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1295" windowHeight="3030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definedNames>
    <definedName name="_xlnm._FilterDatabase" localSheetId="1" hidden="1">Лист2!$A$1:$B$67</definedName>
  </definedNames>
  <calcPr calcId="125725"/>
</workbook>
</file>

<file path=xl/calcChain.xml><?xml version="1.0" encoding="utf-8"?>
<calcChain xmlns="http://schemas.openxmlformats.org/spreadsheetml/2006/main">
  <c r="C67" i="1"/>
  <c r="D67" s="1"/>
  <c r="E67"/>
  <c r="C68"/>
  <c r="D68"/>
  <c r="E68"/>
  <c r="C69"/>
  <c r="D69" s="1"/>
  <c r="E69"/>
  <c r="C70"/>
  <c r="D70"/>
  <c r="E70"/>
  <c r="C71"/>
  <c r="D71" s="1"/>
  <c r="E71"/>
  <c r="C72"/>
  <c r="D72"/>
  <c r="E72"/>
  <c r="C73"/>
  <c r="D73" s="1"/>
  <c r="E73"/>
  <c r="C74"/>
  <c r="D74"/>
  <c r="E74"/>
  <c r="C75"/>
  <c r="D75" s="1"/>
  <c r="E75"/>
  <c r="C76"/>
  <c r="D76"/>
  <c r="E76"/>
  <c r="C77"/>
  <c r="D77" s="1"/>
  <c r="E77"/>
  <c r="B68"/>
  <c r="B69"/>
  <c r="B70"/>
  <c r="B71"/>
  <c r="B72"/>
  <c r="B73"/>
  <c r="B74"/>
  <c r="B75"/>
  <c r="B76"/>
  <c r="B77"/>
  <c r="B67"/>
  <c r="A68"/>
  <c r="A69"/>
  <c r="A70"/>
  <c r="A71"/>
  <c r="A72"/>
  <c r="A73"/>
  <c r="A74"/>
  <c r="A75"/>
  <c r="A76"/>
  <c r="A77"/>
  <c r="A67"/>
  <c r="A65" i="3"/>
  <c r="A66"/>
  <c r="A67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6"/>
  <c r="A61"/>
  <c r="A57"/>
  <c r="A58"/>
  <c r="A59"/>
  <c r="A60"/>
  <c r="A62"/>
  <c r="A63"/>
  <c r="A64"/>
  <c r="A3"/>
  <c r="A4"/>
  <c r="A55"/>
  <c r="B20" i="4"/>
  <c r="B2"/>
  <c r="B3"/>
  <c r="B4"/>
  <c r="B5"/>
  <c r="B6"/>
  <c r="B7"/>
  <c r="B8"/>
  <c r="B9"/>
  <c r="B10"/>
  <c r="B11"/>
  <c r="B12"/>
  <c r="B13"/>
  <c r="B14"/>
  <c r="B15"/>
  <c r="B16"/>
  <c r="B17"/>
  <c r="B18"/>
  <c r="B19"/>
  <c r="B1"/>
  <c r="D55" i="3"/>
  <c r="D65"/>
  <c r="D66"/>
  <c r="E66" s="1"/>
  <c r="D67"/>
  <c r="E67" s="1"/>
  <c r="D5"/>
  <c r="D6"/>
  <c r="D7"/>
  <c r="D8"/>
  <c r="D9"/>
  <c r="E9" s="1"/>
  <c r="D10"/>
  <c r="E10" s="1"/>
  <c r="D11"/>
  <c r="D15"/>
  <c r="E15" s="1"/>
  <c r="D12"/>
  <c r="E12" s="1"/>
  <c r="D13"/>
  <c r="E13" s="1"/>
  <c r="D14"/>
  <c r="E14" s="1"/>
  <c r="D16"/>
  <c r="E16" s="1"/>
  <c r="D44"/>
  <c r="E44" s="1"/>
  <c r="D19"/>
  <c r="E19" s="1"/>
  <c r="D22"/>
  <c r="E22" s="1"/>
  <c r="D27"/>
  <c r="E27" s="1"/>
  <c r="D32"/>
  <c r="E32" s="1"/>
  <c r="D36"/>
  <c r="E36" s="1"/>
  <c r="D39"/>
  <c r="E39" s="1"/>
  <c r="D40"/>
  <c r="E40" s="1"/>
  <c r="D41"/>
  <c r="E41" s="1"/>
  <c r="D43"/>
  <c r="E43" s="1"/>
  <c r="D17"/>
  <c r="D18"/>
  <c r="E18" s="1"/>
  <c r="D20"/>
  <c r="E20" s="1"/>
  <c r="D21"/>
  <c r="E21" s="1"/>
  <c r="D23"/>
  <c r="E23" s="1"/>
  <c r="D24"/>
  <c r="E24" s="1"/>
  <c r="D25"/>
  <c r="E25" s="1"/>
  <c r="D26"/>
  <c r="E26" s="1"/>
  <c r="D28"/>
  <c r="E28" s="1"/>
  <c r="D29"/>
  <c r="E29" s="1"/>
  <c r="D31"/>
  <c r="E31" s="1"/>
  <c r="D30"/>
  <c r="E30" s="1"/>
  <c r="D33"/>
  <c r="E33" s="1"/>
  <c r="D34"/>
  <c r="E34" s="1"/>
  <c r="D35"/>
  <c r="E35" s="1"/>
  <c r="D37"/>
  <c r="E37" s="1"/>
  <c r="D38"/>
  <c r="E38" s="1"/>
  <c r="D42"/>
  <c r="E42" s="1"/>
  <c r="D45"/>
  <c r="E45" s="1"/>
  <c r="D46"/>
  <c r="E46" s="1"/>
  <c r="D47"/>
  <c r="D48"/>
  <c r="D49"/>
  <c r="E49" s="1"/>
  <c r="D50"/>
  <c r="E50" s="1"/>
  <c r="D51"/>
  <c r="E51" s="1"/>
  <c r="D52"/>
  <c r="D53"/>
  <c r="E53" s="1"/>
  <c r="D54"/>
  <c r="D56"/>
  <c r="D61"/>
  <c r="D57"/>
  <c r="D58"/>
  <c r="E58" s="1"/>
  <c r="D59"/>
  <c r="E59" s="1"/>
  <c r="D60"/>
  <c r="E60" s="1"/>
  <c r="D62"/>
  <c r="D63"/>
  <c r="D64"/>
  <c r="D3"/>
  <c r="D4"/>
  <c r="D2"/>
  <c r="E2" s="1"/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1"/>
  <c r="C13" i="2"/>
  <c r="C15"/>
  <c r="C16" s="1"/>
  <c r="C17" s="1"/>
  <c r="C18" s="1"/>
  <c r="C19" s="1"/>
  <c r="C20" s="1"/>
  <c r="C21" s="1"/>
  <c r="C22" s="1"/>
  <c r="C24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6"/>
  <c r="C47" s="1"/>
  <c r="C51"/>
  <c r="C54"/>
  <c r="C55" s="1"/>
  <c r="C58"/>
  <c r="C59" s="1"/>
  <c r="C60" s="1"/>
  <c r="C66"/>
  <c r="C67" s="1"/>
  <c r="C10"/>
  <c r="C11" s="1"/>
  <c r="C2"/>
  <c r="C2" i="1"/>
  <c r="D2" s="1"/>
  <c r="C3"/>
  <c r="D3"/>
  <c r="C4"/>
  <c r="D4" s="1"/>
  <c r="C5"/>
  <c r="D5"/>
  <c r="C6"/>
  <c r="D6" s="1"/>
  <c r="C7"/>
  <c r="D7"/>
  <c r="C8"/>
  <c r="D8" s="1"/>
  <c r="C9"/>
  <c r="D9"/>
  <c r="C10"/>
  <c r="D10" s="1"/>
  <c r="C11"/>
  <c r="D11"/>
  <c r="C12"/>
  <c r="D12" s="1"/>
  <c r="C13"/>
  <c r="D13"/>
  <c r="C14"/>
  <c r="D14" s="1"/>
  <c r="C15"/>
  <c r="D15"/>
  <c r="C16"/>
  <c r="D16" s="1"/>
  <c r="C17"/>
  <c r="D17"/>
  <c r="C18"/>
  <c r="D18" s="1"/>
  <c r="C19"/>
  <c r="D19"/>
  <c r="C20"/>
  <c r="D20" s="1"/>
  <c r="C21"/>
  <c r="D21"/>
  <c r="C22"/>
  <c r="D22" s="1"/>
  <c r="C23"/>
  <c r="D23"/>
  <c r="C24"/>
  <c r="D24" s="1"/>
  <c r="C25"/>
  <c r="D25"/>
  <c r="C26"/>
  <c r="D26" s="1"/>
  <c r="C27"/>
  <c r="D27"/>
  <c r="C28"/>
  <c r="D28" s="1"/>
  <c r="C29"/>
  <c r="D29"/>
  <c r="C30"/>
  <c r="D30" s="1"/>
  <c r="C31"/>
  <c r="D31" s="1"/>
  <c r="C32"/>
  <c r="D32" s="1"/>
  <c r="C33"/>
  <c r="D33"/>
  <c r="C34"/>
  <c r="D34" s="1"/>
  <c r="C35"/>
  <c r="D35"/>
  <c r="C36"/>
  <c r="D36" s="1"/>
  <c r="C37"/>
  <c r="D37"/>
  <c r="C38"/>
  <c r="D38" s="1"/>
  <c r="C39"/>
  <c r="D39"/>
  <c r="C40"/>
  <c r="D40" s="1"/>
  <c r="C41"/>
  <c r="D41"/>
  <c r="C42"/>
  <c r="D42" s="1"/>
  <c r="C43"/>
  <c r="D43"/>
  <c r="C44"/>
  <c r="D44" s="1"/>
  <c r="C45"/>
  <c r="D45"/>
  <c r="C46"/>
  <c r="D46" s="1"/>
  <c r="C47"/>
  <c r="D47"/>
  <c r="C48"/>
  <c r="D48" s="1"/>
  <c r="C49"/>
  <c r="D49"/>
  <c r="C50"/>
  <c r="D50" s="1"/>
  <c r="C51"/>
  <c r="D51"/>
  <c r="C52"/>
  <c r="D52" s="1"/>
  <c r="C53"/>
  <c r="D53"/>
  <c r="C54"/>
  <c r="D54" s="1"/>
  <c r="C55"/>
  <c r="D55"/>
  <c r="C56"/>
  <c r="D56" s="1"/>
  <c r="C57"/>
  <c r="D57" s="1"/>
  <c r="C58"/>
  <c r="D58" s="1"/>
  <c r="C59"/>
  <c r="D59"/>
  <c r="C60"/>
  <c r="D60" s="1"/>
  <c r="C61"/>
  <c r="D61"/>
  <c r="C62"/>
  <c r="D62" s="1"/>
  <c r="C63"/>
  <c r="D63"/>
  <c r="C64"/>
  <c r="D64" s="1"/>
  <c r="C65"/>
  <c r="D65"/>
  <c r="C66"/>
  <c r="D66" s="1"/>
  <c r="D1"/>
  <c r="C1"/>
  <c r="E4" i="3" l="1"/>
  <c r="E64"/>
  <c r="E62"/>
  <c r="E57"/>
  <c r="E56"/>
  <c r="E47"/>
  <c r="E17"/>
  <c r="E11"/>
  <c r="E7"/>
  <c r="E5"/>
  <c r="E55"/>
  <c r="E3"/>
  <c r="E63"/>
  <c r="E61"/>
  <c r="E54"/>
  <c r="E52"/>
  <c r="E48"/>
  <c r="E8"/>
  <c r="E6"/>
  <c r="E65"/>
</calcChain>
</file>

<file path=xl/sharedStrings.xml><?xml version="1.0" encoding="utf-8"?>
<sst xmlns="http://schemas.openxmlformats.org/spreadsheetml/2006/main" count="496" uniqueCount="278">
  <si>
    <t>ЗАО "Концерн "Титан-2"</t>
  </si>
  <si>
    <t>Ленинградская обл., node/168</t>
  </si>
  <si>
    <t xml:space="preserve">ОАО "Атомредметзолото" </t>
  </si>
  <si>
    <r>
      <t xml:space="preserve">Москва, </t>
    </r>
    <r>
      <rPr>
        <sz val="11"/>
        <color theme="1"/>
        <rFont val="Calibri"/>
        <family val="2"/>
        <charset val="204"/>
        <scheme val="minor"/>
      </rPr>
      <t>node/179</t>
    </r>
  </si>
  <si>
    <t>ОАО "Атомэнергопроект"</t>
  </si>
  <si>
    <r>
      <t>Москва,</t>
    </r>
    <r>
      <rPr>
        <sz val="11"/>
        <color theme="1"/>
        <rFont val="Calibri"/>
        <family val="2"/>
        <charset val="204"/>
        <scheme val="minor"/>
      </rPr>
      <t xml:space="preserve"> node/180</t>
    </r>
  </si>
  <si>
    <t>ОАО "Атомэнергоремонт"</t>
  </si>
  <si>
    <r>
      <t xml:space="preserve">МО, </t>
    </r>
    <r>
      <rPr>
        <sz val="11"/>
        <color theme="1"/>
        <rFont val="Calibri"/>
        <family val="2"/>
        <charset val="204"/>
        <scheme val="minor"/>
      </rPr>
      <t>node/181</t>
    </r>
  </si>
  <si>
    <t xml:space="preserve">ОАО "АЭХК" </t>
  </si>
  <si>
    <r>
      <t xml:space="preserve">Иркутская обл, </t>
    </r>
    <r>
      <rPr>
        <sz val="11"/>
        <color theme="1"/>
        <rFont val="Calibri"/>
        <family val="2"/>
        <charset val="204"/>
        <scheme val="minor"/>
      </rPr>
      <t>node/182</t>
    </r>
  </si>
  <si>
    <t>ОАО "ВНИИХТ"</t>
  </si>
  <si>
    <r>
      <t xml:space="preserve">Москва, </t>
    </r>
    <r>
      <rPr>
        <sz val="11"/>
        <color theme="1"/>
        <rFont val="Calibri"/>
        <family val="2"/>
        <charset val="204"/>
        <scheme val="minor"/>
      </rPr>
      <t>node/183</t>
    </r>
  </si>
  <si>
    <t xml:space="preserve">ОАО "ВНИПИпромтехнологии" </t>
  </si>
  <si>
    <r>
      <t>Москва,</t>
    </r>
    <r>
      <rPr>
        <sz val="11"/>
        <color theme="1"/>
        <rFont val="Calibri"/>
        <family val="2"/>
        <charset val="204"/>
        <scheme val="minor"/>
      </rPr>
      <t xml:space="preserve"> node/184</t>
    </r>
  </si>
  <si>
    <t>ОАО "ВПО "Точмаш"</t>
  </si>
  <si>
    <r>
      <t xml:space="preserve">Владимирская обл, </t>
    </r>
    <r>
      <rPr>
        <sz val="11"/>
        <color theme="1"/>
        <rFont val="Calibri"/>
        <family val="2"/>
        <charset val="204"/>
        <scheme val="minor"/>
      </rPr>
      <t>node/185</t>
    </r>
  </si>
  <si>
    <t>ОАО "Гидропресс"</t>
  </si>
  <si>
    <r>
      <t xml:space="preserve">МО, </t>
    </r>
    <r>
      <rPr>
        <sz val="11"/>
        <color theme="1"/>
        <rFont val="Calibri"/>
        <family val="2"/>
        <charset val="204"/>
        <scheme val="minor"/>
      </rPr>
      <t>node/187</t>
    </r>
  </si>
  <si>
    <t>ОАО "Гиредмет"</t>
  </si>
  <si>
    <r>
      <t>Москва,</t>
    </r>
    <r>
      <rPr>
        <sz val="11"/>
        <color theme="1"/>
        <rFont val="Calibri"/>
        <family val="2"/>
        <charset val="204"/>
        <scheme val="minor"/>
      </rPr>
      <t xml:space="preserve"> node/188</t>
    </r>
  </si>
  <si>
    <t>ОАО "ГНЦ НИИАР"</t>
  </si>
  <si>
    <r>
      <t>Ульяновская обл,</t>
    </r>
    <r>
      <rPr>
        <sz val="11"/>
        <color theme="1"/>
        <rFont val="Calibri"/>
        <family val="2"/>
        <charset val="204"/>
        <scheme val="minor"/>
      </rPr>
      <t xml:space="preserve"> node/189</t>
    </r>
  </si>
  <si>
    <t xml:space="preserve">ОАО "Головной иститут "ВНИПИЭТ" </t>
  </si>
  <si>
    <r>
      <t xml:space="preserve">С.П., </t>
    </r>
    <r>
      <rPr>
        <sz val="11"/>
        <color theme="1"/>
        <rFont val="Calibri"/>
        <family val="2"/>
        <charset val="204"/>
        <scheme val="minor"/>
      </rPr>
      <t>node/191</t>
    </r>
  </si>
  <si>
    <t xml:space="preserve">ОАО "ГСПИ" </t>
  </si>
  <si>
    <r>
      <t xml:space="preserve">Москва, </t>
    </r>
    <r>
      <rPr>
        <sz val="11"/>
        <color theme="1"/>
        <rFont val="Calibri"/>
        <family val="2"/>
        <charset val="204"/>
        <scheme val="minor"/>
      </rPr>
      <t>node/192</t>
    </r>
  </si>
  <si>
    <t>ОАО "Концерн "Росэнергоатом"</t>
  </si>
  <si>
    <r>
      <t>Москва,</t>
    </r>
    <r>
      <rPr>
        <sz val="11"/>
        <color theme="1"/>
        <rFont val="Calibri"/>
        <family val="2"/>
        <charset val="204"/>
        <scheme val="minor"/>
      </rPr>
      <t xml:space="preserve"> node/193</t>
    </r>
  </si>
  <si>
    <t>ОАО "КЧХК"</t>
  </si>
  <si>
    <r>
      <t xml:space="preserve">Кировская обл, </t>
    </r>
    <r>
      <rPr>
        <sz val="11"/>
        <color theme="1"/>
        <rFont val="Calibri"/>
        <family val="2"/>
        <charset val="204"/>
        <scheme val="minor"/>
      </rPr>
      <t>node/195</t>
    </r>
  </si>
  <si>
    <t xml:space="preserve">ОАО "МЗП" </t>
  </si>
  <si>
    <r>
      <t>Москва,</t>
    </r>
    <r>
      <rPr>
        <sz val="11"/>
        <color theme="1"/>
        <rFont val="Calibri"/>
        <family val="2"/>
        <charset val="204"/>
        <scheme val="minor"/>
      </rPr>
      <t xml:space="preserve"> node/197</t>
    </r>
  </si>
  <si>
    <t xml:space="preserve">ОАО "МСЗ" </t>
  </si>
  <si>
    <r>
      <t>МО,</t>
    </r>
    <r>
      <rPr>
        <sz val="11"/>
        <color theme="1"/>
        <rFont val="Calibri"/>
        <family val="2"/>
        <charset val="204"/>
        <scheme val="minor"/>
      </rPr>
      <t xml:space="preserve"> node/198</t>
    </r>
  </si>
  <si>
    <t xml:space="preserve">ОАО "НЗХК" </t>
  </si>
  <si>
    <r>
      <t>Новосибирская,</t>
    </r>
    <r>
      <rPr>
        <sz val="11"/>
        <color theme="1"/>
        <rFont val="Calibri"/>
        <family val="2"/>
        <charset val="204"/>
        <scheme val="minor"/>
      </rPr>
      <t xml:space="preserve"> node/199</t>
    </r>
  </si>
  <si>
    <t>ОАО "НИАЭП»</t>
  </si>
  <si>
    <r>
      <t xml:space="preserve">Нижегородская обл, </t>
    </r>
    <r>
      <rPr>
        <sz val="11"/>
        <color theme="1"/>
        <rFont val="Calibri"/>
        <family val="2"/>
        <charset val="204"/>
        <scheme val="minor"/>
      </rPr>
      <t>node/200</t>
    </r>
  </si>
  <si>
    <t>ОАО "НИИТФА"</t>
  </si>
  <si>
    <r>
      <t>Москва,</t>
    </r>
    <r>
      <rPr>
        <sz val="11"/>
        <color theme="1"/>
        <rFont val="Calibri"/>
        <family val="2"/>
        <charset val="204"/>
        <scheme val="minor"/>
      </rPr>
      <t xml:space="preserve"> node/201</t>
    </r>
  </si>
  <si>
    <t xml:space="preserve">ОАО "НИКИМТ - Атомстрой" </t>
  </si>
  <si>
    <r>
      <t>Москва,</t>
    </r>
    <r>
      <rPr>
        <sz val="11"/>
        <color theme="1"/>
        <rFont val="Calibri"/>
        <family val="2"/>
        <charset val="204"/>
        <scheme val="minor"/>
      </rPr>
      <t xml:space="preserve"> node/202</t>
    </r>
  </si>
  <si>
    <t>ОАО "НПО "ЦНИИТМАШ"</t>
  </si>
  <si>
    <r>
      <t>Москва,</t>
    </r>
    <r>
      <rPr>
        <sz val="11"/>
        <color theme="1"/>
        <rFont val="Calibri"/>
        <family val="2"/>
        <charset val="204"/>
        <scheme val="minor"/>
      </rPr>
      <t xml:space="preserve"> node/203</t>
    </r>
  </si>
  <si>
    <t xml:space="preserve">ОАО "ОКБМ" </t>
  </si>
  <si>
    <r>
      <t>Нижегородская обл.,</t>
    </r>
    <r>
      <rPr>
        <sz val="11"/>
        <color theme="1"/>
        <rFont val="Calibri"/>
        <family val="2"/>
        <charset val="204"/>
        <scheme val="minor"/>
      </rPr>
      <t xml:space="preserve"> node/204</t>
    </r>
  </si>
  <si>
    <t>ОАО "НИКИЭТ им. Н.А. Доллежаля"</t>
  </si>
  <si>
    <r>
      <t>Москва,</t>
    </r>
    <r>
      <rPr>
        <sz val="11"/>
        <color theme="1"/>
        <rFont val="Calibri"/>
        <family val="2"/>
        <charset val="204"/>
        <scheme val="minor"/>
      </rPr>
      <t xml:space="preserve"> node/205</t>
    </r>
  </si>
  <si>
    <t xml:space="preserve">ОАО "ПО "ЭХЗ" </t>
  </si>
  <si>
    <r>
      <t xml:space="preserve">Красноярский край, </t>
    </r>
    <r>
      <rPr>
        <sz val="11"/>
        <color theme="1"/>
        <rFont val="Calibri"/>
        <family val="2"/>
        <charset val="204"/>
        <scheme val="minor"/>
      </rPr>
      <t>node/206</t>
    </r>
  </si>
  <si>
    <t>ОАО "ППГХО»</t>
  </si>
  <si>
    <t>ОАО "Приборный завод "Тензор"</t>
  </si>
  <si>
    <r>
      <t xml:space="preserve">МО, </t>
    </r>
    <r>
      <rPr>
        <sz val="11"/>
        <color theme="1"/>
        <rFont val="Calibri"/>
        <family val="2"/>
        <charset val="204"/>
        <scheme val="minor"/>
      </rPr>
      <t>node/208</t>
    </r>
  </si>
  <si>
    <t>ОАО "Пятигорский завод "Импульс"</t>
  </si>
  <si>
    <r>
      <t xml:space="preserve">Ставропольский край, </t>
    </r>
    <r>
      <rPr>
        <sz val="11"/>
        <color theme="1"/>
        <rFont val="Calibri"/>
        <family val="2"/>
        <charset val="204"/>
        <scheme val="minor"/>
      </rPr>
      <t>node/209</t>
    </r>
  </si>
  <si>
    <t>ОАО "Сверд НИИхиммаш"</t>
  </si>
  <si>
    <r>
      <t xml:space="preserve">Свердловская обл., </t>
    </r>
    <r>
      <rPr>
        <sz val="11"/>
        <color theme="1"/>
        <rFont val="Calibri"/>
        <family val="2"/>
        <charset val="204"/>
        <scheme val="minor"/>
      </rPr>
      <t>node/210</t>
    </r>
  </si>
  <si>
    <t>ОАО "СНИИП"</t>
  </si>
  <si>
    <r>
      <t>Москва,</t>
    </r>
    <r>
      <rPr>
        <sz val="11"/>
        <color theme="1"/>
        <rFont val="Calibri"/>
        <family val="2"/>
        <charset val="204"/>
        <scheme val="minor"/>
      </rPr>
      <t xml:space="preserve"> node/211</t>
    </r>
  </si>
  <si>
    <t>ОАО "СПб Изотоп"</t>
  </si>
  <si>
    <t>ОАО "СПбАЭП"</t>
  </si>
  <si>
    <t xml:space="preserve">ОАО "СХК" </t>
  </si>
  <si>
    <r>
      <t xml:space="preserve">Томская обл., </t>
    </r>
    <r>
      <rPr>
        <sz val="11"/>
        <color theme="1"/>
        <rFont val="Calibri"/>
        <family val="2"/>
        <charset val="204"/>
        <scheme val="minor"/>
      </rPr>
      <t>node/214</t>
    </r>
  </si>
  <si>
    <t>ОАО "ТВЭЛ"</t>
  </si>
  <si>
    <t>ОАО "Техснабэкспорт"</t>
  </si>
  <si>
    <r>
      <t xml:space="preserve">Москва, </t>
    </r>
    <r>
      <rPr>
        <sz val="11"/>
        <color theme="1"/>
        <rFont val="Calibri"/>
        <family val="2"/>
        <charset val="204"/>
        <scheme val="minor"/>
      </rPr>
      <t>node/216</t>
    </r>
  </si>
  <si>
    <t>ОАО "УЭМЗ"</t>
  </si>
  <si>
    <r>
      <t xml:space="preserve">Свердловская обл., </t>
    </r>
    <r>
      <rPr>
        <sz val="11"/>
        <color theme="1"/>
        <rFont val="Calibri"/>
        <family val="2"/>
        <charset val="204"/>
        <scheme val="minor"/>
      </rPr>
      <t>node/217</t>
    </r>
  </si>
  <si>
    <t>ОАО "УЭХК"</t>
  </si>
  <si>
    <r>
      <t xml:space="preserve">Свердловская обл., </t>
    </r>
    <r>
      <rPr>
        <sz val="11"/>
        <color theme="1"/>
        <rFont val="Calibri"/>
        <family val="2"/>
        <charset val="204"/>
        <scheme val="minor"/>
      </rPr>
      <t>node/218</t>
    </r>
  </si>
  <si>
    <t xml:space="preserve">ОАО "ХМЗ" </t>
  </si>
  <si>
    <r>
      <t xml:space="preserve">Красноярский край, </t>
    </r>
    <r>
      <rPr>
        <sz val="11"/>
        <color theme="1"/>
        <rFont val="Calibri"/>
        <family val="2"/>
        <charset val="204"/>
        <scheme val="minor"/>
      </rPr>
      <t>node/219</t>
    </r>
  </si>
  <si>
    <t>ОАО "ЧМЗ"</t>
  </si>
  <si>
    <r>
      <t xml:space="preserve">Удмуртская республика, </t>
    </r>
    <r>
      <rPr>
        <sz val="11"/>
        <color theme="1"/>
        <rFont val="Calibri"/>
        <family val="2"/>
        <charset val="204"/>
        <scheme val="minor"/>
      </rPr>
      <t>node/220</t>
    </r>
  </si>
  <si>
    <t>ОАО "Энергия-Тензор"</t>
  </si>
  <si>
    <r>
      <t xml:space="preserve">МО, </t>
    </r>
    <r>
      <rPr>
        <sz val="11"/>
        <color theme="1"/>
        <rFont val="Calibri"/>
        <family val="2"/>
        <charset val="204"/>
        <scheme val="minor"/>
      </rPr>
      <t>node/221</t>
    </r>
  </si>
  <si>
    <t>Учреждение "Центратомархив"</t>
  </si>
  <si>
    <t>Москва, node/222</t>
  </si>
  <si>
    <t>ФГУП "Атомфлот"</t>
  </si>
  <si>
    <r>
      <t xml:space="preserve">Мурманская обл., </t>
    </r>
    <r>
      <rPr>
        <sz val="11"/>
        <color theme="1"/>
        <rFont val="Calibri"/>
        <family val="2"/>
        <charset val="204"/>
        <scheme val="minor"/>
      </rPr>
      <t>node/223</t>
    </r>
  </si>
  <si>
    <t>ФГУП "Базальт"</t>
  </si>
  <si>
    <r>
      <t xml:space="preserve">Саратовская обл., </t>
    </r>
    <r>
      <rPr>
        <sz val="11"/>
        <color theme="1"/>
        <rFont val="Calibri"/>
        <family val="2"/>
        <charset val="204"/>
        <scheme val="minor"/>
      </rPr>
      <t>node/224</t>
    </r>
  </si>
  <si>
    <t>ФГУП "ВНИИА им. Н.Л. Духова"</t>
  </si>
  <si>
    <r>
      <t xml:space="preserve">Москва, </t>
    </r>
    <r>
      <rPr>
        <sz val="11"/>
        <color theme="1"/>
        <rFont val="Calibri"/>
        <family val="2"/>
        <charset val="204"/>
        <scheme val="minor"/>
      </rPr>
      <t>node/225</t>
    </r>
  </si>
  <si>
    <t xml:space="preserve">ФГУП "ГНЦ РФ "ИФВЭ" </t>
  </si>
  <si>
    <r>
      <t xml:space="preserve">МО, </t>
    </r>
    <r>
      <rPr>
        <sz val="11"/>
        <color theme="1"/>
        <rFont val="Calibri"/>
        <family val="2"/>
        <charset val="204"/>
        <scheme val="minor"/>
      </rPr>
      <t>node/226</t>
    </r>
  </si>
  <si>
    <t xml:space="preserve">ФГУП "ГНЦ РФ "ТРИНИТИ" </t>
  </si>
  <si>
    <r>
      <t xml:space="preserve">МО, </t>
    </r>
    <r>
      <rPr>
        <sz val="11"/>
        <color theme="1"/>
        <rFont val="Calibri"/>
        <family val="2"/>
        <charset val="204"/>
        <scheme val="minor"/>
      </rPr>
      <t>node/186</t>
    </r>
  </si>
  <si>
    <t>ФГУП "ГНЦ РФ-ФЭИ им. Академика А.И. Лейпунского</t>
  </si>
  <si>
    <r>
      <t xml:space="preserve">Калужская обл., </t>
    </r>
    <r>
      <rPr>
        <sz val="11"/>
        <color theme="1"/>
        <rFont val="Calibri"/>
        <family val="2"/>
        <charset val="204"/>
        <scheme val="minor"/>
      </rPr>
      <t>node/190</t>
    </r>
  </si>
  <si>
    <t xml:space="preserve">ФГУП "ГХК" </t>
  </si>
  <si>
    <r>
      <t xml:space="preserve">Красноярский край, </t>
    </r>
    <r>
      <rPr>
        <sz val="11"/>
        <color theme="1"/>
        <rFont val="Calibri"/>
        <family val="2"/>
        <charset val="204"/>
        <scheme val="minor"/>
      </rPr>
      <t>node/194</t>
    </r>
  </si>
  <si>
    <t>ФГУП "ДальРАО"</t>
  </si>
  <si>
    <r>
      <t xml:space="preserve">Приморский край, </t>
    </r>
    <r>
      <rPr>
        <sz val="11"/>
        <color theme="1"/>
        <rFont val="Calibri"/>
        <family val="2"/>
        <charset val="204"/>
        <scheme val="minor"/>
      </rPr>
      <t>node/196</t>
    </r>
  </si>
  <si>
    <t>ФГУП "КБ АТО"</t>
  </si>
  <si>
    <r>
      <t xml:space="preserve">МО, </t>
    </r>
    <r>
      <rPr>
        <sz val="11"/>
        <color theme="1"/>
        <rFont val="Calibri"/>
        <family val="2"/>
        <charset val="204"/>
        <scheme val="minor"/>
      </rPr>
      <t>node/227</t>
    </r>
  </si>
  <si>
    <t>ФГУП "Комбинат "Электрохимприбор"</t>
  </si>
  <si>
    <r>
      <t xml:space="preserve">Свердловская обл., </t>
    </r>
    <r>
      <rPr>
        <sz val="11"/>
        <color theme="1"/>
        <rFont val="Calibri"/>
        <family val="2"/>
        <charset val="204"/>
        <scheme val="minor"/>
      </rPr>
      <t>node/228</t>
    </r>
  </si>
  <si>
    <t>ФГУП "Красная звезда"</t>
  </si>
  <si>
    <r>
      <t xml:space="preserve">Москва, </t>
    </r>
    <r>
      <rPr>
        <sz val="11"/>
        <color theme="1"/>
        <rFont val="Calibri"/>
        <family val="2"/>
        <charset val="204"/>
        <scheme val="minor"/>
      </rPr>
      <t>node/229</t>
    </r>
  </si>
  <si>
    <t xml:space="preserve">ФГУП "НИИ НПО "ЛУЧ", </t>
  </si>
  <si>
    <r>
      <t xml:space="preserve">МО, </t>
    </r>
    <r>
      <rPr>
        <sz val="11"/>
        <color theme="1"/>
        <rFont val="Calibri"/>
        <family val="2"/>
        <charset val="204"/>
        <scheme val="minor"/>
      </rPr>
      <t>node/230</t>
    </r>
  </si>
  <si>
    <t>ФГУП "НИИИС им. Ю.Е. Седакова"</t>
  </si>
  <si>
    <r>
      <t xml:space="preserve">Нижегородская обл., </t>
    </r>
    <r>
      <rPr>
        <sz val="11"/>
        <color theme="1"/>
        <rFont val="Calibri"/>
        <family val="2"/>
        <charset val="204"/>
        <scheme val="minor"/>
      </rPr>
      <t>node/231</t>
    </r>
  </si>
  <si>
    <t>ФГУП "НИИП"</t>
  </si>
  <si>
    <t xml:space="preserve"> МО, node/232</t>
  </si>
  <si>
    <t>ФГУП "НИТИ им А.П. Александрова"</t>
  </si>
  <si>
    <r>
      <t xml:space="preserve">Ленинградская обл., </t>
    </r>
    <r>
      <rPr>
        <sz val="11"/>
        <color theme="1"/>
        <rFont val="Calibri"/>
        <family val="2"/>
        <charset val="204"/>
        <scheme val="minor"/>
      </rPr>
      <t>node/233</t>
    </r>
  </si>
  <si>
    <t>ФГУП "НИЦ АЭС"</t>
  </si>
  <si>
    <t>node/234</t>
  </si>
  <si>
    <t>ФГУП "НПО "Радиевый институт им. В.Г. Хлопина"</t>
  </si>
  <si>
    <r>
      <t xml:space="preserve">С.-П., </t>
    </r>
    <r>
      <rPr>
        <sz val="11"/>
        <color theme="1"/>
        <rFont val="Calibri"/>
        <family val="2"/>
        <charset val="204"/>
        <scheme val="minor"/>
      </rPr>
      <t>node/235</t>
    </r>
  </si>
  <si>
    <t xml:space="preserve">ФГУП "ПО "МАЯК" </t>
  </si>
  <si>
    <r>
      <t xml:space="preserve">Челябинская обл., </t>
    </r>
    <r>
      <rPr>
        <sz val="11"/>
        <color theme="1"/>
        <rFont val="Calibri"/>
        <family val="2"/>
        <charset val="204"/>
        <scheme val="minor"/>
      </rPr>
      <t>node/236</t>
    </r>
  </si>
  <si>
    <t>ФГУП "ПО "МЗ "Молния"</t>
  </si>
  <si>
    <r>
      <t xml:space="preserve">Москва,  </t>
    </r>
    <r>
      <rPr>
        <sz val="11"/>
        <color theme="1"/>
        <rFont val="Calibri"/>
        <family val="2"/>
        <charset val="204"/>
        <scheme val="minor"/>
      </rPr>
      <t>node/237</t>
    </r>
  </si>
  <si>
    <t>ФГУП "ПО "Север"</t>
  </si>
  <si>
    <r>
      <t xml:space="preserve">Новосибирская обл.,  </t>
    </r>
    <r>
      <rPr>
        <sz val="11"/>
        <color theme="1"/>
        <rFont val="Calibri"/>
        <family val="2"/>
        <charset val="204"/>
        <scheme val="minor"/>
      </rPr>
      <t>node/238</t>
    </r>
  </si>
  <si>
    <t>ФГУП "ПСЗ"</t>
  </si>
  <si>
    <r>
      <t xml:space="preserve">Челябинская обл., </t>
    </r>
    <r>
      <rPr>
        <sz val="11"/>
        <color theme="1"/>
        <rFont val="Calibri"/>
        <family val="2"/>
        <charset val="204"/>
        <scheme val="minor"/>
      </rPr>
      <t>node/239</t>
    </r>
  </si>
  <si>
    <t>ФГУП "РФЯЦ-ВНИИТФ им академика Е.И. Забабахина"</t>
  </si>
  <si>
    <r>
      <t xml:space="preserve">Челябинская обл., </t>
    </r>
    <r>
      <rPr>
        <sz val="11"/>
        <color theme="1"/>
        <rFont val="Calibri"/>
        <family val="2"/>
        <charset val="204"/>
        <scheme val="minor"/>
      </rPr>
      <t>node/240</t>
    </r>
  </si>
  <si>
    <t>ФГУП "РФЯЦ-ВНИИЭФ"</t>
  </si>
  <si>
    <r>
      <t xml:space="preserve">Нижегородская обл., </t>
    </r>
    <r>
      <rPr>
        <sz val="11"/>
        <color theme="1"/>
        <rFont val="Calibri"/>
        <family val="2"/>
        <charset val="204"/>
        <scheme val="minor"/>
      </rPr>
      <t>node/241</t>
    </r>
  </si>
  <si>
    <t>ФГУП "СНПО "Элерон"</t>
  </si>
  <si>
    <r>
      <t xml:space="preserve">Москва, </t>
    </r>
    <r>
      <rPr>
        <sz val="11"/>
        <color theme="1"/>
        <rFont val="Calibri"/>
        <family val="2"/>
        <charset val="204"/>
        <scheme val="minor"/>
      </rPr>
      <t>node/242</t>
    </r>
  </si>
  <si>
    <t xml:space="preserve">ФГУП ФНПЦ ПО "СТАРТ" </t>
  </si>
  <si>
    <r>
      <t xml:space="preserve">Пензенская обл., </t>
    </r>
    <r>
      <rPr>
        <sz val="11"/>
        <color theme="1"/>
        <rFont val="Calibri"/>
        <family val="2"/>
        <charset val="204"/>
        <scheme val="minor"/>
      </rPr>
      <t>node/243</t>
    </r>
  </si>
  <si>
    <t>, node/234</t>
  </si>
  <si>
    <r>
      <t>Забайкальский край,</t>
    </r>
    <r>
      <rPr>
        <sz val="11"/>
        <color theme="1"/>
        <rFont val="Calibri"/>
        <family val="2"/>
        <charset val="204"/>
        <scheme val="minor"/>
      </rPr>
      <t xml:space="preserve"> node/207</t>
    </r>
    <r>
      <rPr>
        <sz val="10"/>
        <color rgb="FF000000"/>
        <rFont val="Times New Roman"/>
        <family val="1"/>
        <charset val="204"/>
      </rPr>
      <t xml:space="preserve"> </t>
    </r>
  </si>
  <si>
    <r>
      <t>С.-П.,</t>
    </r>
    <r>
      <rPr>
        <sz val="11"/>
        <color theme="1"/>
        <rFont val="Calibri"/>
        <family val="2"/>
        <charset val="204"/>
        <scheme val="minor"/>
      </rPr>
      <t xml:space="preserve"> node/212</t>
    </r>
  </si>
  <si>
    <r>
      <t>С.-П.,</t>
    </r>
    <r>
      <rPr>
        <sz val="11"/>
        <color theme="1"/>
        <rFont val="Calibri"/>
        <family val="2"/>
        <charset val="204"/>
        <scheme val="minor"/>
      </rPr>
      <t xml:space="preserve"> node/213</t>
    </r>
  </si>
  <si>
    <r>
      <t>Москва,</t>
    </r>
    <r>
      <rPr>
        <sz val="11"/>
        <color theme="1"/>
        <rFont val="Calibri"/>
        <family val="2"/>
        <charset val="204"/>
        <scheme val="minor"/>
      </rPr>
      <t xml:space="preserve"> node/215</t>
    </r>
  </si>
  <si>
    <t>Ленинградская обл.</t>
  </si>
  <si>
    <t>node/168</t>
  </si>
  <si>
    <t>Москва</t>
  </si>
  <si>
    <t>node/179</t>
  </si>
  <si>
    <t>node/180</t>
  </si>
  <si>
    <t>МО</t>
  </si>
  <si>
    <t>node/181</t>
  </si>
  <si>
    <t>Иркутская обл</t>
  </si>
  <si>
    <t>node/182</t>
  </si>
  <si>
    <t>node/183</t>
  </si>
  <si>
    <t>node/184</t>
  </si>
  <si>
    <t>Владимирская обл</t>
  </si>
  <si>
    <t>node/185</t>
  </si>
  <si>
    <t>node/187</t>
  </si>
  <si>
    <t>node/188</t>
  </si>
  <si>
    <t>Ульяновская обл</t>
  </si>
  <si>
    <t>node/189</t>
  </si>
  <si>
    <t>С.П.</t>
  </si>
  <si>
    <t>node/191</t>
  </si>
  <si>
    <t>node/192</t>
  </si>
  <si>
    <t>node/193</t>
  </si>
  <si>
    <t>Кировская обл</t>
  </si>
  <si>
    <t>node/195</t>
  </si>
  <si>
    <t>node/197</t>
  </si>
  <si>
    <t>node/198</t>
  </si>
  <si>
    <t>Новосибирская</t>
  </si>
  <si>
    <t>node/199</t>
  </si>
  <si>
    <t>Нижегородская обл</t>
  </si>
  <si>
    <t>node/200</t>
  </si>
  <si>
    <t>node/201</t>
  </si>
  <si>
    <t>node/202</t>
  </si>
  <si>
    <t>node/203</t>
  </si>
  <si>
    <t>Нижегородская обл.</t>
  </si>
  <si>
    <t>node/204</t>
  </si>
  <si>
    <t>node/205</t>
  </si>
  <si>
    <t>Красноярский край</t>
  </si>
  <si>
    <t>node/206</t>
  </si>
  <si>
    <t>Забайкальский край</t>
  </si>
  <si>
    <t xml:space="preserve">node/207 </t>
  </si>
  <si>
    <t>node/208</t>
  </si>
  <si>
    <t>Ставропольский край</t>
  </si>
  <si>
    <t>node/209</t>
  </si>
  <si>
    <t>Свердловская обл.</t>
  </si>
  <si>
    <t>node/210</t>
  </si>
  <si>
    <t>node/211</t>
  </si>
  <si>
    <t>С.-П.</t>
  </si>
  <si>
    <t>node/212</t>
  </si>
  <si>
    <t>node/213</t>
  </si>
  <si>
    <t>Томская обл.</t>
  </si>
  <si>
    <t>node/214</t>
  </si>
  <si>
    <t>node/215</t>
  </si>
  <si>
    <t>node/216</t>
  </si>
  <si>
    <t>node/217</t>
  </si>
  <si>
    <t>node/218</t>
  </si>
  <si>
    <t>node/219</t>
  </si>
  <si>
    <t>Удмуртская республика</t>
  </si>
  <si>
    <t>node/220</t>
  </si>
  <si>
    <t>node/221</t>
  </si>
  <si>
    <t>node/222</t>
  </si>
  <si>
    <t>Мурманская обл.</t>
  </si>
  <si>
    <t>node/223</t>
  </si>
  <si>
    <t>Саратовская обл.</t>
  </si>
  <si>
    <t>node/224</t>
  </si>
  <si>
    <t>node/225</t>
  </si>
  <si>
    <t>node/226</t>
  </si>
  <si>
    <t>node/186</t>
  </si>
  <si>
    <t>Калужская обл.</t>
  </si>
  <si>
    <t>node/190</t>
  </si>
  <si>
    <t>node/194</t>
  </si>
  <si>
    <t>Приморский край</t>
  </si>
  <si>
    <t>node/196</t>
  </si>
  <si>
    <t>node/227</t>
  </si>
  <si>
    <t>node/228</t>
  </si>
  <si>
    <t>node/229</t>
  </si>
  <si>
    <t>node/230</t>
  </si>
  <si>
    <t>node/231</t>
  </si>
  <si>
    <t xml:space="preserve"> МО</t>
  </si>
  <si>
    <t>node/232</t>
  </si>
  <si>
    <t>node/233</t>
  </si>
  <si>
    <t/>
  </si>
  <si>
    <t>node/235</t>
  </si>
  <si>
    <t>Челябинская обл.</t>
  </si>
  <si>
    <t>node/236</t>
  </si>
  <si>
    <t xml:space="preserve"> node/237</t>
  </si>
  <si>
    <t>Новосибирская обл.</t>
  </si>
  <si>
    <t xml:space="preserve"> node/238</t>
  </si>
  <si>
    <t>node/239</t>
  </si>
  <si>
    <t>node/240</t>
  </si>
  <si>
    <t>node/241</t>
  </si>
  <si>
    <t>node/242</t>
  </si>
  <si>
    <t>Пензенская обл.</t>
  </si>
  <si>
    <t>node/243</t>
  </si>
  <si>
    <t>a</t>
  </si>
  <si>
    <t>msk</t>
  </si>
  <si>
    <t>vla</t>
  </si>
  <si>
    <t>zab</t>
  </si>
  <si>
    <t>irc</t>
  </si>
  <si>
    <t>kal</t>
  </si>
  <si>
    <t>kir</t>
  </si>
  <si>
    <t>kry</t>
  </si>
  <si>
    <t>len</t>
  </si>
  <si>
    <t>mur</t>
  </si>
  <si>
    <t>niz</t>
  </si>
  <si>
    <t>nov</t>
  </si>
  <si>
    <t>pen</t>
  </si>
  <si>
    <t>sar</t>
  </si>
  <si>
    <t>sve</t>
  </si>
  <si>
    <t>sta</t>
  </si>
  <si>
    <t>tom</t>
  </si>
  <si>
    <t>udm</t>
  </si>
  <si>
    <t>uly</t>
  </si>
  <si>
    <t>che</t>
  </si>
  <si>
    <t>?</t>
  </si>
  <si>
    <t>node/238</t>
  </si>
  <si>
    <t>node/207</t>
  </si>
  <si>
    <t>node/237</t>
  </si>
  <si>
    <t>Челябинская область</t>
  </si>
  <si>
    <t>Иркутская область</t>
  </si>
  <si>
    <t>Калужской области</t>
  </si>
  <si>
    <t>Кировская область</t>
  </si>
  <si>
    <t>Ленинградская область</t>
  </si>
  <si>
    <t>Московская область</t>
  </si>
  <si>
    <t>Мурманская область</t>
  </si>
  <si>
    <t>Нижегородская область</t>
  </si>
  <si>
    <t>Новосибирская область</t>
  </si>
  <si>
    <t>Пензенская область</t>
  </si>
  <si>
    <t>Саратовская область</t>
  </si>
  <si>
    <t>Свердловская область</t>
  </si>
  <si>
    <t>Томская область</t>
  </si>
  <si>
    <t>Удмуртская Республика</t>
  </si>
  <si>
    <t>Ульяновская область</t>
  </si>
  <si>
    <t>Владимирская область</t>
  </si>
  <si>
    <t>pri</t>
  </si>
  <si>
    <t>-</t>
  </si>
  <si>
    <t>Балтийская АЭС - Калининградская обл., node/279</t>
  </si>
  <si>
    <t>Белоярская АЭС - Свердловская область, node/280</t>
  </si>
  <si>
    <t>Билибинская АЭС - Чукотский АО, node/281</t>
  </si>
  <si>
    <t>Ростовская АЭС - Ростовская обл., node/282</t>
  </si>
  <si>
    <t>Калининская АЭС - Тверская обл, node/283</t>
  </si>
  <si>
    <t>Кольская АЭС - Мурманская обл., node/284</t>
  </si>
  <si>
    <t>Курская АЭС - Курская обл., node/285</t>
  </si>
  <si>
    <t>Нововоронежская АЭС - Воронежская обл., node/286</t>
  </si>
  <si>
    <t>Балаковская АЭС - Саратовская область, node/277</t>
  </si>
  <si>
    <t>Ленинградская АЭС - Ленинградская область, node/286</t>
  </si>
  <si>
    <t>Смоленская АЭС - Смоленская область, node/288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</si>
</sst>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"/>
  <sheetViews>
    <sheetView tabSelected="1" topLeftCell="A63" workbookViewId="0">
      <selection activeCell="B77" sqref="B77"/>
    </sheetView>
  </sheetViews>
  <sheetFormatPr defaultRowHeight="15"/>
  <cols>
    <col min="1" max="1" width="50.7109375" customWidth="1"/>
    <col min="2" max="2" width="30.28515625" bestFit="1" customWidth="1"/>
  </cols>
  <sheetData>
    <row r="1" spans="1:5" ht="15.75" thickBot="1">
      <c r="A1" s="2" t="s">
        <v>0</v>
      </c>
      <c r="B1" s="1" t="s">
        <v>1</v>
      </c>
      <c r="C1">
        <f>FIND(",", B1)</f>
        <v>19</v>
      </c>
      <c r="D1" t="str">
        <f>MID(B1,1,C1-1)</f>
        <v>Ленинградская обл.</v>
      </c>
      <c r="E1" t="str">
        <f>TRIM(MID(B1,C1+2,1000))</f>
        <v>node/168</v>
      </c>
    </row>
    <row r="2" spans="1:5" ht="15.75" thickBot="1">
      <c r="A2" s="3" t="s">
        <v>2</v>
      </c>
      <c r="B2" s="3" t="s">
        <v>3</v>
      </c>
      <c r="C2">
        <f t="shared" ref="C2:C65" si="0">FIND(",", B2)</f>
        <v>7</v>
      </c>
      <c r="D2" t="str">
        <f t="shared" ref="D2:D65" si="1">MID(B2,1,C2-1)</f>
        <v>Москва</v>
      </c>
      <c r="E2" t="str">
        <f t="shared" ref="E2:E65" si="2">TRIM(MID(B2,C2+2,1000))</f>
        <v>node/179</v>
      </c>
    </row>
    <row r="3" spans="1:5" ht="15.75" thickBot="1">
      <c r="A3" s="4" t="s">
        <v>4</v>
      </c>
      <c r="B3" s="4" t="s">
        <v>5</v>
      </c>
      <c r="C3">
        <f t="shared" si="0"/>
        <v>7</v>
      </c>
      <c r="D3" t="str">
        <f t="shared" si="1"/>
        <v>Москва</v>
      </c>
      <c r="E3" t="str">
        <f t="shared" si="2"/>
        <v>node/180</v>
      </c>
    </row>
    <row r="4" spans="1:5" ht="15.75" thickBot="1">
      <c r="A4" s="4" t="s">
        <v>6</v>
      </c>
      <c r="B4" s="4" t="s">
        <v>7</v>
      </c>
      <c r="C4">
        <f t="shared" si="0"/>
        <v>3</v>
      </c>
      <c r="D4" t="str">
        <f t="shared" si="1"/>
        <v>МО</v>
      </c>
      <c r="E4" t="str">
        <f t="shared" si="2"/>
        <v>node/181</v>
      </c>
    </row>
    <row r="5" spans="1:5" ht="15.75" thickBot="1">
      <c r="A5" s="4" t="s">
        <v>8</v>
      </c>
      <c r="B5" s="4" t="s">
        <v>9</v>
      </c>
      <c r="C5">
        <f t="shared" si="0"/>
        <v>14</v>
      </c>
      <c r="D5" t="str">
        <f t="shared" si="1"/>
        <v>Иркутская обл</v>
      </c>
      <c r="E5" t="str">
        <f t="shared" si="2"/>
        <v>node/182</v>
      </c>
    </row>
    <row r="6" spans="1:5">
      <c r="A6" s="9" t="s">
        <v>10</v>
      </c>
      <c r="B6" s="10" t="s">
        <v>11</v>
      </c>
      <c r="C6">
        <f t="shared" si="0"/>
        <v>7</v>
      </c>
      <c r="D6" t="str">
        <f t="shared" si="1"/>
        <v>Москва</v>
      </c>
      <c r="E6" t="str">
        <f t="shared" si="2"/>
        <v>node/183</v>
      </c>
    </row>
    <row r="7" spans="1:5" ht="15.75" thickBot="1">
      <c r="A7" s="4" t="s">
        <v>12</v>
      </c>
      <c r="B7" s="4" t="s">
        <v>13</v>
      </c>
      <c r="C7">
        <f t="shared" si="0"/>
        <v>7</v>
      </c>
      <c r="D7" t="str">
        <f t="shared" si="1"/>
        <v>Москва</v>
      </c>
      <c r="E7" t="str">
        <f t="shared" si="2"/>
        <v>node/184</v>
      </c>
    </row>
    <row r="8" spans="1:5" ht="15.75" thickBot="1">
      <c r="A8" s="4" t="s">
        <v>14</v>
      </c>
      <c r="B8" s="4" t="s">
        <v>15</v>
      </c>
      <c r="C8">
        <f t="shared" si="0"/>
        <v>17</v>
      </c>
      <c r="D8" t="str">
        <f t="shared" si="1"/>
        <v>Владимирская обл</v>
      </c>
      <c r="E8" t="str">
        <f t="shared" si="2"/>
        <v>node/185</v>
      </c>
    </row>
    <row r="9" spans="1:5" ht="15.75" thickBot="1">
      <c r="A9" s="3" t="s">
        <v>16</v>
      </c>
      <c r="B9" s="3" t="s">
        <v>17</v>
      </c>
      <c r="C9">
        <f t="shared" si="0"/>
        <v>3</v>
      </c>
      <c r="D9" t="str">
        <f t="shared" si="1"/>
        <v>МО</v>
      </c>
      <c r="E9" t="str">
        <f t="shared" si="2"/>
        <v>node/187</v>
      </c>
    </row>
    <row r="10" spans="1:5" ht="15.75" thickBot="1">
      <c r="A10" s="4" t="s">
        <v>18</v>
      </c>
      <c r="B10" s="4" t="s">
        <v>19</v>
      </c>
      <c r="C10">
        <f t="shared" si="0"/>
        <v>7</v>
      </c>
      <c r="D10" t="str">
        <f t="shared" si="1"/>
        <v>Москва</v>
      </c>
      <c r="E10" t="str">
        <f t="shared" si="2"/>
        <v>node/188</v>
      </c>
    </row>
    <row r="11" spans="1:5" ht="15.75" thickBot="1">
      <c r="A11" s="5" t="s">
        <v>20</v>
      </c>
      <c r="B11" s="5" t="s">
        <v>21</v>
      </c>
      <c r="C11">
        <f t="shared" si="0"/>
        <v>16</v>
      </c>
      <c r="D11" t="str">
        <f t="shared" si="1"/>
        <v>Ульяновская обл</v>
      </c>
      <c r="E11" t="str">
        <f t="shared" si="2"/>
        <v>node/189</v>
      </c>
    </row>
    <row r="12" spans="1:5" ht="15.75" thickBot="1">
      <c r="A12" s="4" t="s">
        <v>22</v>
      </c>
      <c r="B12" s="4" t="s">
        <v>23</v>
      </c>
      <c r="C12">
        <f t="shared" si="0"/>
        <v>5</v>
      </c>
      <c r="D12" t="str">
        <f t="shared" si="1"/>
        <v>С.П.</v>
      </c>
      <c r="E12" t="str">
        <f t="shared" si="2"/>
        <v>node/191</v>
      </c>
    </row>
    <row r="13" spans="1:5" ht="15.75" thickBot="1">
      <c r="A13" s="4" t="s">
        <v>24</v>
      </c>
      <c r="B13" s="4" t="s">
        <v>25</v>
      </c>
      <c r="C13">
        <f t="shared" si="0"/>
        <v>7</v>
      </c>
      <c r="D13" t="str">
        <f t="shared" si="1"/>
        <v>Москва</v>
      </c>
      <c r="E13" t="str">
        <f t="shared" si="2"/>
        <v>node/192</v>
      </c>
    </row>
    <row r="14" spans="1:5" ht="15.75" thickBot="1">
      <c r="A14" s="7" t="s">
        <v>26</v>
      </c>
      <c r="B14" s="7" t="s">
        <v>27</v>
      </c>
      <c r="C14">
        <f t="shared" si="0"/>
        <v>7</v>
      </c>
      <c r="D14" t="str">
        <f t="shared" si="1"/>
        <v>Москва</v>
      </c>
      <c r="E14" t="str">
        <f t="shared" si="2"/>
        <v>node/193</v>
      </c>
    </row>
    <row r="15" spans="1:5" ht="15.75" thickBot="1">
      <c r="A15" s="7" t="s">
        <v>28</v>
      </c>
      <c r="B15" s="7" t="s">
        <v>29</v>
      </c>
      <c r="C15">
        <f t="shared" si="0"/>
        <v>14</v>
      </c>
      <c r="D15" t="str">
        <f t="shared" si="1"/>
        <v>Кировская обл</v>
      </c>
      <c r="E15" t="str">
        <f t="shared" si="2"/>
        <v>node/195</v>
      </c>
    </row>
    <row r="16" spans="1:5" ht="15.75" thickBot="1">
      <c r="A16" s="4" t="s">
        <v>30</v>
      </c>
      <c r="B16" s="4" t="s">
        <v>31</v>
      </c>
      <c r="C16">
        <f t="shared" si="0"/>
        <v>7</v>
      </c>
      <c r="D16" t="str">
        <f t="shared" si="1"/>
        <v>Москва</v>
      </c>
      <c r="E16" t="str">
        <f t="shared" si="2"/>
        <v>node/197</v>
      </c>
    </row>
    <row r="17" spans="1:5" ht="15.75" thickBot="1">
      <c r="A17" s="4" t="s">
        <v>32</v>
      </c>
      <c r="B17" s="4" t="s">
        <v>33</v>
      </c>
      <c r="C17">
        <f t="shared" si="0"/>
        <v>3</v>
      </c>
      <c r="D17" t="str">
        <f t="shared" si="1"/>
        <v>МО</v>
      </c>
      <c r="E17" t="str">
        <f t="shared" si="2"/>
        <v>node/198</v>
      </c>
    </row>
    <row r="18" spans="1:5" ht="15.75" thickBot="1">
      <c r="A18" s="4" t="s">
        <v>34</v>
      </c>
      <c r="B18" s="4" t="s">
        <v>35</v>
      </c>
      <c r="C18">
        <f t="shared" si="0"/>
        <v>14</v>
      </c>
      <c r="D18" t="str">
        <f t="shared" si="1"/>
        <v>Новосибирская</v>
      </c>
      <c r="E18" t="str">
        <f t="shared" si="2"/>
        <v>node/199</v>
      </c>
    </row>
    <row r="19" spans="1:5" ht="15.75" thickBot="1">
      <c r="A19" s="4" t="s">
        <v>36</v>
      </c>
      <c r="B19" s="4" t="s">
        <v>37</v>
      </c>
      <c r="C19">
        <f t="shared" si="0"/>
        <v>18</v>
      </c>
      <c r="D19" t="str">
        <f t="shared" si="1"/>
        <v>Нижегородская обл</v>
      </c>
      <c r="E19" t="str">
        <f t="shared" si="2"/>
        <v>node/200</v>
      </c>
    </row>
    <row r="20" spans="1:5" ht="15.75" thickBot="1">
      <c r="A20" s="7" t="s">
        <v>38</v>
      </c>
      <c r="B20" s="7" t="s">
        <v>39</v>
      </c>
      <c r="C20">
        <f t="shared" si="0"/>
        <v>7</v>
      </c>
      <c r="D20" t="str">
        <f t="shared" si="1"/>
        <v>Москва</v>
      </c>
      <c r="E20" t="str">
        <f t="shared" si="2"/>
        <v>node/201</v>
      </c>
    </row>
    <row r="21" spans="1:5" ht="15.75" thickBot="1">
      <c r="A21" s="4" t="s">
        <v>40</v>
      </c>
      <c r="B21" s="4" t="s">
        <v>41</v>
      </c>
      <c r="C21">
        <f t="shared" si="0"/>
        <v>7</v>
      </c>
      <c r="D21" t="str">
        <f t="shared" si="1"/>
        <v>Москва</v>
      </c>
      <c r="E21" t="str">
        <f t="shared" si="2"/>
        <v>node/202</v>
      </c>
    </row>
    <row r="22" spans="1:5" ht="15.75" thickBot="1">
      <c r="A22" s="3" t="s">
        <v>42</v>
      </c>
      <c r="B22" s="3" t="s">
        <v>43</v>
      </c>
      <c r="C22">
        <f t="shared" si="0"/>
        <v>7</v>
      </c>
      <c r="D22" t="str">
        <f t="shared" si="1"/>
        <v>Москва</v>
      </c>
      <c r="E22" t="str">
        <f t="shared" si="2"/>
        <v>node/203</v>
      </c>
    </row>
    <row r="23" spans="1:5" ht="15.75" thickBot="1">
      <c r="A23" s="4" t="s">
        <v>44</v>
      </c>
      <c r="B23" s="4" t="s">
        <v>45</v>
      </c>
      <c r="C23">
        <f t="shared" si="0"/>
        <v>19</v>
      </c>
      <c r="D23" t="str">
        <f t="shared" si="1"/>
        <v>Нижегородская обл.</v>
      </c>
      <c r="E23" t="str">
        <f t="shared" si="2"/>
        <v>node/204</v>
      </c>
    </row>
    <row r="24" spans="1:5" ht="15.75" thickBot="1">
      <c r="A24" s="7" t="s">
        <v>46</v>
      </c>
      <c r="B24" s="7" t="s">
        <v>47</v>
      </c>
      <c r="C24">
        <f t="shared" si="0"/>
        <v>7</v>
      </c>
      <c r="D24" t="str">
        <f t="shared" si="1"/>
        <v>Москва</v>
      </c>
      <c r="E24" t="str">
        <f t="shared" si="2"/>
        <v>node/205</v>
      </c>
    </row>
    <row r="25" spans="1:5" ht="15.75" thickBot="1">
      <c r="A25" s="4" t="s">
        <v>48</v>
      </c>
      <c r="B25" s="4" t="s">
        <v>49</v>
      </c>
      <c r="C25">
        <f t="shared" si="0"/>
        <v>18</v>
      </c>
      <c r="D25" t="str">
        <f t="shared" si="1"/>
        <v>Красноярский край</v>
      </c>
      <c r="E25" t="str">
        <f t="shared" si="2"/>
        <v>node/206</v>
      </c>
    </row>
    <row r="26" spans="1:5" ht="15.75" thickBot="1">
      <c r="A26" s="4" t="s">
        <v>50</v>
      </c>
      <c r="B26" s="4" t="s">
        <v>129</v>
      </c>
      <c r="C26">
        <f t="shared" si="0"/>
        <v>19</v>
      </c>
      <c r="D26" t="str">
        <f t="shared" si="1"/>
        <v>Забайкальский край</v>
      </c>
      <c r="E26" t="str">
        <f t="shared" si="2"/>
        <v>node/207</v>
      </c>
    </row>
    <row r="27" spans="1:5" ht="15.75" thickBot="1">
      <c r="A27" s="4" t="s">
        <v>51</v>
      </c>
      <c r="B27" s="4" t="s">
        <v>52</v>
      </c>
      <c r="C27">
        <f t="shared" si="0"/>
        <v>3</v>
      </c>
      <c r="D27" t="str">
        <f t="shared" si="1"/>
        <v>МО</v>
      </c>
      <c r="E27" t="str">
        <f t="shared" si="2"/>
        <v>node/208</v>
      </c>
    </row>
    <row r="28" spans="1:5" ht="15.75" thickBot="1">
      <c r="A28" s="7" t="s">
        <v>53</v>
      </c>
      <c r="B28" s="7" t="s">
        <v>54</v>
      </c>
      <c r="C28">
        <f t="shared" si="0"/>
        <v>20</v>
      </c>
      <c r="D28" t="str">
        <f t="shared" si="1"/>
        <v>Ставропольский край</v>
      </c>
      <c r="E28" t="str">
        <f t="shared" si="2"/>
        <v>node/209</v>
      </c>
    </row>
    <row r="29" spans="1:5" ht="15.75" thickBot="1">
      <c r="A29" s="7" t="s">
        <v>55</v>
      </c>
      <c r="B29" s="7" t="s">
        <v>56</v>
      </c>
      <c r="C29">
        <f t="shared" si="0"/>
        <v>18</v>
      </c>
      <c r="D29" t="str">
        <f t="shared" si="1"/>
        <v>Свердловская обл.</v>
      </c>
      <c r="E29" t="str">
        <f t="shared" si="2"/>
        <v>node/210</v>
      </c>
    </row>
    <row r="30" spans="1:5" ht="15.75" thickBot="1">
      <c r="A30" s="3" t="s">
        <v>57</v>
      </c>
      <c r="B30" s="3" t="s">
        <v>58</v>
      </c>
      <c r="C30">
        <f t="shared" si="0"/>
        <v>7</v>
      </c>
      <c r="D30" t="str">
        <f t="shared" si="1"/>
        <v>Москва</v>
      </c>
      <c r="E30" t="str">
        <f t="shared" si="2"/>
        <v>node/211</v>
      </c>
    </row>
    <row r="31" spans="1:5" ht="15.75" thickBot="1">
      <c r="A31" s="4" t="s">
        <v>59</v>
      </c>
      <c r="B31" s="4" t="s">
        <v>130</v>
      </c>
      <c r="C31">
        <f t="shared" si="0"/>
        <v>6</v>
      </c>
      <c r="D31" t="str">
        <f t="shared" si="1"/>
        <v>С.-П.</v>
      </c>
      <c r="E31" t="str">
        <f t="shared" si="2"/>
        <v>node/212</v>
      </c>
    </row>
    <row r="32" spans="1:5" ht="15.75" thickBot="1">
      <c r="A32" s="7" t="s">
        <v>60</v>
      </c>
      <c r="B32" s="7" t="s">
        <v>131</v>
      </c>
      <c r="C32">
        <f t="shared" si="0"/>
        <v>6</v>
      </c>
      <c r="D32" t="str">
        <f t="shared" si="1"/>
        <v>С.-П.</v>
      </c>
      <c r="E32" t="str">
        <f t="shared" si="2"/>
        <v>node/213</v>
      </c>
    </row>
    <row r="33" spans="1:5" ht="15.75" thickBot="1">
      <c r="A33" s="4" t="s">
        <v>61</v>
      </c>
      <c r="B33" s="4" t="s">
        <v>62</v>
      </c>
      <c r="C33">
        <f t="shared" si="0"/>
        <v>13</v>
      </c>
      <c r="D33" t="str">
        <f t="shared" si="1"/>
        <v>Томская обл.</v>
      </c>
      <c r="E33" t="str">
        <f t="shared" si="2"/>
        <v>node/214</v>
      </c>
    </row>
    <row r="34" spans="1:5" ht="15.75" thickBot="1">
      <c r="A34" s="4" t="s">
        <v>63</v>
      </c>
      <c r="B34" s="4" t="s">
        <v>132</v>
      </c>
      <c r="C34">
        <f t="shared" si="0"/>
        <v>7</v>
      </c>
      <c r="D34" t="str">
        <f t="shared" si="1"/>
        <v>Москва</v>
      </c>
      <c r="E34" t="str">
        <f t="shared" si="2"/>
        <v>node/215</v>
      </c>
    </row>
    <row r="35" spans="1:5" ht="15.75" thickBot="1">
      <c r="A35" s="4" t="s">
        <v>64</v>
      </c>
      <c r="B35" s="4" t="s">
        <v>65</v>
      </c>
      <c r="C35">
        <f t="shared" si="0"/>
        <v>7</v>
      </c>
      <c r="D35" t="str">
        <f t="shared" si="1"/>
        <v>Москва</v>
      </c>
      <c r="E35" t="str">
        <f t="shared" si="2"/>
        <v>node/216</v>
      </c>
    </row>
    <row r="36" spans="1:5" ht="15.75" thickBot="1">
      <c r="A36" s="4" t="s">
        <v>66</v>
      </c>
      <c r="B36" s="4" t="s">
        <v>67</v>
      </c>
      <c r="C36">
        <f t="shared" si="0"/>
        <v>18</v>
      </c>
      <c r="D36" t="str">
        <f t="shared" si="1"/>
        <v>Свердловская обл.</v>
      </c>
      <c r="E36" t="str">
        <f t="shared" si="2"/>
        <v>node/217</v>
      </c>
    </row>
    <row r="37" spans="1:5" ht="15.75" thickBot="1">
      <c r="A37" s="3" t="s">
        <v>68</v>
      </c>
      <c r="B37" s="3" t="s">
        <v>69</v>
      </c>
      <c r="C37">
        <f t="shared" si="0"/>
        <v>18</v>
      </c>
      <c r="D37" t="str">
        <f t="shared" si="1"/>
        <v>Свердловская обл.</v>
      </c>
      <c r="E37" t="str">
        <f t="shared" si="2"/>
        <v>node/218</v>
      </c>
    </row>
    <row r="38" spans="1:5" ht="15.75" thickBot="1">
      <c r="A38" s="4" t="s">
        <v>70</v>
      </c>
      <c r="B38" s="4" t="s">
        <v>71</v>
      </c>
      <c r="C38">
        <f t="shared" si="0"/>
        <v>18</v>
      </c>
      <c r="D38" t="str">
        <f t="shared" si="1"/>
        <v>Красноярский край</v>
      </c>
      <c r="E38" t="str">
        <f t="shared" si="2"/>
        <v>node/219</v>
      </c>
    </row>
    <row r="39" spans="1:5" ht="15.75" thickBot="1">
      <c r="A39" s="4" t="s">
        <v>72</v>
      </c>
      <c r="B39" s="4" t="s">
        <v>73</v>
      </c>
      <c r="C39">
        <f t="shared" si="0"/>
        <v>22</v>
      </c>
      <c r="D39" t="str">
        <f t="shared" si="1"/>
        <v>Удмуртская республика</v>
      </c>
      <c r="E39" t="str">
        <f t="shared" si="2"/>
        <v>node/220</v>
      </c>
    </row>
    <row r="40" spans="1:5" ht="15.75" thickBot="1">
      <c r="A40" s="4" t="s">
        <v>74</v>
      </c>
      <c r="B40" s="4" t="s">
        <v>75</v>
      </c>
      <c r="C40">
        <f t="shared" si="0"/>
        <v>3</v>
      </c>
      <c r="D40" t="str">
        <f t="shared" si="1"/>
        <v>МО</v>
      </c>
      <c r="E40" t="str">
        <f t="shared" si="2"/>
        <v>node/221</v>
      </c>
    </row>
    <row r="41" spans="1:5" ht="15.75" thickBot="1">
      <c r="A41" s="7" t="s">
        <v>76</v>
      </c>
      <c r="B41" s="6" t="s">
        <v>77</v>
      </c>
      <c r="C41">
        <f t="shared" si="0"/>
        <v>7</v>
      </c>
      <c r="D41" t="str">
        <f t="shared" si="1"/>
        <v>Москва</v>
      </c>
      <c r="E41" t="str">
        <f t="shared" si="2"/>
        <v>node/222</v>
      </c>
    </row>
    <row r="42" spans="1:5" ht="15.75" thickBot="1">
      <c r="A42" s="4" t="s">
        <v>78</v>
      </c>
      <c r="B42" s="4" t="s">
        <v>79</v>
      </c>
      <c r="C42">
        <f t="shared" si="0"/>
        <v>16</v>
      </c>
      <c r="D42" t="str">
        <f t="shared" si="1"/>
        <v>Мурманская обл.</v>
      </c>
      <c r="E42" t="str">
        <f t="shared" si="2"/>
        <v>node/223</v>
      </c>
    </row>
    <row r="43" spans="1:5" ht="15.75" thickBot="1">
      <c r="A43" s="7" t="s">
        <v>80</v>
      </c>
      <c r="B43" s="7" t="s">
        <v>81</v>
      </c>
      <c r="C43">
        <f t="shared" si="0"/>
        <v>17</v>
      </c>
      <c r="D43" t="str">
        <f t="shared" si="1"/>
        <v>Саратовская обл.</v>
      </c>
      <c r="E43" t="str">
        <f t="shared" si="2"/>
        <v>node/224</v>
      </c>
    </row>
    <row r="44" spans="1:5" ht="15.75" thickBot="1">
      <c r="A44" s="4" t="s">
        <v>82</v>
      </c>
      <c r="B44" s="4" t="s">
        <v>83</v>
      </c>
      <c r="C44">
        <f t="shared" si="0"/>
        <v>7</v>
      </c>
      <c r="D44" t="str">
        <f t="shared" si="1"/>
        <v>Москва</v>
      </c>
      <c r="E44" t="str">
        <f t="shared" si="2"/>
        <v>node/225</v>
      </c>
    </row>
    <row r="45" spans="1:5" ht="15.75" thickBot="1">
      <c r="A45" s="4" t="s">
        <v>84</v>
      </c>
      <c r="B45" s="4" t="s">
        <v>85</v>
      </c>
      <c r="C45">
        <f t="shared" si="0"/>
        <v>3</v>
      </c>
      <c r="D45" t="str">
        <f t="shared" si="1"/>
        <v>МО</v>
      </c>
      <c r="E45" t="str">
        <f t="shared" si="2"/>
        <v>node/226</v>
      </c>
    </row>
    <row r="46" spans="1:5" ht="15.75" thickBot="1">
      <c r="A46" s="4" t="s">
        <v>86</v>
      </c>
      <c r="B46" s="4" t="s">
        <v>87</v>
      </c>
      <c r="C46">
        <f t="shared" si="0"/>
        <v>3</v>
      </c>
      <c r="D46" t="str">
        <f t="shared" si="1"/>
        <v>МО</v>
      </c>
      <c r="E46" t="str">
        <f t="shared" si="2"/>
        <v>node/186</v>
      </c>
    </row>
    <row r="47" spans="1:5" ht="15.75" thickBot="1">
      <c r="A47" s="4" t="s">
        <v>88</v>
      </c>
      <c r="B47" s="4" t="s">
        <v>89</v>
      </c>
      <c r="C47">
        <f t="shared" si="0"/>
        <v>15</v>
      </c>
      <c r="D47" t="str">
        <f t="shared" si="1"/>
        <v>Калужская обл.</v>
      </c>
      <c r="E47" t="str">
        <f t="shared" si="2"/>
        <v>node/190</v>
      </c>
    </row>
    <row r="48" spans="1:5" ht="15.75" thickBot="1">
      <c r="A48" s="4" t="s">
        <v>90</v>
      </c>
      <c r="B48" s="4" t="s">
        <v>91</v>
      </c>
      <c r="C48">
        <f t="shared" si="0"/>
        <v>18</v>
      </c>
      <c r="D48" t="str">
        <f t="shared" si="1"/>
        <v>Красноярский край</v>
      </c>
      <c r="E48" t="str">
        <f t="shared" si="2"/>
        <v>node/194</v>
      </c>
    </row>
    <row r="49" spans="1:5" ht="15.75" thickBot="1">
      <c r="A49" s="7" t="s">
        <v>92</v>
      </c>
      <c r="B49" s="7" t="s">
        <v>93</v>
      </c>
      <c r="C49">
        <f t="shared" si="0"/>
        <v>16</v>
      </c>
      <c r="D49" t="str">
        <f t="shared" si="1"/>
        <v>Приморский край</v>
      </c>
      <c r="E49" t="str">
        <f t="shared" si="2"/>
        <v>node/196</v>
      </c>
    </row>
    <row r="50" spans="1:5" ht="15.75" thickBot="1">
      <c r="A50" s="7" t="s">
        <v>94</v>
      </c>
      <c r="B50" s="7" t="s">
        <v>95</v>
      </c>
      <c r="C50">
        <f t="shared" si="0"/>
        <v>3</v>
      </c>
      <c r="D50" t="str">
        <f t="shared" si="1"/>
        <v>МО</v>
      </c>
      <c r="E50" t="str">
        <f t="shared" si="2"/>
        <v>node/227</v>
      </c>
    </row>
    <row r="51" spans="1:5" ht="15.75" thickBot="1">
      <c r="A51" s="4" t="s">
        <v>96</v>
      </c>
      <c r="B51" s="4" t="s">
        <v>97</v>
      </c>
      <c r="C51">
        <f t="shared" si="0"/>
        <v>18</v>
      </c>
      <c r="D51" t="str">
        <f t="shared" si="1"/>
        <v>Свердловская обл.</v>
      </c>
      <c r="E51" t="str">
        <f t="shared" si="2"/>
        <v>node/228</v>
      </c>
    </row>
    <row r="52" spans="1:5" ht="15.75" thickBot="1">
      <c r="A52" s="7" t="s">
        <v>98</v>
      </c>
      <c r="B52" s="7" t="s">
        <v>99</v>
      </c>
      <c r="C52">
        <f t="shared" si="0"/>
        <v>7</v>
      </c>
      <c r="D52" t="str">
        <f t="shared" si="1"/>
        <v>Москва</v>
      </c>
      <c r="E52" t="str">
        <f t="shared" si="2"/>
        <v>node/229</v>
      </c>
    </row>
    <row r="53" spans="1:5" ht="15.75" thickBot="1">
      <c r="A53" s="3" t="s">
        <v>100</v>
      </c>
      <c r="B53" s="3" t="s">
        <v>101</v>
      </c>
      <c r="C53">
        <f t="shared" si="0"/>
        <v>3</v>
      </c>
      <c r="D53" t="str">
        <f t="shared" si="1"/>
        <v>МО</v>
      </c>
      <c r="E53" t="str">
        <f t="shared" si="2"/>
        <v>node/230</v>
      </c>
    </row>
    <row r="54" spans="1:5" ht="15.75" thickBot="1">
      <c r="A54" s="4" t="s">
        <v>102</v>
      </c>
      <c r="B54" s="4" t="s">
        <v>103</v>
      </c>
      <c r="C54">
        <f t="shared" si="0"/>
        <v>19</v>
      </c>
      <c r="D54" t="str">
        <f t="shared" si="1"/>
        <v>Нижегородская обл.</v>
      </c>
      <c r="E54" t="str">
        <f t="shared" si="2"/>
        <v>node/231</v>
      </c>
    </row>
    <row r="55" spans="1:5" ht="15.75" thickBot="1">
      <c r="A55" s="7" t="s">
        <v>104</v>
      </c>
      <c r="B55" s="6" t="s">
        <v>105</v>
      </c>
      <c r="C55">
        <f t="shared" si="0"/>
        <v>4</v>
      </c>
      <c r="D55" t="str">
        <f t="shared" si="1"/>
        <v xml:space="preserve"> МО</v>
      </c>
      <c r="E55" t="str">
        <f t="shared" si="2"/>
        <v>node/232</v>
      </c>
    </row>
    <row r="56" spans="1:5" ht="15.75" thickBot="1">
      <c r="A56" s="4" t="s">
        <v>106</v>
      </c>
      <c r="B56" s="4" t="s">
        <v>107</v>
      </c>
      <c r="C56">
        <f t="shared" si="0"/>
        <v>19</v>
      </c>
      <c r="D56" t="str">
        <f t="shared" si="1"/>
        <v>Ленинградская обл.</v>
      </c>
      <c r="E56" t="str">
        <f t="shared" si="2"/>
        <v>node/233</v>
      </c>
    </row>
    <row r="57" spans="1:5" ht="15.75" thickBot="1">
      <c r="A57" s="8" t="s">
        <v>108</v>
      </c>
      <c r="B57" s="6" t="s">
        <v>128</v>
      </c>
      <c r="C57">
        <f t="shared" si="0"/>
        <v>1</v>
      </c>
      <c r="D57" t="str">
        <f t="shared" si="1"/>
        <v/>
      </c>
      <c r="E57" t="str">
        <f t="shared" si="2"/>
        <v>node/234</v>
      </c>
    </row>
    <row r="58" spans="1:5" ht="15.75" thickBot="1">
      <c r="A58" s="3" t="s">
        <v>110</v>
      </c>
      <c r="B58" s="3" t="s">
        <v>111</v>
      </c>
      <c r="C58">
        <f t="shared" si="0"/>
        <v>6</v>
      </c>
      <c r="D58" t="str">
        <f t="shared" si="1"/>
        <v>С.-П.</v>
      </c>
      <c r="E58" t="str">
        <f t="shared" si="2"/>
        <v>node/235</v>
      </c>
    </row>
    <row r="59" spans="1:5" ht="15.75" thickBot="1">
      <c r="A59" s="4" t="s">
        <v>112</v>
      </c>
      <c r="B59" s="4" t="s">
        <v>113</v>
      </c>
      <c r="C59">
        <f t="shared" si="0"/>
        <v>17</v>
      </c>
      <c r="D59" t="str">
        <f t="shared" si="1"/>
        <v>Челябинская обл.</v>
      </c>
      <c r="E59" t="str">
        <f t="shared" si="2"/>
        <v>node/236</v>
      </c>
    </row>
    <row r="60" spans="1:5" ht="15.75" thickBot="1">
      <c r="A60" s="3" t="s">
        <v>114</v>
      </c>
      <c r="B60" s="3" t="s">
        <v>115</v>
      </c>
      <c r="C60">
        <f t="shared" si="0"/>
        <v>7</v>
      </c>
      <c r="D60" t="str">
        <f t="shared" si="1"/>
        <v>Москва</v>
      </c>
      <c r="E60" t="str">
        <f t="shared" si="2"/>
        <v>node/237</v>
      </c>
    </row>
    <row r="61" spans="1:5" ht="15.75" thickBot="1">
      <c r="A61" s="7" t="s">
        <v>116</v>
      </c>
      <c r="B61" s="7" t="s">
        <v>117</v>
      </c>
      <c r="C61">
        <f t="shared" si="0"/>
        <v>19</v>
      </c>
      <c r="D61" t="str">
        <f t="shared" si="1"/>
        <v>Новосибирская обл.</v>
      </c>
      <c r="E61" t="str">
        <f t="shared" si="2"/>
        <v>node/238</v>
      </c>
    </row>
    <row r="62" spans="1:5" ht="15.75" thickBot="1">
      <c r="A62" s="4" t="s">
        <v>118</v>
      </c>
      <c r="B62" s="4" t="s">
        <v>119</v>
      </c>
      <c r="C62">
        <f t="shared" si="0"/>
        <v>17</v>
      </c>
      <c r="D62" t="str">
        <f t="shared" si="1"/>
        <v>Челябинская обл.</v>
      </c>
      <c r="E62" t="str">
        <f t="shared" si="2"/>
        <v>node/239</v>
      </c>
    </row>
    <row r="63" spans="1:5" ht="15.75" thickBot="1">
      <c r="A63" s="4" t="s">
        <v>120</v>
      </c>
      <c r="B63" s="4" t="s">
        <v>121</v>
      </c>
      <c r="C63">
        <f t="shared" si="0"/>
        <v>17</v>
      </c>
      <c r="D63" t="str">
        <f t="shared" si="1"/>
        <v>Челябинская обл.</v>
      </c>
      <c r="E63" t="str">
        <f t="shared" si="2"/>
        <v>node/240</v>
      </c>
    </row>
    <row r="64" spans="1:5" ht="15.75" thickBot="1">
      <c r="A64" s="4" t="s">
        <v>122</v>
      </c>
      <c r="B64" s="4" t="s">
        <v>123</v>
      </c>
      <c r="C64">
        <f t="shared" si="0"/>
        <v>19</v>
      </c>
      <c r="D64" t="str">
        <f t="shared" si="1"/>
        <v>Нижегородская обл.</v>
      </c>
      <c r="E64" t="str">
        <f t="shared" si="2"/>
        <v>node/241</v>
      </c>
    </row>
    <row r="65" spans="1:7" ht="15.75" thickBot="1">
      <c r="A65" s="4" t="s">
        <v>124</v>
      </c>
      <c r="B65" s="4" t="s">
        <v>125</v>
      </c>
      <c r="C65">
        <f t="shared" si="0"/>
        <v>7</v>
      </c>
      <c r="D65" t="str">
        <f t="shared" si="1"/>
        <v>Москва</v>
      </c>
      <c r="E65" t="str">
        <f t="shared" si="2"/>
        <v>node/242</v>
      </c>
    </row>
    <row r="66" spans="1:7" ht="15.75" thickBot="1">
      <c r="A66" s="3" t="s">
        <v>126</v>
      </c>
      <c r="B66" s="3" t="s">
        <v>127</v>
      </c>
      <c r="C66">
        <f t="shared" ref="C66" si="3">FIND(",", B66)</f>
        <v>16</v>
      </c>
      <c r="D66" t="str">
        <f t="shared" ref="D66" si="4">MID(B66,1,C66-1)</f>
        <v>Пензенская обл.</v>
      </c>
      <c r="E66" t="str">
        <f t="shared" ref="E66" si="5">TRIM(MID(B66,C66+2,1000))</f>
        <v>node/243</v>
      </c>
    </row>
    <row r="67" spans="1:7" ht="15.75">
      <c r="A67" t="str">
        <f>TRIM(MID(G67,1,FIND("-",G67)-1))</f>
        <v>Балаковская АЭС</v>
      </c>
      <c r="B67" t="str">
        <f>TRIM(MID(G67,FIND("-",G67)+1,100))</f>
        <v>Саратовская область, node/277</v>
      </c>
      <c r="C67">
        <f t="shared" ref="C67:C77" si="6">FIND(",", B67)</f>
        <v>20</v>
      </c>
      <c r="D67" t="str">
        <f t="shared" ref="D67:D77" si="7">MID(B67,1,C67-1)</f>
        <v>Саратовская область</v>
      </c>
      <c r="E67" t="str">
        <f t="shared" ref="E67:E77" si="8">TRIM(MID(B67,C67+2,1000))</f>
        <v>node/277</v>
      </c>
      <c r="G67" s="11" t="s">
        <v>275</v>
      </c>
    </row>
    <row r="68" spans="1:7" ht="15.75">
      <c r="A68" t="str">
        <f>TRIM(MID(G68,1,FIND("-",G68)-1))</f>
        <v>Балтийская АЭС</v>
      </c>
      <c r="B68" t="str">
        <f>TRIM(MID(G68,FIND("-",G68)+1,100))</f>
        <v>Калининградская обл., node/279</v>
      </c>
      <c r="C68">
        <f t="shared" si="6"/>
        <v>21</v>
      </c>
      <c r="D68" t="str">
        <f t="shared" si="7"/>
        <v>Калининградская обл.</v>
      </c>
      <c r="E68" t="str">
        <f t="shared" si="8"/>
        <v>node/279</v>
      </c>
      <c r="G68" s="11" t="s">
        <v>267</v>
      </c>
    </row>
    <row r="69" spans="1:7" ht="15.75">
      <c r="A69" t="str">
        <f>TRIM(MID(G69,1,FIND("-",G69)-1))</f>
        <v>Белоярская АЭС</v>
      </c>
      <c r="B69" t="str">
        <f>TRIM(MID(G69,FIND("-",G69)+1,100))</f>
        <v>Свердловская область, node/280</v>
      </c>
      <c r="C69">
        <f t="shared" si="6"/>
        <v>21</v>
      </c>
      <c r="D69" t="str">
        <f t="shared" si="7"/>
        <v>Свердловская область</v>
      </c>
      <c r="E69" t="str">
        <f t="shared" si="8"/>
        <v>node/280</v>
      </c>
      <c r="G69" s="11" t="s">
        <v>268</v>
      </c>
    </row>
    <row r="70" spans="1:7" ht="15.75">
      <c r="A70" t="str">
        <f>TRIM(MID(G70,1,FIND("-",G70)-1))</f>
        <v>Билибинская АЭС</v>
      </c>
      <c r="B70" t="str">
        <f>TRIM(MID(G70,FIND("-",G70)+1,100))</f>
        <v>Чукотский АО, node/281</v>
      </c>
      <c r="C70">
        <f t="shared" si="6"/>
        <v>13</v>
      </c>
      <c r="D70" t="str">
        <f t="shared" si="7"/>
        <v>Чукотский АО</v>
      </c>
      <c r="E70" t="str">
        <f t="shared" si="8"/>
        <v>node/281</v>
      </c>
      <c r="G70" s="11" t="s">
        <v>269</v>
      </c>
    </row>
    <row r="71" spans="1:7" ht="15.75">
      <c r="A71" t="str">
        <f>TRIM(MID(G71,1,FIND("-",G71)-1))</f>
        <v>Ростовская АЭС</v>
      </c>
      <c r="B71" t="str">
        <f>TRIM(MID(G71,FIND("-",G71)+1,100))</f>
        <v>Ростовская обл., node/282</v>
      </c>
      <c r="C71">
        <f t="shared" si="6"/>
        <v>16</v>
      </c>
      <c r="D71" t="str">
        <f t="shared" si="7"/>
        <v>Ростовская обл.</v>
      </c>
      <c r="E71" t="str">
        <f t="shared" si="8"/>
        <v>node/282</v>
      </c>
      <c r="G71" s="11" t="s">
        <v>270</v>
      </c>
    </row>
    <row r="72" spans="1:7" ht="15.75">
      <c r="A72" t="str">
        <f>TRIM(MID(G72,1,FIND("-",G72)-1))</f>
        <v>Калининская АЭС</v>
      </c>
      <c r="B72" t="str">
        <f>TRIM(MID(G72,FIND("-",G72)+1,100))</f>
        <v>Тверская обл, node/283</v>
      </c>
      <c r="C72">
        <f t="shared" si="6"/>
        <v>13</v>
      </c>
      <c r="D72" t="str">
        <f t="shared" si="7"/>
        <v>Тверская обл</v>
      </c>
      <c r="E72" t="str">
        <f t="shared" si="8"/>
        <v>node/283</v>
      </c>
      <c r="G72" s="11" t="s">
        <v>271</v>
      </c>
    </row>
    <row r="73" spans="1:7" ht="15.75">
      <c r="A73" t="str">
        <f>TRIM(MID(G73,1,FIND("-",G73)-1))</f>
        <v>Кольская АЭС</v>
      </c>
      <c r="B73" t="str">
        <f>TRIM(MID(G73,FIND("-",G73)+1,100))</f>
        <v>Мурманская обл., node/284</v>
      </c>
      <c r="C73">
        <f t="shared" si="6"/>
        <v>16</v>
      </c>
      <c r="D73" t="str">
        <f t="shared" si="7"/>
        <v>Мурманская обл.</v>
      </c>
      <c r="E73" t="str">
        <f t="shared" si="8"/>
        <v>node/284</v>
      </c>
      <c r="G73" s="11" t="s">
        <v>272</v>
      </c>
    </row>
    <row r="74" spans="1:7" ht="15.75">
      <c r="A74" t="str">
        <f>TRIM(MID(G74,1,FIND("-",G74)-1))</f>
        <v>Курская АЭС</v>
      </c>
      <c r="B74" t="str">
        <f>TRIM(MID(G74,FIND("-",G74)+1,100))</f>
        <v>Курская обл., node/285</v>
      </c>
      <c r="C74">
        <f t="shared" si="6"/>
        <v>13</v>
      </c>
      <c r="D74" t="str">
        <f t="shared" si="7"/>
        <v>Курская обл.</v>
      </c>
      <c r="E74" t="str">
        <f t="shared" si="8"/>
        <v>node/285</v>
      </c>
      <c r="G74" s="11" t="s">
        <v>273</v>
      </c>
    </row>
    <row r="75" spans="1:7" ht="15.75">
      <c r="A75" t="str">
        <f>TRIM(MID(G75,1,FIND("-",G75)-1))</f>
        <v>Ленинградская АЭС</v>
      </c>
      <c r="B75" t="str">
        <f>TRIM(MID(G75,FIND("-",G75)+1,100))</f>
        <v>Ленинградская область, node/286</v>
      </c>
      <c r="C75">
        <f t="shared" si="6"/>
        <v>22</v>
      </c>
      <c r="D75" t="str">
        <f t="shared" si="7"/>
        <v>Ленинградская область</v>
      </c>
      <c r="E75" t="str">
        <f t="shared" si="8"/>
        <v>node/286</v>
      </c>
      <c r="G75" s="11" t="s">
        <v>276</v>
      </c>
    </row>
    <row r="76" spans="1:7" ht="15.75">
      <c r="A76" t="str">
        <f>TRIM(MID(G76,1,FIND("-",G76)-1))</f>
        <v>Нововоронежская АЭС</v>
      </c>
      <c r="B76" t="str">
        <f>TRIM(MID(G76,FIND("-",G76)+1,100))</f>
        <v>Воронежская обл., node/286</v>
      </c>
      <c r="C76">
        <f t="shared" si="6"/>
        <v>17</v>
      </c>
      <c r="D76" t="str">
        <f t="shared" si="7"/>
        <v>Воронежская обл.</v>
      </c>
      <c r="E76" t="str">
        <f t="shared" si="8"/>
        <v>node/286</v>
      </c>
      <c r="G76" s="11" t="s">
        <v>274</v>
      </c>
    </row>
    <row r="77" spans="1:7" ht="15.75">
      <c r="A77" t="str">
        <f>TRIM(MID(G77,1,FIND("-",G77)-1))</f>
        <v>Смоленская АЭС</v>
      </c>
      <c r="B77" t="str">
        <f>TRIM(MID(G77,FIND("-",G77)+1,100))</f>
        <v>Смоленская область, node/288</v>
      </c>
      <c r="C77">
        <f t="shared" si="6"/>
        <v>19</v>
      </c>
      <c r="D77" t="str">
        <f t="shared" si="7"/>
        <v>Смоленская область</v>
      </c>
      <c r="E77" t="str">
        <f t="shared" si="8"/>
        <v>node/288</v>
      </c>
      <c r="G77" s="11" t="s">
        <v>277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"/>
  <sheetViews>
    <sheetView topLeftCell="A56" workbookViewId="0">
      <selection activeCell="C72" sqref="C72"/>
    </sheetView>
  </sheetViews>
  <sheetFormatPr defaultRowHeight="15"/>
  <cols>
    <col min="1" max="1" width="23.140625" bestFit="1" customWidth="1"/>
  </cols>
  <sheetData>
    <row r="1" spans="1:3">
      <c r="A1" t="s">
        <v>225</v>
      </c>
      <c r="B1" t="s">
        <v>225</v>
      </c>
    </row>
    <row r="2" spans="1:3">
      <c r="A2" t="s">
        <v>212</v>
      </c>
      <c r="B2" t="s">
        <v>109</v>
      </c>
      <c r="C2" t="str">
        <f>IF(A2=A1,C1,"?")</f>
        <v>?</v>
      </c>
    </row>
    <row r="3" spans="1:3">
      <c r="A3" t="s">
        <v>209</v>
      </c>
      <c r="B3" t="s">
        <v>210</v>
      </c>
      <c r="C3" t="s">
        <v>226</v>
      </c>
    </row>
    <row r="4" spans="1:3">
      <c r="A4" t="s">
        <v>144</v>
      </c>
      <c r="B4" t="s">
        <v>145</v>
      </c>
      <c r="C4" t="s">
        <v>227</v>
      </c>
    </row>
    <row r="5" spans="1:3">
      <c r="A5" t="s">
        <v>170</v>
      </c>
      <c r="B5" t="s">
        <v>171</v>
      </c>
      <c r="C5" t="s">
        <v>228</v>
      </c>
    </row>
    <row r="6" spans="1:3">
      <c r="A6" t="s">
        <v>140</v>
      </c>
      <c r="B6" t="s">
        <v>141</v>
      </c>
      <c r="C6" t="s">
        <v>229</v>
      </c>
    </row>
    <row r="7" spans="1:3">
      <c r="A7" t="s">
        <v>199</v>
      </c>
      <c r="B7" t="s">
        <v>200</v>
      </c>
      <c r="C7" t="s">
        <v>230</v>
      </c>
    </row>
    <row r="8" spans="1:3">
      <c r="A8" t="s">
        <v>154</v>
      </c>
      <c r="B8" t="s">
        <v>155</v>
      </c>
      <c r="C8" t="s">
        <v>231</v>
      </c>
    </row>
    <row r="9" spans="1:3">
      <c r="A9" t="s">
        <v>168</v>
      </c>
      <c r="B9" t="s">
        <v>169</v>
      </c>
      <c r="C9" t="s">
        <v>232</v>
      </c>
    </row>
    <row r="10" spans="1:3">
      <c r="A10" t="s">
        <v>168</v>
      </c>
      <c r="B10" t="s">
        <v>187</v>
      </c>
      <c r="C10" t="str">
        <f>IF(A10=A9,C9,"?")</f>
        <v>kry</v>
      </c>
    </row>
    <row r="11" spans="1:3">
      <c r="A11" t="s">
        <v>168</v>
      </c>
      <c r="B11" t="s">
        <v>201</v>
      </c>
      <c r="C11" t="str">
        <f t="shared" ref="C11:C67" si="0">IF(A11=A10,C10,"?")</f>
        <v>kry</v>
      </c>
    </row>
    <row r="12" spans="1:3">
      <c r="A12" t="s">
        <v>133</v>
      </c>
      <c r="B12" t="s">
        <v>134</v>
      </c>
      <c r="C12" t="s">
        <v>233</v>
      </c>
    </row>
    <row r="13" spans="1:3">
      <c r="A13" t="s">
        <v>133</v>
      </c>
      <c r="B13" t="s">
        <v>211</v>
      </c>
      <c r="C13" t="str">
        <f t="shared" si="0"/>
        <v>len</v>
      </c>
    </row>
    <row r="14" spans="1:3">
      <c r="A14" t="s">
        <v>138</v>
      </c>
      <c r="B14" t="s">
        <v>139</v>
      </c>
      <c r="C14" t="s">
        <v>226</v>
      </c>
    </row>
    <row r="15" spans="1:3">
      <c r="A15" t="s">
        <v>138</v>
      </c>
      <c r="B15" t="s">
        <v>146</v>
      </c>
      <c r="C15" t="str">
        <f t="shared" si="0"/>
        <v>msk</v>
      </c>
    </row>
    <row r="16" spans="1:3">
      <c r="A16" t="s">
        <v>138</v>
      </c>
      <c r="B16" t="s">
        <v>157</v>
      </c>
      <c r="C16" t="str">
        <f t="shared" si="0"/>
        <v>msk</v>
      </c>
    </row>
    <row r="17" spans="1:3">
      <c r="A17" t="s">
        <v>138</v>
      </c>
      <c r="B17" t="s">
        <v>172</v>
      </c>
      <c r="C17" t="str">
        <f t="shared" si="0"/>
        <v>msk</v>
      </c>
    </row>
    <row r="18" spans="1:3">
      <c r="A18" t="s">
        <v>138</v>
      </c>
      <c r="B18" t="s">
        <v>190</v>
      </c>
      <c r="C18" t="str">
        <f t="shared" si="0"/>
        <v>msk</v>
      </c>
    </row>
    <row r="19" spans="1:3">
      <c r="A19" t="s">
        <v>138</v>
      </c>
      <c r="B19" t="s">
        <v>197</v>
      </c>
      <c r="C19" t="str">
        <f t="shared" si="0"/>
        <v>msk</v>
      </c>
    </row>
    <row r="20" spans="1:3">
      <c r="A20" t="s">
        <v>138</v>
      </c>
      <c r="B20" t="s">
        <v>198</v>
      </c>
      <c r="C20" t="str">
        <f t="shared" si="0"/>
        <v>msk</v>
      </c>
    </row>
    <row r="21" spans="1:3">
      <c r="A21" t="s">
        <v>138</v>
      </c>
      <c r="B21" t="s">
        <v>204</v>
      </c>
      <c r="C21" t="str">
        <f t="shared" si="0"/>
        <v>msk</v>
      </c>
    </row>
    <row r="22" spans="1:3">
      <c r="A22" t="s">
        <v>138</v>
      </c>
      <c r="B22" t="s">
        <v>207</v>
      </c>
      <c r="C22" t="str">
        <f t="shared" si="0"/>
        <v>msk</v>
      </c>
    </row>
    <row r="23" spans="1:3">
      <c r="A23" t="s">
        <v>135</v>
      </c>
      <c r="B23" t="s">
        <v>136</v>
      </c>
      <c r="C23" t="s">
        <v>226</v>
      </c>
    </row>
    <row r="24" spans="1:3">
      <c r="A24" t="s">
        <v>135</v>
      </c>
      <c r="B24" t="s">
        <v>137</v>
      </c>
      <c r="C24" t="str">
        <f t="shared" si="0"/>
        <v>msk</v>
      </c>
    </row>
    <row r="25" spans="1:3">
      <c r="A25" t="s">
        <v>135</v>
      </c>
      <c r="B25" t="s">
        <v>142</v>
      </c>
      <c r="C25" t="str">
        <f t="shared" si="0"/>
        <v>msk</v>
      </c>
    </row>
    <row r="26" spans="1:3">
      <c r="A26" t="s">
        <v>135</v>
      </c>
      <c r="B26" t="s">
        <v>143</v>
      </c>
      <c r="C26" t="str">
        <f t="shared" si="0"/>
        <v>msk</v>
      </c>
    </row>
    <row r="27" spans="1:3">
      <c r="A27" t="s">
        <v>135</v>
      </c>
      <c r="B27" t="s">
        <v>147</v>
      </c>
      <c r="C27" t="str">
        <f t="shared" si="0"/>
        <v>msk</v>
      </c>
    </row>
    <row r="28" spans="1:3">
      <c r="A28" t="s">
        <v>135</v>
      </c>
      <c r="B28" t="s">
        <v>152</v>
      </c>
      <c r="C28" t="str">
        <f t="shared" si="0"/>
        <v>msk</v>
      </c>
    </row>
    <row r="29" spans="1:3">
      <c r="A29" t="s">
        <v>135</v>
      </c>
      <c r="B29" t="s">
        <v>153</v>
      </c>
      <c r="C29" t="str">
        <f t="shared" si="0"/>
        <v>msk</v>
      </c>
    </row>
    <row r="30" spans="1:3">
      <c r="A30" t="s">
        <v>135</v>
      </c>
      <c r="B30" t="s">
        <v>156</v>
      </c>
      <c r="C30" t="str">
        <f t="shared" si="0"/>
        <v>msk</v>
      </c>
    </row>
    <row r="31" spans="1:3">
      <c r="A31" t="s">
        <v>135</v>
      </c>
      <c r="B31" t="s">
        <v>162</v>
      </c>
      <c r="C31" t="str">
        <f t="shared" si="0"/>
        <v>msk</v>
      </c>
    </row>
    <row r="32" spans="1:3">
      <c r="A32" t="s">
        <v>135</v>
      </c>
      <c r="B32" t="s">
        <v>163</v>
      </c>
      <c r="C32" t="str">
        <f t="shared" si="0"/>
        <v>msk</v>
      </c>
    </row>
    <row r="33" spans="1:3">
      <c r="A33" t="s">
        <v>135</v>
      </c>
      <c r="B33" t="s">
        <v>164</v>
      </c>
      <c r="C33" t="str">
        <f t="shared" si="0"/>
        <v>msk</v>
      </c>
    </row>
    <row r="34" spans="1:3">
      <c r="A34" t="s">
        <v>135</v>
      </c>
      <c r="B34" t="s">
        <v>167</v>
      </c>
      <c r="C34" t="str">
        <f t="shared" si="0"/>
        <v>msk</v>
      </c>
    </row>
    <row r="35" spans="1:3">
      <c r="A35" t="s">
        <v>135</v>
      </c>
      <c r="B35" t="s">
        <v>177</v>
      </c>
      <c r="C35" t="str">
        <f t="shared" si="0"/>
        <v>msk</v>
      </c>
    </row>
    <row r="36" spans="1:3">
      <c r="A36" t="s">
        <v>135</v>
      </c>
      <c r="B36" t="s">
        <v>183</v>
      </c>
      <c r="C36" t="str">
        <f t="shared" si="0"/>
        <v>msk</v>
      </c>
    </row>
    <row r="37" spans="1:3">
      <c r="A37" t="s">
        <v>135</v>
      </c>
      <c r="B37" t="s">
        <v>184</v>
      </c>
      <c r="C37" t="str">
        <f t="shared" si="0"/>
        <v>msk</v>
      </c>
    </row>
    <row r="38" spans="1:3">
      <c r="A38" t="s">
        <v>135</v>
      </c>
      <c r="B38" t="s">
        <v>191</v>
      </c>
      <c r="C38" t="str">
        <f t="shared" si="0"/>
        <v>msk</v>
      </c>
    </row>
    <row r="39" spans="1:3">
      <c r="A39" t="s">
        <v>135</v>
      </c>
      <c r="B39" t="s">
        <v>196</v>
      </c>
      <c r="C39" t="str">
        <f t="shared" si="0"/>
        <v>msk</v>
      </c>
    </row>
    <row r="40" spans="1:3">
      <c r="A40" t="s">
        <v>135</v>
      </c>
      <c r="B40" t="s">
        <v>206</v>
      </c>
      <c r="C40" t="str">
        <f t="shared" si="0"/>
        <v>msk</v>
      </c>
    </row>
    <row r="41" spans="1:3">
      <c r="A41" t="s">
        <v>135</v>
      </c>
      <c r="B41" t="s">
        <v>216</v>
      </c>
      <c r="C41" t="str">
        <f t="shared" si="0"/>
        <v>msk</v>
      </c>
    </row>
    <row r="42" spans="1:3">
      <c r="A42" t="s">
        <v>135</v>
      </c>
      <c r="B42" t="s">
        <v>222</v>
      </c>
      <c r="C42" t="str">
        <f t="shared" si="0"/>
        <v>msk</v>
      </c>
    </row>
    <row r="43" spans="1:3">
      <c r="A43" t="s">
        <v>192</v>
      </c>
      <c r="B43" t="s">
        <v>193</v>
      </c>
      <c r="C43" t="s">
        <v>234</v>
      </c>
    </row>
    <row r="44" spans="1:3">
      <c r="A44" t="s">
        <v>160</v>
      </c>
      <c r="B44" t="s">
        <v>161</v>
      </c>
      <c r="C44" t="s">
        <v>235</v>
      </c>
    </row>
    <row r="45" spans="1:3">
      <c r="A45" t="s">
        <v>165</v>
      </c>
      <c r="B45" t="s">
        <v>166</v>
      </c>
      <c r="C45" t="s">
        <v>235</v>
      </c>
    </row>
    <row r="46" spans="1:3">
      <c r="A46" t="s">
        <v>165</v>
      </c>
      <c r="B46" t="s">
        <v>208</v>
      </c>
      <c r="C46" t="str">
        <f t="shared" si="0"/>
        <v>niz</v>
      </c>
    </row>
    <row r="47" spans="1:3">
      <c r="A47" t="s">
        <v>165</v>
      </c>
      <c r="B47" t="s">
        <v>221</v>
      </c>
      <c r="C47" t="str">
        <f t="shared" si="0"/>
        <v>niz</v>
      </c>
    </row>
    <row r="48" spans="1:3">
      <c r="A48" t="s">
        <v>158</v>
      </c>
      <c r="B48" t="s">
        <v>159</v>
      </c>
      <c r="C48" t="s">
        <v>236</v>
      </c>
    </row>
    <row r="49" spans="1:3">
      <c r="A49" t="s">
        <v>217</v>
      </c>
      <c r="B49" t="s">
        <v>218</v>
      </c>
      <c r="C49" t="s">
        <v>236</v>
      </c>
    </row>
    <row r="50" spans="1:3">
      <c r="A50" t="s">
        <v>223</v>
      </c>
      <c r="B50" t="s">
        <v>224</v>
      </c>
      <c r="C50" t="s">
        <v>237</v>
      </c>
    </row>
    <row r="51" spans="1:3">
      <c r="A51" t="s">
        <v>202</v>
      </c>
      <c r="B51" t="s">
        <v>203</v>
      </c>
      <c r="C51" t="str">
        <f t="shared" si="0"/>
        <v>?</v>
      </c>
    </row>
    <row r="52" spans="1:3">
      <c r="A52" t="s">
        <v>150</v>
      </c>
      <c r="B52" t="s">
        <v>151</v>
      </c>
      <c r="C52" t="s">
        <v>233</v>
      </c>
    </row>
    <row r="53" spans="1:3">
      <c r="A53" t="s">
        <v>178</v>
      </c>
      <c r="B53" t="s">
        <v>179</v>
      </c>
      <c r="C53" t="s">
        <v>233</v>
      </c>
    </row>
    <row r="54" spans="1:3">
      <c r="A54" t="s">
        <v>178</v>
      </c>
      <c r="B54" t="s">
        <v>180</v>
      </c>
      <c r="C54" t="str">
        <f t="shared" si="0"/>
        <v>len</v>
      </c>
    </row>
    <row r="55" spans="1:3">
      <c r="A55" t="s">
        <v>178</v>
      </c>
      <c r="B55" t="s">
        <v>213</v>
      </c>
      <c r="C55" t="str">
        <f t="shared" si="0"/>
        <v>len</v>
      </c>
    </row>
    <row r="56" spans="1:3">
      <c r="A56" t="s">
        <v>194</v>
      </c>
      <c r="B56" t="s">
        <v>195</v>
      </c>
      <c r="C56" t="s">
        <v>238</v>
      </c>
    </row>
    <row r="57" spans="1:3">
      <c r="A57" t="s">
        <v>175</v>
      </c>
      <c r="B57" t="s">
        <v>176</v>
      </c>
      <c r="C57" t="s">
        <v>239</v>
      </c>
    </row>
    <row r="58" spans="1:3">
      <c r="A58" t="s">
        <v>175</v>
      </c>
      <c r="B58" t="s">
        <v>185</v>
      </c>
      <c r="C58" t="str">
        <f t="shared" si="0"/>
        <v>sve</v>
      </c>
    </row>
    <row r="59" spans="1:3">
      <c r="A59" t="s">
        <v>175</v>
      </c>
      <c r="B59" t="s">
        <v>186</v>
      </c>
      <c r="C59" t="str">
        <f t="shared" si="0"/>
        <v>sve</v>
      </c>
    </row>
    <row r="60" spans="1:3">
      <c r="A60" t="s">
        <v>175</v>
      </c>
      <c r="B60" t="s">
        <v>205</v>
      </c>
      <c r="C60" t="str">
        <f t="shared" si="0"/>
        <v>sve</v>
      </c>
    </row>
    <row r="61" spans="1:3">
      <c r="A61" t="s">
        <v>173</v>
      </c>
      <c r="B61" t="s">
        <v>174</v>
      </c>
      <c r="C61" t="s">
        <v>240</v>
      </c>
    </row>
    <row r="62" spans="1:3">
      <c r="A62" t="s">
        <v>181</v>
      </c>
      <c r="B62" t="s">
        <v>182</v>
      </c>
      <c r="C62" t="s">
        <v>241</v>
      </c>
    </row>
    <row r="63" spans="1:3">
      <c r="A63" t="s">
        <v>188</v>
      </c>
      <c r="B63" t="s">
        <v>189</v>
      </c>
      <c r="C63" t="s">
        <v>242</v>
      </c>
    </row>
    <row r="64" spans="1:3">
      <c r="A64" t="s">
        <v>148</v>
      </c>
      <c r="B64" t="s">
        <v>149</v>
      </c>
      <c r="C64" t="s">
        <v>243</v>
      </c>
    </row>
    <row r="65" spans="1:3">
      <c r="A65" t="s">
        <v>214</v>
      </c>
      <c r="B65" t="s">
        <v>215</v>
      </c>
      <c r="C65" t="s">
        <v>244</v>
      </c>
    </row>
    <row r="66" spans="1:3">
      <c r="A66" t="s">
        <v>214</v>
      </c>
      <c r="B66" t="s">
        <v>219</v>
      </c>
      <c r="C66" t="str">
        <f t="shared" si="0"/>
        <v>che</v>
      </c>
    </row>
    <row r="67" spans="1:3">
      <c r="A67" t="s">
        <v>214</v>
      </c>
      <c r="B67" t="s">
        <v>220</v>
      </c>
      <c r="C67" t="str">
        <f t="shared" si="0"/>
        <v>che</v>
      </c>
    </row>
  </sheetData>
  <autoFilter ref="A1:B67">
    <sortState ref="A2:B67">
      <sortCondition ref="A1:A6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7"/>
  <sheetViews>
    <sheetView topLeftCell="A4" workbookViewId="0">
      <selection activeCell="E4" sqref="E4"/>
    </sheetView>
  </sheetViews>
  <sheetFormatPr defaultRowHeight="15"/>
  <cols>
    <col min="4" max="4" width="51.140625" bestFit="1" customWidth="1"/>
  </cols>
  <sheetData>
    <row r="1" spans="1:5">
      <c r="B1" t="s">
        <v>266</v>
      </c>
    </row>
    <row r="2" spans="1:5">
      <c r="A2" t="s">
        <v>245</v>
      </c>
      <c r="B2" t="s">
        <v>245</v>
      </c>
      <c r="C2" t="s">
        <v>203</v>
      </c>
      <c r="D2" t="str">
        <f ca="1">TRIM(OFFSET(Лист1!$A$1,MATCH(C2,Лист1!E:E,0)-1,0))</f>
        <v>ФГУП "ДальРАО"</v>
      </c>
      <c r="E2" t="str">
        <f ca="1">CONCATENATE(IF(B2&lt;&gt;B1,CONCATENATE("&lt;/ul&gt;&lt;h2 id='",B2,"_'&gt;",A2,"&lt;/h2&gt;&lt;ul id='",B2,"'&gt;"),""),"&lt;li&gt;&lt;a href='/",C2,"'&gt;",D2,"&lt;/a&gt;&lt;/li&gt;")</f>
        <v>&lt;/ul&gt;&lt;h2 id='?_'&gt;?&lt;/h2&gt;&lt;ul id='?'&gt;&lt;li&gt;&lt;a href='/node/196'&gt;ФГУП "ДальРАО"&lt;/a&gt;&lt;/li&gt;</v>
      </c>
    </row>
    <row r="3" spans="1:5">
      <c r="A3" t="str">
        <f ca="1">TRIM(OFFSET(Лист5!$B$1,MATCH(B3,Лист5!A:A,0)-1,0))</f>
        <v>Владимирская область</v>
      </c>
      <c r="B3" t="s">
        <v>227</v>
      </c>
      <c r="C3" t="s">
        <v>145</v>
      </c>
      <c r="D3" t="str">
        <f ca="1">TRIM(OFFSET(Лист1!$A$1,MATCH(C3,Лист1!E:E,0)-1,0))</f>
        <v>ОАО "ВПО "Точмаш"</v>
      </c>
      <c r="E3" t="str">
        <f t="shared" ref="E3:E66" ca="1" si="0">CONCATENATE(IF(B3&lt;&gt;B2,CONCATENATE("&lt;/ul&gt;&lt;h2 id='",B3,"_'&gt;",A3,"&lt;/h2&gt;&lt;ul id='",B3,"'&gt;"),""),"&lt;li&gt;&lt;a href='/",C3,"'&gt;",D3,"&lt;/a&gt;&lt;/li&gt;")</f>
        <v>&lt;/ul&gt;&lt;h2 id='vla_'&gt;Владимирская область&lt;/h2&gt;&lt;ul id='vla'&gt;&lt;li&gt;&lt;a href='/node/185'&gt;ОАО "ВПО "Точмаш"&lt;/a&gt;&lt;/li&gt;</v>
      </c>
    </row>
    <row r="4" spans="1:5">
      <c r="A4" t="str">
        <f ca="1">TRIM(OFFSET(Лист5!$B$1,MATCH(B4,Лист5!A:A,0)-1,0))</f>
        <v>Забайкальский край</v>
      </c>
      <c r="B4" t="s">
        <v>228</v>
      </c>
      <c r="C4" t="s">
        <v>247</v>
      </c>
      <c r="D4" t="str">
        <f ca="1">TRIM(OFFSET(Лист1!$A$1,MATCH(C4,Лист1!E:E,0)-1,0))</f>
        <v>ОАО "ППГХО»</v>
      </c>
      <c r="E4" t="str">
        <f t="shared" ca="1" si="0"/>
        <v>&lt;/ul&gt;&lt;h2 id='zab_'&gt;Забайкальский край&lt;/h2&gt;&lt;ul id='zab'&gt;&lt;li&gt;&lt;a href='/node/207'&gt;ОАО "ППГХО»&lt;/a&gt;&lt;/li&gt;</v>
      </c>
    </row>
    <row r="5" spans="1:5">
      <c r="A5" t="str">
        <f ca="1">TRIM(OFFSET(Лист5!$B$1,MATCH(B5,Лист5!A:A,0)-1,0))</f>
        <v>Иркутская область</v>
      </c>
      <c r="B5" t="s">
        <v>229</v>
      </c>
      <c r="C5" t="s">
        <v>141</v>
      </c>
      <c r="D5" t="str">
        <f ca="1">TRIM(OFFSET(Лист1!$A$1,MATCH(C5,Лист1!E:E,0)-1,0))</f>
        <v>ОАО "АЭХК"</v>
      </c>
      <c r="E5" t="str">
        <f t="shared" ca="1" si="0"/>
        <v>&lt;/ul&gt;&lt;h2 id='irc_'&gt;Иркутская область&lt;/h2&gt;&lt;ul id='irc'&gt;&lt;li&gt;&lt;a href='/node/182'&gt;ОАО "АЭХК"&lt;/a&gt;&lt;/li&gt;</v>
      </c>
    </row>
    <row r="6" spans="1:5">
      <c r="A6" t="str">
        <f ca="1">TRIM(OFFSET(Лист5!$B$1,MATCH(B6,Лист5!A:A,0)-1,0))</f>
        <v>Калужской области</v>
      </c>
      <c r="B6" t="s">
        <v>230</v>
      </c>
      <c r="C6" t="s">
        <v>200</v>
      </c>
      <c r="D6" t="str">
        <f ca="1">TRIM(OFFSET(Лист1!$A$1,MATCH(C6,Лист1!E:E,0)-1,0))</f>
        <v>ФГУП "ГНЦ РФ-ФЭИ им. Академика А.И. Лейпунского</v>
      </c>
      <c r="E6" t="str">
        <f t="shared" ca="1" si="0"/>
        <v>&lt;/ul&gt;&lt;h2 id='kal_'&gt;Калужской области&lt;/h2&gt;&lt;ul id='kal'&gt;&lt;li&gt;&lt;a href='/node/190'&gt;ФГУП "ГНЦ РФ-ФЭИ им. Академика А.И. Лейпунского&lt;/a&gt;&lt;/li&gt;</v>
      </c>
    </row>
    <row r="7" spans="1:5">
      <c r="A7" t="str">
        <f ca="1">TRIM(OFFSET(Лист5!$B$1,MATCH(B7,Лист5!A:A,0)-1,0))</f>
        <v>Кировская область</v>
      </c>
      <c r="B7" t="s">
        <v>231</v>
      </c>
      <c r="C7" t="s">
        <v>155</v>
      </c>
      <c r="D7" t="str">
        <f ca="1">TRIM(OFFSET(Лист1!$A$1,MATCH(C7,Лист1!E:E,0)-1,0))</f>
        <v>ОАО "КЧХК"</v>
      </c>
      <c r="E7" t="str">
        <f t="shared" ca="1" si="0"/>
        <v>&lt;/ul&gt;&lt;h2 id='kir_'&gt;Кировская область&lt;/h2&gt;&lt;ul id='kir'&gt;&lt;li&gt;&lt;a href='/node/195'&gt;ОАО "КЧХК"&lt;/a&gt;&lt;/li&gt;</v>
      </c>
    </row>
    <row r="8" spans="1:5">
      <c r="A8" t="str">
        <f ca="1">TRIM(OFFSET(Лист5!$B$1,MATCH(B8,Лист5!A:A,0)-1,0))</f>
        <v>Красноярский край</v>
      </c>
      <c r="B8" t="s">
        <v>232</v>
      </c>
      <c r="C8" t="s">
        <v>169</v>
      </c>
      <c r="D8" t="str">
        <f ca="1">TRIM(OFFSET(Лист1!$A$1,MATCH(C8,Лист1!E:E,0)-1,0))</f>
        <v>ОАО "ПО "ЭХЗ"</v>
      </c>
      <c r="E8" t="str">
        <f t="shared" ca="1" si="0"/>
        <v>&lt;/ul&gt;&lt;h2 id='kry_'&gt;Красноярский край&lt;/h2&gt;&lt;ul id='kry'&gt;&lt;li&gt;&lt;a href='/node/206'&gt;ОАО "ПО "ЭХЗ"&lt;/a&gt;&lt;/li&gt;</v>
      </c>
    </row>
    <row r="9" spans="1:5">
      <c r="A9" t="str">
        <f ca="1">TRIM(OFFSET(Лист5!$B$1,MATCH(B9,Лист5!A:A,0)-1,0))</f>
        <v>Красноярский край</v>
      </c>
      <c r="B9" t="s">
        <v>232</v>
      </c>
      <c r="C9" t="s">
        <v>187</v>
      </c>
      <c r="D9" t="str">
        <f ca="1">TRIM(OFFSET(Лист1!$A$1,MATCH(C9,Лист1!E:E,0)-1,0))</f>
        <v>ОАО "ХМЗ"</v>
      </c>
      <c r="E9" t="str">
        <f t="shared" ca="1" si="0"/>
        <v>&lt;li&gt;&lt;a href='/node/219'&gt;ОАО "ХМЗ"&lt;/a&gt;&lt;/li&gt;</v>
      </c>
    </row>
    <row r="10" spans="1:5">
      <c r="A10" t="str">
        <f ca="1">TRIM(OFFSET(Лист5!$B$1,MATCH(B10,Лист5!A:A,0)-1,0))</f>
        <v>Красноярский край</v>
      </c>
      <c r="B10" t="s">
        <v>232</v>
      </c>
      <c r="C10" t="s">
        <v>201</v>
      </c>
      <c r="D10" t="str">
        <f ca="1">TRIM(OFFSET(Лист1!$A$1,MATCH(C10,Лист1!E:E,0)-1,0))</f>
        <v>ФГУП "ГХК"</v>
      </c>
      <c r="E10" t="str">
        <f t="shared" ca="1" si="0"/>
        <v>&lt;li&gt;&lt;a href='/node/194'&gt;ФГУП "ГХК"&lt;/a&gt;&lt;/li&gt;</v>
      </c>
    </row>
    <row r="11" spans="1:5">
      <c r="A11" t="str">
        <f ca="1">TRIM(OFFSET(Лист5!$B$1,MATCH(B11,Лист5!A:A,0)-1,0))</f>
        <v>Ленинградская область</v>
      </c>
      <c r="B11" t="s">
        <v>233</v>
      </c>
      <c r="C11" t="s">
        <v>134</v>
      </c>
      <c r="D11" t="str">
        <f ca="1">TRIM(OFFSET(Лист1!$A$1,MATCH(C11,Лист1!E:E,0)-1,0))</f>
        <v>ЗАО "Концерн "Титан-2"</v>
      </c>
      <c r="E11" t="str">
        <f t="shared" ca="1" si="0"/>
        <v>&lt;/ul&gt;&lt;h2 id='len_'&gt;Ленинградская область&lt;/h2&gt;&lt;ul id='len'&gt;&lt;li&gt;&lt;a href='/node/168'&gt;ЗАО "Концерн "Титан-2"&lt;/a&gt;&lt;/li&gt;</v>
      </c>
    </row>
    <row r="12" spans="1:5">
      <c r="A12" t="str">
        <f ca="1">TRIM(OFFSET(Лист5!$B$1,MATCH(B12,Лист5!A:A,0)-1,0))</f>
        <v>Ленинградская область</v>
      </c>
      <c r="B12" t="s">
        <v>233</v>
      </c>
      <c r="C12" t="s">
        <v>151</v>
      </c>
      <c r="D12" t="str">
        <f ca="1">TRIM(OFFSET(Лист1!$A$1,MATCH(C12,Лист1!E:E,0)-1,0))</f>
        <v>ОАО "Головной иститут "ВНИПИЭТ"</v>
      </c>
      <c r="E12" t="str">
        <f t="shared" ca="1" si="0"/>
        <v>&lt;li&gt;&lt;a href='/node/191'&gt;ОАО "Головной иститут "ВНИПИЭТ"&lt;/a&gt;&lt;/li&gt;</v>
      </c>
    </row>
    <row r="13" spans="1:5">
      <c r="A13" t="str">
        <f ca="1">TRIM(OFFSET(Лист5!$B$1,MATCH(B13,Лист5!A:A,0)-1,0))</f>
        <v>Ленинградская область</v>
      </c>
      <c r="B13" t="s">
        <v>233</v>
      </c>
      <c r="C13" t="s">
        <v>179</v>
      </c>
      <c r="D13" t="str">
        <f ca="1">TRIM(OFFSET(Лист1!$A$1,MATCH(C13,Лист1!E:E,0)-1,0))</f>
        <v>ОАО "СПб Изотоп"</v>
      </c>
      <c r="E13" t="str">
        <f t="shared" ca="1" si="0"/>
        <v>&lt;li&gt;&lt;a href='/node/212'&gt;ОАО "СПб Изотоп"&lt;/a&gt;&lt;/li&gt;</v>
      </c>
    </row>
    <row r="14" spans="1:5">
      <c r="A14" t="str">
        <f ca="1">TRIM(OFFSET(Лист5!$B$1,MATCH(B14,Лист5!A:A,0)-1,0))</f>
        <v>Ленинградская область</v>
      </c>
      <c r="B14" t="s">
        <v>233</v>
      </c>
      <c r="C14" t="s">
        <v>180</v>
      </c>
      <c r="D14" t="str">
        <f ca="1">TRIM(OFFSET(Лист1!$A$1,MATCH(C14,Лист1!E:E,0)-1,0))</f>
        <v>ОАО "СПбАЭП"</v>
      </c>
      <c r="E14" t="str">
        <f t="shared" ca="1" si="0"/>
        <v>&lt;li&gt;&lt;a href='/node/213'&gt;ОАО "СПбАЭП"&lt;/a&gt;&lt;/li&gt;</v>
      </c>
    </row>
    <row r="15" spans="1:5">
      <c r="A15" t="str">
        <f ca="1">TRIM(OFFSET(Лист5!$B$1,MATCH(B15,Лист5!A:A,0)-1,0))</f>
        <v>Ленинградская область</v>
      </c>
      <c r="B15" t="s">
        <v>233</v>
      </c>
      <c r="C15" t="s">
        <v>211</v>
      </c>
      <c r="D15" t="str">
        <f ca="1">TRIM(OFFSET(Лист1!$A$1,MATCH(C15,Лист1!E:E,0)-1,0))</f>
        <v>ФГУП "НИТИ им А.П. Александрова"</v>
      </c>
      <c r="E15" t="str">
        <f t="shared" ca="1" si="0"/>
        <v>&lt;li&gt;&lt;a href='/node/233'&gt;ФГУП "НИТИ им А.П. Александрова"&lt;/a&gt;&lt;/li&gt;</v>
      </c>
    </row>
    <row r="16" spans="1:5">
      <c r="A16" t="str">
        <f ca="1">TRIM(OFFSET(Лист5!$B$1,MATCH(B16,Лист5!A:A,0)-1,0))</f>
        <v>Ленинградская область</v>
      </c>
      <c r="B16" t="s">
        <v>233</v>
      </c>
      <c r="C16" t="s">
        <v>213</v>
      </c>
      <c r="D16" t="str">
        <f ca="1">TRIM(OFFSET(Лист1!$A$1,MATCH(C16,Лист1!E:E,0)-1,0))</f>
        <v>ФГУП "НПО "Радиевый институт им. В.Г. Хлопина"</v>
      </c>
      <c r="E16" t="str">
        <f t="shared" ca="1" si="0"/>
        <v>&lt;li&gt;&lt;a href='/node/235'&gt;ФГУП "НПО "Радиевый институт им. В.Г. Хлопина"&lt;/a&gt;&lt;/li&gt;</v>
      </c>
    </row>
    <row r="17" spans="1:5">
      <c r="A17" t="str">
        <f ca="1">TRIM(OFFSET(Лист5!$B$1,MATCH(B17,Лист5!A:A,0)-1,0))</f>
        <v>Московская область</v>
      </c>
      <c r="B17" t="s">
        <v>226</v>
      </c>
      <c r="C17" t="s">
        <v>136</v>
      </c>
      <c r="D17" t="str">
        <f ca="1">TRIM(OFFSET(Лист1!$A$1,MATCH(C17,Лист1!E:E,0)-1,0))</f>
        <v>ОАО "Атомредметзолото"</v>
      </c>
      <c r="E17" t="str">
        <f t="shared" ca="1" si="0"/>
        <v>&lt;/ul&gt;&lt;h2 id='msk_'&gt;Московская область&lt;/h2&gt;&lt;ul id='msk'&gt;&lt;li&gt;&lt;a href='/node/179'&gt;ОАО "Атомредметзолото"&lt;/a&gt;&lt;/li&gt;</v>
      </c>
    </row>
    <row r="18" spans="1:5">
      <c r="A18" t="str">
        <f ca="1">TRIM(OFFSET(Лист5!$B$1,MATCH(B18,Лист5!A:A,0)-1,0))</f>
        <v>Московская область</v>
      </c>
      <c r="B18" t="s">
        <v>226</v>
      </c>
      <c r="C18" t="s">
        <v>137</v>
      </c>
      <c r="D18" t="str">
        <f ca="1">TRIM(OFFSET(Лист1!$A$1,MATCH(C18,Лист1!E:E,0)-1,0))</f>
        <v>ОАО "Атомэнергопроект"</v>
      </c>
      <c r="E18" t="str">
        <f t="shared" ca="1" si="0"/>
        <v>&lt;li&gt;&lt;a href='/node/180'&gt;ОАО "Атомэнергопроект"&lt;/a&gt;&lt;/li&gt;</v>
      </c>
    </row>
    <row r="19" spans="1:5">
      <c r="A19" t="str">
        <f ca="1">TRIM(OFFSET(Лист5!$B$1,MATCH(B19,Лист5!A:A,0)-1,0))</f>
        <v>Московская область</v>
      </c>
      <c r="B19" t="s">
        <v>226</v>
      </c>
      <c r="C19" t="s">
        <v>139</v>
      </c>
      <c r="D19" t="str">
        <f ca="1">TRIM(OFFSET(Лист1!$A$1,MATCH(C19,Лист1!E:E,0)-1,0))</f>
        <v>ОАО "Атомэнергоремонт"</v>
      </c>
      <c r="E19" t="str">
        <f t="shared" ca="1" si="0"/>
        <v>&lt;li&gt;&lt;a href='/node/181'&gt;ОАО "Атомэнергоремонт"&lt;/a&gt;&lt;/li&gt;</v>
      </c>
    </row>
    <row r="20" spans="1:5">
      <c r="A20" t="str">
        <f ca="1">TRIM(OFFSET(Лист5!$B$1,MATCH(B20,Лист5!A:A,0)-1,0))</f>
        <v>Московская область</v>
      </c>
      <c r="B20" t="s">
        <v>226</v>
      </c>
      <c r="C20" t="s">
        <v>142</v>
      </c>
      <c r="D20" t="str">
        <f ca="1">TRIM(OFFSET(Лист1!$A$1,MATCH(C20,Лист1!E:E,0)-1,0))</f>
        <v>ОАО "ВНИИХТ"</v>
      </c>
      <c r="E20" t="str">
        <f t="shared" ca="1" si="0"/>
        <v>&lt;li&gt;&lt;a href='/node/183'&gt;ОАО "ВНИИХТ"&lt;/a&gt;&lt;/li&gt;</v>
      </c>
    </row>
    <row r="21" spans="1:5">
      <c r="A21" t="str">
        <f ca="1">TRIM(OFFSET(Лист5!$B$1,MATCH(B21,Лист5!A:A,0)-1,0))</f>
        <v>Московская область</v>
      </c>
      <c r="B21" t="s">
        <v>226</v>
      </c>
      <c r="C21" t="s">
        <v>143</v>
      </c>
      <c r="D21" t="str">
        <f ca="1">TRIM(OFFSET(Лист1!$A$1,MATCH(C21,Лист1!E:E,0)-1,0))</f>
        <v>ОАО "ВНИПИпромтехнологии"</v>
      </c>
      <c r="E21" t="str">
        <f t="shared" ca="1" si="0"/>
        <v>&lt;li&gt;&lt;a href='/node/184'&gt;ОАО "ВНИПИпромтехнологии"&lt;/a&gt;&lt;/li&gt;</v>
      </c>
    </row>
    <row r="22" spans="1:5">
      <c r="A22" t="str">
        <f ca="1">TRIM(OFFSET(Лист5!$B$1,MATCH(B22,Лист5!A:A,0)-1,0))</f>
        <v>Московская область</v>
      </c>
      <c r="B22" t="s">
        <v>226</v>
      </c>
      <c r="C22" t="s">
        <v>146</v>
      </c>
      <c r="D22" t="str">
        <f ca="1">TRIM(OFFSET(Лист1!$A$1,MATCH(C22,Лист1!E:E,0)-1,0))</f>
        <v>ОАО "Гидропресс"</v>
      </c>
      <c r="E22" t="str">
        <f t="shared" ca="1" si="0"/>
        <v>&lt;li&gt;&lt;a href='/node/187'&gt;ОАО "Гидропресс"&lt;/a&gt;&lt;/li&gt;</v>
      </c>
    </row>
    <row r="23" spans="1:5">
      <c r="A23" t="str">
        <f ca="1">TRIM(OFFSET(Лист5!$B$1,MATCH(B23,Лист5!A:A,0)-1,0))</f>
        <v>Московская область</v>
      </c>
      <c r="B23" t="s">
        <v>226</v>
      </c>
      <c r="C23" t="s">
        <v>147</v>
      </c>
      <c r="D23" t="str">
        <f ca="1">TRIM(OFFSET(Лист1!$A$1,MATCH(C23,Лист1!E:E,0)-1,0))</f>
        <v>ОАО "Гиредмет"</v>
      </c>
      <c r="E23" t="str">
        <f t="shared" ca="1" si="0"/>
        <v>&lt;li&gt;&lt;a href='/node/188'&gt;ОАО "Гиредмет"&lt;/a&gt;&lt;/li&gt;</v>
      </c>
    </row>
    <row r="24" spans="1:5">
      <c r="A24" t="str">
        <f ca="1">TRIM(OFFSET(Лист5!$B$1,MATCH(B24,Лист5!A:A,0)-1,0))</f>
        <v>Московская область</v>
      </c>
      <c r="B24" t="s">
        <v>226</v>
      </c>
      <c r="C24" t="s">
        <v>152</v>
      </c>
      <c r="D24" t="str">
        <f ca="1">TRIM(OFFSET(Лист1!$A$1,MATCH(C24,Лист1!E:E,0)-1,0))</f>
        <v>ОАО "ГСПИ"</v>
      </c>
      <c r="E24" t="str">
        <f t="shared" ca="1" si="0"/>
        <v>&lt;li&gt;&lt;a href='/node/192'&gt;ОАО "ГСПИ"&lt;/a&gt;&lt;/li&gt;</v>
      </c>
    </row>
    <row r="25" spans="1:5">
      <c r="A25" t="str">
        <f ca="1">TRIM(OFFSET(Лист5!$B$1,MATCH(B25,Лист5!A:A,0)-1,0))</f>
        <v>Московская область</v>
      </c>
      <c r="B25" t="s">
        <v>226</v>
      </c>
      <c r="C25" t="s">
        <v>153</v>
      </c>
      <c r="D25" t="str">
        <f ca="1">TRIM(OFFSET(Лист1!$A$1,MATCH(C25,Лист1!E:E,0)-1,0))</f>
        <v>ОАО "Концерн "Росэнергоатом"</v>
      </c>
      <c r="E25" t="str">
        <f t="shared" ca="1" si="0"/>
        <v>&lt;li&gt;&lt;a href='/node/193'&gt;ОАО "Концерн "Росэнергоатом"&lt;/a&gt;&lt;/li&gt;</v>
      </c>
    </row>
    <row r="26" spans="1:5">
      <c r="A26" t="str">
        <f ca="1">TRIM(OFFSET(Лист5!$B$1,MATCH(B26,Лист5!A:A,0)-1,0))</f>
        <v>Московская область</v>
      </c>
      <c r="B26" t="s">
        <v>226</v>
      </c>
      <c r="C26" t="s">
        <v>156</v>
      </c>
      <c r="D26" t="str">
        <f ca="1">TRIM(OFFSET(Лист1!$A$1,MATCH(C26,Лист1!E:E,0)-1,0))</f>
        <v>ОАО "МЗП"</v>
      </c>
      <c r="E26" t="str">
        <f t="shared" ca="1" si="0"/>
        <v>&lt;li&gt;&lt;a href='/node/197'&gt;ОАО "МЗП"&lt;/a&gt;&lt;/li&gt;</v>
      </c>
    </row>
    <row r="27" spans="1:5">
      <c r="A27" t="str">
        <f ca="1">TRIM(OFFSET(Лист5!$B$1,MATCH(B27,Лист5!A:A,0)-1,0))</f>
        <v>Московская область</v>
      </c>
      <c r="B27" t="s">
        <v>226</v>
      </c>
      <c r="C27" t="s">
        <v>157</v>
      </c>
      <c r="D27" t="str">
        <f ca="1">TRIM(OFFSET(Лист1!$A$1,MATCH(C27,Лист1!E:E,0)-1,0))</f>
        <v>ОАО "МСЗ"</v>
      </c>
      <c r="E27" t="str">
        <f t="shared" ca="1" si="0"/>
        <v>&lt;li&gt;&lt;a href='/node/198'&gt;ОАО "МСЗ"&lt;/a&gt;&lt;/li&gt;</v>
      </c>
    </row>
    <row r="28" spans="1:5">
      <c r="A28" t="str">
        <f ca="1">TRIM(OFFSET(Лист5!$B$1,MATCH(B28,Лист5!A:A,0)-1,0))</f>
        <v>Московская область</v>
      </c>
      <c r="B28" t="s">
        <v>226</v>
      </c>
      <c r="C28" t="s">
        <v>162</v>
      </c>
      <c r="D28" t="str">
        <f ca="1">TRIM(OFFSET(Лист1!$A$1,MATCH(C28,Лист1!E:E,0)-1,0))</f>
        <v>ОАО "НИИТФА"</v>
      </c>
      <c r="E28" t="str">
        <f t="shared" ca="1" si="0"/>
        <v>&lt;li&gt;&lt;a href='/node/201'&gt;ОАО "НИИТФА"&lt;/a&gt;&lt;/li&gt;</v>
      </c>
    </row>
    <row r="29" spans="1:5">
      <c r="A29" t="str">
        <f ca="1">TRIM(OFFSET(Лист5!$B$1,MATCH(B29,Лист5!A:A,0)-1,0))</f>
        <v>Московская область</v>
      </c>
      <c r="B29" t="s">
        <v>226</v>
      </c>
      <c r="C29" t="s">
        <v>163</v>
      </c>
      <c r="D29" t="str">
        <f ca="1">TRIM(OFFSET(Лист1!$A$1,MATCH(C29,Лист1!E:E,0)-1,0))</f>
        <v>ОАО "НИКИМТ - Атомстрой"</v>
      </c>
      <c r="E29" t="str">
        <f t="shared" ca="1" si="0"/>
        <v>&lt;li&gt;&lt;a href='/node/202'&gt;ОАО "НИКИМТ - Атомстрой"&lt;/a&gt;&lt;/li&gt;</v>
      </c>
    </row>
    <row r="30" spans="1:5">
      <c r="A30" t="str">
        <f ca="1">TRIM(OFFSET(Лист5!$B$1,MATCH(B30,Лист5!A:A,0)-1,0))</f>
        <v>Московская область</v>
      </c>
      <c r="B30" t="s">
        <v>226</v>
      </c>
      <c r="C30" t="s">
        <v>167</v>
      </c>
      <c r="D30" t="str">
        <f ca="1">TRIM(OFFSET(Лист1!$A$1,MATCH(C30,Лист1!E:E,0)-1,0))</f>
        <v>ОАО "НИКИЭТ им. Н.А. Доллежаля"</v>
      </c>
      <c r="E30" t="str">
        <f t="shared" ca="1" si="0"/>
        <v>&lt;li&gt;&lt;a href='/node/205'&gt;ОАО "НИКИЭТ им. Н.А. Доллежаля"&lt;/a&gt;&lt;/li&gt;</v>
      </c>
    </row>
    <row r="31" spans="1:5">
      <c r="A31" t="str">
        <f ca="1">TRIM(OFFSET(Лист5!$B$1,MATCH(B31,Лист5!A:A,0)-1,0))</f>
        <v>Московская область</v>
      </c>
      <c r="B31" t="s">
        <v>226</v>
      </c>
      <c r="C31" t="s">
        <v>164</v>
      </c>
      <c r="D31" t="str">
        <f ca="1">TRIM(OFFSET(Лист1!$A$1,MATCH(C31,Лист1!E:E,0)-1,0))</f>
        <v>ОАО "НПО "ЦНИИТМАШ"</v>
      </c>
      <c r="E31" t="str">
        <f t="shared" ca="1" si="0"/>
        <v>&lt;li&gt;&lt;a href='/node/203'&gt;ОАО "НПО "ЦНИИТМАШ"&lt;/a&gt;&lt;/li&gt;</v>
      </c>
    </row>
    <row r="32" spans="1:5">
      <c r="A32" t="str">
        <f ca="1">TRIM(OFFSET(Лист5!$B$1,MATCH(B32,Лист5!A:A,0)-1,0))</f>
        <v>Московская область</v>
      </c>
      <c r="B32" t="s">
        <v>226</v>
      </c>
      <c r="C32" t="s">
        <v>172</v>
      </c>
      <c r="D32" t="str">
        <f ca="1">TRIM(OFFSET(Лист1!$A$1,MATCH(C32,Лист1!E:E,0)-1,0))</f>
        <v>ОАО "Приборный завод "Тензор"</v>
      </c>
      <c r="E32" t="str">
        <f t="shared" ca="1" si="0"/>
        <v>&lt;li&gt;&lt;a href='/node/208'&gt;ОАО "Приборный завод "Тензор"&lt;/a&gt;&lt;/li&gt;</v>
      </c>
    </row>
    <row r="33" spans="1:5">
      <c r="A33" t="str">
        <f ca="1">TRIM(OFFSET(Лист5!$B$1,MATCH(B33,Лист5!A:A,0)-1,0))</f>
        <v>Московская область</v>
      </c>
      <c r="B33" t="s">
        <v>226</v>
      </c>
      <c r="C33" t="s">
        <v>177</v>
      </c>
      <c r="D33" t="str">
        <f ca="1">TRIM(OFFSET(Лист1!$A$1,MATCH(C33,Лист1!E:E,0)-1,0))</f>
        <v>ОАО "СНИИП"</v>
      </c>
      <c r="E33" t="str">
        <f t="shared" ca="1" si="0"/>
        <v>&lt;li&gt;&lt;a href='/node/211'&gt;ОАО "СНИИП"&lt;/a&gt;&lt;/li&gt;</v>
      </c>
    </row>
    <row r="34" spans="1:5">
      <c r="A34" t="str">
        <f ca="1">TRIM(OFFSET(Лист5!$B$1,MATCH(B34,Лист5!A:A,0)-1,0))</f>
        <v>Московская область</v>
      </c>
      <c r="B34" t="s">
        <v>226</v>
      </c>
      <c r="C34" t="s">
        <v>183</v>
      </c>
      <c r="D34" t="str">
        <f ca="1">TRIM(OFFSET(Лист1!$A$1,MATCH(C34,Лист1!E:E,0)-1,0))</f>
        <v>ОАО "ТВЭЛ"</v>
      </c>
      <c r="E34" t="str">
        <f t="shared" ca="1" si="0"/>
        <v>&lt;li&gt;&lt;a href='/node/215'&gt;ОАО "ТВЭЛ"&lt;/a&gt;&lt;/li&gt;</v>
      </c>
    </row>
    <row r="35" spans="1:5">
      <c r="A35" t="str">
        <f ca="1">TRIM(OFFSET(Лист5!$B$1,MATCH(B35,Лист5!A:A,0)-1,0))</f>
        <v>Московская область</v>
      </c>
      <c r="B35" t="s">
        <v>226</v>
      </c>
      <c r="C35" t="s">
        <v>184</v>
      </c>
      <c r="D35" t="str">
        <f ca="1">TRIM(OFFSET(Лист1!$A$1,MATCH(C35,Лист1!E:E,0)-1,0))</f>
        <v>ОАО "Техснабэкспорт"</v>
      </c>
      <c r="E35" t="str">
        <f t="shared" ca="1" si="0"/>
        <v>&lt;li&gt;&lt;a href='/node/216'&gt;ОАО "Техснабэкспорт"&lt;/a&gt;&lt;/li&gt;</v>
      </c>
    </row>
    <row r="36" spans="1:5">
      <c r="A36" t="str">
        <f ca="1">TRIM(OFFSET(Лист5!$B$1,MATCH(B36,Лист5!A:A,0)-1,0))</f>
        <v>Московская область</v>
      </c>
      <c r="B36" t="s">
        <v>226</v>
      </c>
      <c r="C36" t="s">
        <v>190</v>
      </c>
      <c r="D36" t="str">
        <f ca="1">TRIM(OFFSET(Лист1!$A$1,MATCH(C36,Лист1!E:E,0)-1,0))</f>
        <v>ОАО "Энергия-Тензор"</v>
      </c>
      <c r="E36" t="str">
        <f t="shared" ca="1" si="0"/>
        <v>&lt;li&gt;&lt;a href='/node/221'&gt;ОАО "Энергия-Тензор"&lt;/a&gt;&lt;/li&gt;</v>
      </c>
    </row>
    <row r="37" spans="1:5">
      <c r="A37" t="str">
        <f ca="1">TRIM(OFFSET(Лист5!$B$1,MATCH(B37,Лист5!A:A,0)-1,0))</f>
        <v>Московская область</v>
      </c>
      <c r="B37" t="s">
        <v>226</v>
      </c>
      <c r="C37" t="s">
        <v>191</v>
      </c>
      <c r="D37" t="str">
        <f ca="1">TRIM(OFFSET(Лист1!$A$1,MATCH(C37,Лист1!E:E,0)-1,0))</f>
        <v>Учреждение "Центратомархив"</v>
      </c>
      <c r="E37" t="str">
        <f t="shared" ca="1" si="0"/>
        <v>&lt;li&gt;&lt;a href='/node/222'&gt;Учреждение "Центратомархив"&lt;/a&gt;&lt;/li&gt;</v>
      </c>
    </row>
    <row r="38" spans="1:5">
      <c r="A38" t="str">
        <f ca="1">TRIM(OFFSET(Лист5!$B$1,MATCH(B38,Лист5!A:A,0)-1,0))</f>
        <v>Московская область</v>
      </c>
      <c r="B38" t="s">
        <v>226</v>
      </c>
      <c r="C38" t="s">
        <v>196</v>
      </c>
      <c r="D38" t="str">
        <f ca="1">TRIM(OFFSET(Лист1!$A$1,MATCH(C38,Лист1!E:E,0)-1,0))</f>
        <v>ФГУП "ВНИИА им. Н.Л. Духова"</v>
      </c>
      <c r="E38" t="str">
        <f t="shared" ca="1" si="0"/>
        <v>&lt;li&gt;&lt;a href='/node/225'&gt;ФГУП "ВНИИА им. Н.Л. Духова"&lt;/a&gt;&lt;/li&gt;</v>
      </c>
    </row>
    <row r="39" spans="1:5">
      <c r="A39" t="str">
        <f ca="1">TRIM(OFFSET(Лист5!$B$1,MATCH(B39,Лист5!A:A,0)-1,0))</f>
        <v>Московская область</v>
      </c>
      <c r="B39" t="s">
        <v>226</v>
      </c>
      <c r="C39" t="s">
        <v>197</v>
      </c>
      <c r="D39" t="str">
        <f ca="1">TRIM(OFFSET(Лист1!$A$1,MATCH(C39,Лист1!E:E,0)-1,0))</f>
        <v>ФГУП "ГНЦ РФ "ИФВЭ"</v>
      </c>
      <c r="E39" t="str">
        <f t="shared" ca="1" si="0"/>
        <v>&lt;li&gt;&lt;a href='/node/226'&gt;ФГУП "ГНЦ РФ "ИФВЭ"&lt;/a&gt;&lt;/li&gt;</v>
      </c>
    </row>
    <row r="40" spans="1:5">
      <c r="A40" t="str">
        <f ca="1">TRIM(OFFSET(Лист5!$B$1,MATCH(B40,Лист5!A:A,0)-1,0))</f>
        <v>Московская область</v>
      </c>
      <c r="B40" t="s">
        <v>226</v>
      </c>
      <c r="C40" t="s">
        <v>198</v>
      </c>
      <c r="D40" t="str">
        <f ca="1">TRIM(OFFSET(Лист1!$A$1,MATCH(C40,Лист1!E:E,0)-1,0))</f>
        <v>ФГУП "ГНЦ РФ "ТРИНИТИ"</v>
      </c>
      <c r="E40" t="str">
        <f t="shared" ca="1" si="0"/>
        <v>&lt;li&gt;&lt;a href='/node/186'&gt;ФГУП "ГНЦ РФ "ТРИНИТИ"&lt;/a&gt;&lt;/li&gt;</v>
      </c>
    </row>
    <row r="41" spans="1:5">
      <c r="A41" t="str">
        <f ca="1">TRIM(OFFSET(Лист5!$B$1,MATCH(B41,Лист5!A:A,0)-1,0))</f>
        <v>Московская область</v>
      </c>
      <c r="B41" t="s">
        <v>226</v>
      </c>
      <c r="C41" t="s">
        <v>204</v>
      </c>
      <c r="D41" t="str">
        <f ca="1">TRIM(OFFSET(Лист1!$A$1,MATCH(C41,Лист1!E:E,0)-1,0))</f>
        <v>ФГУП "КБ АТО"</v>
      </c>
      <c r="E41" t="str">
        <f t="shared" ca="1" si="0"/>
        <v>&lt;li&gt;&lt;a href='/node/227'&gt;ФГУП "КБ АТО"&lt;/a&gt;&lt;/li&gt;</v>
      </c>
    </row>
    <row r="42" spans="1:5">
      <c r="A42" t="str">
        <f ca="1">TRIM(OFFSET(Лист5!$B$1,MATCH(B42,Лист5!A:A,0)-1,0))</f>
        <v>Московская область</v>
      </c>
      <c r="B42" t="s">
        <v>226</v>
      </c>
      <c r="C42" t="s">
        <v>206</v>
      </c>
      <c r="D42" t="str">
        <f ca="1">TRIM(OFFSET(Лист1!$A$1,MATCH(C42,Лист1!E:E,0)-1,0))</f>
        <v>ФГУП "Красная звезда"</v>
      </c>
      <c r="E42" t="str">
        <f t="shared" ca="1" si="0"/>
        <v>&lt;li&gt;&lt;a href='/node/229'&gt;ФГУП "Красная звезда"&lt;/a&gt;&lt;/li&gt;</v>
      </c>
    </row>
    <row r="43" spans="1:5">
      <c r="A43" t="str">
        <f ca="1">TRIM(OFFSET(Лист5!$B$1,MATCH(B43,Лист5!A:A,0)-1,0))</f>
        <v>Московская область</v>
      </c>
      <c r="B43" t="s">
        <v>226</v>
      </c>
      <c r="C43" t="s">
        <v>207</v>
      </c>
      <c r="D43" t="str">
        <f ca="1">TRIM(OFFSET(Лист1!$A$1,MATCH(C43,Лист1!E:E,0)-1,0))</f>
        <v>ФГУП "НИИ НПО "ЛУЧ",</v>
      </c>
      <c r="E43" t="str">
        <f t="shared" ca="1" si="0"/>
        <v>&lt;li&gt;&lt;a href='/node/230'&gt;ФГУП "НИИ НПО "ЛУЧ",&lt;/a&gt;&lt;/li&gt;</v>
      </c>
    </row>
    <row r="44" spans="1:5">
      <c r="A44" t="str">
        <f ca="1">TRIM(OFFSET(Лист5!$B$1,MATCH(B44,Лист5!A:A,0)-1,0))</f>
        <v>Московская область</v>
      </c>
      <c r="B44" t="s">
        <v>226</v>
      </c>
      <c r="C44" t="s">
        <v>210</v>
      </c>
      <c r="D44" t="str">
        <f ca="1">TRIM(OFFSET(Лист1!$A$1,MATCH(C44,Лист1!E:E,0)-1,0))</f>
        <v>ФГУП "НИИП"</v>
      </c>
      <c r="E44" t="str">
        <f t="shared" ca="1" si="0"/>
        <v>&lt;li&gt;&lt;a href='/node/232'&gt;ФГУП "НИИП"&lt;/a&gt;&lt;/li&gt;</v>
      </c>
    </row>
    <row r="45" spans="1:5">
      <c r="A45" t="str">
        <f ca="1">TRIM(OFFSET(Лист5!$B$1,MATCH(B45,Лист5!A:A,0)-1,0))</f>
        <v>Московская область</v>
      </c>
      <c r="B45" t="s">
        <v>226</v>
      </c>
      <c r="C45" t="s">
        <v>248</v>
      </c>
      <c r="D45" t="str">
        <f ca="1">TRIM(OFFSET(Лист1!$A$1,MATCH(C45,Лист1!E:E,0)-1,0))</f>
        <v>ФГУП "ПО "МЗ "Молния"</v>
      </c>
      <c r="E45" t="str">
        <f t="shared" ca="1" si="0"/>
        <v>&lt;li&gt;&lt;a href='/node/237'&gt;ФГУП "ПО "МЗ "Молния"&lt;/a&gt;&lt;/li&gt;</v>
      </c>
    </row>
    <row r="46" spans="1:5">
      <c r="A46" t="str">
        <f ca="1">TRIM(OFFSET(Лист5!$B$1,MATCH(B46,Лист5!A:A,0)-1,0))</f>
        <v>Московская область</v>
      </c>
      <c r="B46" t="s">
        <v>226</v>
      </c>
      <c r="C46" t="s">
        <v>222</v>
      </c>
      <c r="D46" t="str">
        <f ca="1">TRIM(OFFSET(Лист1!$A$1,MATCH(C46,Лист1!E:E,0)-1,0))</f>
        <v>ФГУП "СНПО "Элерон"</v>
      </c>
      <c r="E46" t="str">
        <f t="shared" ca="1" si="0"/>
        <v>&lt;li&gt;&lt;a href='/node/242'&gt;ФГУП "СНПО "Элерон"&lt;/a&gt;&lt;/li&gt;</v>
      </c>
    </row>
    <row r="47" spans="1:5">
      <c r="A47" t="str">
        <f ca="1">TRIM(OFFSET(Лист5!$B$1,MATCH(B47,Лист5!A:A,0)-1,0))</f>
        <v>Мурманская область</v>
      </c>
      <c r="B47" t="s">
        <v>234</v>
      </c>
      <c r="C47" t="s">
        <v>193</v>
      </c>
      <c r="D47" t="str">
        <f ca="1">TRIM(OFFSET(Лист1!$A$1,MATCH(C47,Лист1!E:E,0)-1,0))</f>
        <v>ФГУП "Атомфлот"</v>
      </c>
      <c r="E47" t="str">
        <f t="shared" ca="1" si="0"/>
        <v>&lt;/ul&gt;&lt;h2 id='mur_'&gt;Мурманская область&lt;/h2&gt;&lt;ul id='mur'&gt;&lt;li&gt;&lt;a href='/node/223'&gt;ФГУП "Атомфлот"&lt;/a&gt;&lt;/li&gt;</v>
      </c>
    </row>
    <row r="48" spans="1:5">
      <c r="A48" t="str">
        <f ca="1">TRIM(OFFSET(Лист5!$B$1,MATCH(B48,Лист5!A:A,0)-1,0))</f>
        <v>Нижегородская область</v>
      </c>
      <c r="B48" t="s">
        <v>235</v>
      </c>
      <c r="C48" t="s">
        <v>161</v>
      </c>
      <c r="D48" t="str">
        <f ca="1">TRIM(OFFSET(Лист1!$A$1,MATCH(C48,Лист1!E:E,0)-1,0))</f>
        <v>ОАО "НИАЭП»</v>
      </c>
      <c r="E48" t="str">
        <f t="shared" ca="1" si="0"/>
        <v>&lt;/ul&gt;&lt;h2 id='niz_'&gt;Нижегородская область&lt;/h2&gt;&lt;ul id='niz'&gt;&lt;li&gt;&lt;a href='/node/200'&gt;ОАО "НИАЭП»&lt;/a&gt;&lt;/li&gt;</v>
      </c>
    </row>
    <row r="49" spans="1:5">
      <c r="A49" t="str">
        <f ca="1">TRIM(OFFSET(Лист5!$B$1,MATCH(B49,Лист5!A:A,0)-1,0))</f>
        <v>Нижегородская область</v>
      </c>
      <c r="B49" t="s">
        <v>235</v>
      </c>
      <c r="C49" t="s">
        <v>166</v>
      </c>
      <c r="D49" t="str">
        <f ca="1">TRIM(OFFSET(Лист1!$A$1,MATCH(C49,Лист1!E:E,0)-1,0))</f>
        <v>ОАО "ОКБМ"</v>
      </c>
      <c r="E49" t="str">
        <f t="shared" ca="1" si="0"/>
        <v>&lt;li&gt;&lt;a href='/node/204'&gt;ОАО "ОКБМ"&lt;/a&gt;&lt;/li&gt;</v>
      </c>
    </row>
    <row r="50" spans="1:5">
      <c r="A50" t="str">
        <f ca="1">TRIM(OFFSET(Лист5!$B$1,MATCH(B50,Лист5!A:A,0)-1,0))</f>
        <v>Нижегородская область</v>
      </c>
      <c r="B50" t="s">
        <v>235</v>
      </c>
      <c r="C50" t="s">
        <v>208</v>
      </c>
      <c r="D50" t="str">
        <f ca="1">TRIM(OFFSET(Лист1!$A$1,MATCH(C50,Лист1!E:E,0)-1,0))</f>
        <v>ФГУП "НИИИС им. Ю.Е. Седакова"</v>
      </c>
      <c r="E50" t="str">
        <f t="shared" ca="1" si="0"/>
        <v>&lt;li&gt;&lt;a href='/node/231'&gt;ФГУП "НИИИС им. Ю.Е. Седакова"&lt;/a&gt;&lt;/li&gt;</v>
      </c>
    </row>
    <row r="51" spans="1:5">
      <c r="A51" t="str">
        <f ca="1">TRIM(OFFSET(Лист5!$B$1,MATCH(B51,Лист5!A:A,0)-1,0))</f>
        <v>Нижегородская область</v>
      </c>
      <c r="B51" t="s">
        <v>235</v>
      </c>
      <c r="C51" t="s">
        <v>221</v>
      </c>
      <c r="D51" t="str">
        <f ca="1">TRIM(OFFSET(Лист1!$A$1,MATCH(C51,Лист1!E:E,0)-1,0))</f>
        <v>ФГУП "РФЯЦ-ВНИИЭФ"</v>
      </c>
      <c r="E51" t="str">
        <f t="shared" ca="1" si="0"/>
        <v>&lt;li&gt;&lt;a href='/node/241'&gt;ФГУП "РФЯЦ-ВНИИЭФ"&lt;/a&gt;&lt;/li&gt;</v>
      </c>
    </row>
    <row r="52" spans="1:5">
      <c r="A52" t="str">
        <f ca="1">TRIM(OFFSET(Лист5!$B$1,MATCH(B52,Лист5!A:A,0)-1,0))</f>
        <v>Новосибирская область</v>
      </c>
      <c r="B52" t="s">
        <v>236</v>
      </c>
      <c r="C52" t="s">
        <v>159</v>
      </c>
      <c r="D52" t="str">
        <f ca="1">TRIM(OFFSET(Лист1!$A$1,MATCH(C52,Лист1!E:E,0)-1,0))</f>
        <v>ОАО "НЗХК"</v>
      </c>
      <c r="E52" t="str">
        <f t="shared" ca="1" si="0"/>
        <v>&lt;/ul&gt;&lt;h2 id='nov_'&gt;Новосибирская область&lt;/h2&gt;&lt;ul id='nov'&gt;&lt;li&gt;&lt;a href='/node/199'&gt;ОАО "НЗХК"&lt;/a&gt;&lt;/li&gt;</v>
      </c>
    </row>
    <row r="53" spans="1:5">
      <c r="A53" t="str">
        <f ca="1">TRIM(OFFSET(Лист5!$B$1,MATCH(B53,Лист5!A:A,0)-1,0))</f>
        <v>Новосибирская область</v>
      </c>
      <c r="B53" t="s">
        <v>236</v>
      </c>
      <c r="C53" t="s">
        <v>246</v>
      </c>
      <c r="D53" t="str">
        <f ca="1">TRIM(OFFSET(Лист1!$A$1,MATCH(C53,Лист1!E:E,0)-1,0))</f>
        <v>ФГУП "ПО "Север"</v>
      </c>
      <c r="E53" t="str">
        <f t="shared" ca="1" si="0"/>
        <v>&lt;li&gt;&lt;a href='/node/238'&gt;ФГУП "ПО "Север"&lt;/a&gt;&lt;/li&gt;</v>
      </c>
    </row>
    <row r="54" spans="1:5">
      <c r="A54" t="str">
        <f ca="1">TRIM(OFFSET(Лист5!$B$1,MATCH(B54,Лист5!A:A,0)-1,0))</f>
        <v>Пензенская область</v>
      </c>
      <c r="B54" t="s">
        <v>237</v>
      </c>
      <c r="C54" t="s">
        <v>224</v>
      </c>
      <c r="D54" t="str">
        <f ca="1">TRIM(OFFSET(Лист1!$A$1,MATCH(C54,Лист1!E:E,0)-1,0))</f>
        <v>ФГУП ФНПЦ ПО "СТАРТ"</v>
      </c>
      <c r="E54" t="str">
        <f t="shared" ca="1" si="0"/>
        <v>&lt;/ul&gt;&lt;h2 id='pen_'&gt;Пензенская область&lt;/h2&gt;&lt;ul id='pen'&gt;&lt;li&gt;&lt;a href='/node/243'&gt;ФГУП ФНПЦ ПО "СТАРТ"&lt;/a&gt;&lt;/li&gt;</v>
      </c>
    </row>
    <row r="55" spans="1:5">
      <c r="A55" t="str">
        <f ca="1">TRIM(OFFSET(Лист5!$B$1,MATCH(B55,Лист5!A:A,0)-1,0))</f>
        <v>Приморский край</v>
      </c>
      <c r="B55" t="s">
        <v>265</v>
      </c>
      <c r="C55" t="s">
        <v>109</v>
      </c>
      <c r="D55" t="str">
        <f ca="1">TRIM(OFFSET(Лист1!$A$1,MATCH(C55,Лист1!E:E,0)-1,0))</f>
        <v>ФГУП "НИЦ АЭС"</v>
      </c>
      <c r="E55" t="str">
        <f t="shared" ca="1" si="0"/>
        <v>&lt;/ul&gt;&lt;h2 id='pri_'&gt;Приморский край&lt;/h2&gt;&lt;ul id='pri'&gt;&lt;li&gt;&lt;a href='/node/234'&gt;ФГУП "НИЦ АЭС"&lt;/a&gt;&lt;/li&gt;</v>
      </c>
    </row>
    <row r="56" spans="1:5">
      <c r="A56" t="str">
        <f ca="1">TRIM(OFFSET(Лист5!$B$1,MATCH(B56,Лист5!A:A,0)-1,0))</f>
        <v>Саратовская область</v>
      </c>
      <c r="B56" t="s">
        <v>238</v>
      </c>
      <c r="C56" t="s">
        <v>195</v>
      </c>
      <c r="D56" t="str">
        <f ca="1">TRIM(OFFSET(Лист1!$A$1,MATCH(C56,Лист1!E:E,0)-1,0))</f>
        <v>ФГУП "Базальт"</v>
      </c>
      <c r="E56" t="str">
        <f t="shared" ca="1" si="0"/>
        <v>&lt;/ul&gt;&lt;h2 id='sar_'&gt;Саратовская область&lt;/h2&gt;&lt;ul id='sar'&gt;&lt;li&gt;&lt;a href='/node/224'&gt;ФГУП "Базальт"&lt;/a&gt;&lt;/li&gt;</v>
      </c>
    </row>
    <row r="57" spans="1:5">
      <c r="A57" t="str">
        <f ca="1">TRIM(OFFSET(Лист5!$B$1,MATCH(B57,Лист5!A:A,0)-1,0))</f>
        <v>Свердловская область</v>
      </c>
      <c r="B57" t="s">
        <v>239</v>
      </c>
      <c r="C57" t="s">
        <v>176</v>
      </c>
      <c r="D57" t="str">
        <f ca="1">TRIM(OFFSET(Лист1!$A$1,MATCH(C57,Лист1!E:E,0)-1,0))</f>
        <v>ОАО "Сверд НИИхиммаш"</v>
      </c>
      <c r="E57" t="str">
        <f t="shared" ca="1" si="0"/>
        <v>&lt;/ul&gt;&lt;h2 id='sve_'&gt;Свердловская область&lt;/h2&gt;&lt;ul id='sve'&gt;&lt;li&gt;&lt;a href='/node/210'&gt;ОАО "Сверд НИИхиммаш"&lt;/a&gt;&lt;/li&gt;</v>
      </c>
    </row>
    <row r="58" spans="1:5">
      <c r="A58" t="str">
        <f ca="1">TRIM(OFFSET(Лист5!$B$1,MATCH(B58,Лист5!A:A,0)-1,0))</f>
        <v>Свердловская область</v>
      </c>
      <c r="B58" t="s">
        <v>239</v>
      </c>
      <c r="C58" t="s">
        <v>185</v>
      </c>
      <c r="D58" t="str">
        <f ca="1">TRIM(OFFSET(Лист1!$A$1,MATCH(C58,Лист1!E:E,0)-1,0))</f>
        <v>ОАО "УЭМЗ"</v>
      </c>
      <c r="E58" t="str">
        <f t="shared" ca="1" si="0"/>
        <v>&lt;li&gt;&lt;a href='/node/217'&gt;ОАО "УЭМЗ"&lt;/a&gt;&lt;/li&gt;</v>
      </c>
    </row>
    <row r="59" spans="1:5">
      <c r="A59" t="str">
        <f ca="1">TRIM(OFFSET(Лист5!$B$1,MATCH(B59,Лист5!A:A,0)-1,0))</f>
        <v>Свердловская область</v>
      </c>
      <c r="B59" t="s">
        <v>239</v>
      </c>
      <c r="C59" t="s">
        <v>186</v>
      </c>
      <c r="D59" t="str">
        <f ca="1">TRIM(OFFSET(Лист1!$A$1,MATCH(C59,Лист1!E:E,0)-1,0))</f>
        <v>ОАО "УЭХК"</v>
      </c>
      <c r="E59" t="str">
        <f t="shared" ca="1" si="0"/>
        <v>&lt;li&gt;&lt;a href='/node/218'&gt;ОАО "УЭХК"&lt;/a&gt;&lt;/li&gt;</v>
      </c>
    </row>
    <row r="60" spans="1:5">
      <c r="A60" t="str">
        <f ca="1">TRIM(OFFSET(Лист5!$B$1,MATCH(B60,Лист5!A:A,0)-1,0))</f>
        <v>Свердловская область</v>
      </c>
      <c r="B60" t="s">
        <v>239</v>
      </c>
      <c r="C60" t="s">
        <v>205</v>
      </c>
      <c r="D60" t="str">
        <f ca="1">TRIM(OFFSET(Лист1!$A$1,MATCH(C60,Лист1!E:E,0)-1,0))</f>
        <v>ФГУП "Комбинат "Электрохимприбор"</v>
      </c>
      <c r="E60" t="str">
        <f t="shared" ca="1" si="0"/>
        <v>&lt;li&gt;&lt;a href='/node/228'&gt;ФГУП "Комбинат "Электрохимприбор"&lt;/a&gt;&lt;/li&gt;</v>
      </c>
    </row>
    <row r="61" spans="1:5">
      <c r="A61" t="str">
        <f ca="1">TRIM(OFFSET(Лист5!$B$1,MATCH(B61,Лист5!A:A,0)-1,0))</f>
        <v>Ставропольский край</v>
      </c>
      <c r="B61" t="s">
        <v>240</v>
      </c>
      <c r="C61" t="s">
        <v>174</v>
      </c>
      <c r="D61" t="str">
        <f ca="1">TRIM(OFFSET(Лист1!$A$1,MATCH(C61,Лист1!E:E,0)-1,0))</f>
        <v>ОАО "Пятигорский завод "Импульс"</v>
      </c>
      <c r="E61" t="str">
        <f t="shared" ca="1" si="0"/>
        <v>&lt;/ul&gt;&lt;h2 id='sta_'&gt;Ставропольский край&lt;/h2&gt;&lt;ul id='sta'&gt;&lt;li&gt;&lt;a href='/node/209'&gt;ОАО "Пятигорский завод "Импульс"&lt;/a&gt;&lt;/li&gt;</v>
      </c>
    </row>
    <row r="62" spans="1:5">
      <c r="A62" t="str">
        <f ca="1">TRIM(OFFSET(Лист5!$B$1,MATCH(B62,Лист5!A:A,0)-1,0))</f>
        <v>Томская область</v>
      </c>
      <c r="B62" t="s">
        <v>241</v>
      </c>
      <c r="C62" t="s">
        <v>182</v>
      </c>
      <c r="D62" t="str">
        <f ca="1">TRIM(OFFSET(Лист1!$A$1,MATCH(C62,Лист1!E:E,0)-1,0))</f>
        <v>ОАО "СХК"</v>
      </c>
      <c r="E62" t="str">
        <f t="shared" ca="1" si="0"/>
        <v>&lt;/ul&gt;&lt;h2 id='tom_'&gt;Томская область&lt;/h2&gt;&lt;ul id='tom'&gt;&lt;li&gt;&lt;a href='/node/214'&gt;ОАО "СХК"&lt;/a&gt;&lt;/li&gt;</v>
      </c>
    </row>
    <row r="63" spans="1:5">
      <c r="A63" t="str">
        <f ca="1">TRIM(OFFSET(Лист5!$B$1,MATCH(B63,Лист5!A:A,0)-1,0))</f>
        <v>Удмуртская Республика</v>
      </c>
      <c r="B63" t="s">
        <v>242</v>
      </c>
      <c r="C63" t="s">
        <v>189</v>
      </c>
      <c r="D63" t="str">
        <f ca="1">TRIM(OFFSET(Лист1!$A$1,MATCH(C63,Лист1!E:E,0)-1,0))</f>
        <v>ОАО "ЧМЗ"</v>
      </c>
      <c r="E63" t="str">
        <f t="shared" ca="1" si="0"/>
        <v>&lt;/ul&gt;&lt;h2 id='udm_'&gt;Удмуртская Республика&lt;/h2&gt;&lt;ul id='udm'&gt;&lt;li&gt;&lt;a href='/node/220'&gt;ОАО "ЧМЗ"&lt;/a&gt;&lt;/li&gt;</v>
      </c>
    </row>
    <row r="64" spans="1:5">
      <c r="A64" t="str">
        <f ca="1">TRIM(OFFSET(Лист5!$B$1,MATCH(B64,Лист5!A:A,0)-1,0))</f>
        <v>Ульяновская область</v>
      </c>
      <c r="B64" t="s">
        <v>243</v>
      </c>
      <c r="C64" t="s">
        <v>149</v>
      </c>
      <c r="D64" t="str">
        <f ca="1">TRIM(OFFSET(Лист1!$A$1,MATCH(C64,Лист1!E:E,0)-1,0))</f>
        <v>ОАО "ГНЦ НИИАР"</v>
      </c>
      <c r="E64" t="str">
        <f t="shared" ca="1" si="0"/>
        <v>&lt;/ul&gt;&lt;h2 id='uly_'&gt;Ульяновская область&lt;/h2&gt;&lt;ul id='uly'&gt;&lt;li&gt;&lt;a href='/node/189'&gt;ОАО "ГНЦ НИИАР"&lt;/a&gt;&lt;/li&gt;</v>
      </c>
    </row>
    <row r="65" spans="1:5">
      <c r="A65" t="str">
        <f ca="1">TRIM(OFFSET(Лист5!$B$1,MATCH(B65,Лист5!A:A,0)-1,0))</f>
        <v>Челябинская область</v>
      </c>
      <c r="B65" t="s">
        <v>244</v>
      </c>
      <c r="C65" t="s">
        <v>215</v>
      </c>
      <c r="D65" t="str">
        <f ca="1">TRIM(OFFSET(Лист1!$A$1,MATCH(C65,Лист1!E:E,0)-1,0))</f>
        <v>ФГУП "ПО "МАЯК"</v>
      </c>
      <c r="E65" t="str">
        <f t="shared" ca="1" si="0"/>
        <v>&lt;/ul&gt;&lt;h2 id='che_'&gt;Челябинская область&lt;/h2&gt;&lt;ul id='che'&gt;&lt;li&gt;&lt;a href='/node/236'&gt;ФГУП "ПО "МАЯК"&lt;/a&gt;&lt;/li&gt;</v>
      </c>
    </row>
    <row r="66" spans="1:5">
      <c r="A66" t="str">
        <f ca="1">TRIM(OFFSET(Лист5!$B$1,MATCH(B66,Лист5!A:A,0)-1,0))</f>
        <v>Челябинская область</v>
      </c>
      <c r="B66" t="s">
        <v>244</v>
      </c>
      <c r="C66" t="s">
        <v>219</v>
      </c>
      <c r="D66" t="str">
        <f ca="1">TRIM(OFFSET(Лист1!$A$1,MATCH(C66,Лист1!E:E,0)-1,0))</f>
        <v>ФГУП "ПСЗ"</v>
      </c>
      <c r="E66" t="str">
        <f t="shared" ca="1" si="0"/>
        <v>&lt;li&gt;&lt;a href='/node/239'&gt;ФГУП "ПСЗ"&lt;/a&gt;&lt;/li&gt;</v>
      </c>
    </row>
    <row r="67" spans="1:5">
      <c r="A67" t="str">
        <f ca="1">TRIM(OFFSET(Лист5!$B$1,MATCH(B67,Лист5!A:A,0)-1,0))</f>
        <v>Челябинская область</v>
      </c>
      <c r="B67" t="s">
        <v>244</v>
      </c>
      <c r="C67" t="s">
        <v>220</v>
      </c>
      <c r="D67" t="str">
        <f ca="1">TRIM(OFFSET(Лист1!$A$1,MATCH(C67,Лист1!E:E,0)-1,0))</f>
        <v>ФГУП "РФЯЦ-ВНИИТФ им академика Е.И. Забабахина"</v>
      </c>
      <c r="E67" t="str">
        <f t="shared" ref="E67" ca="1" si="1">CONCATENATE(IF(B67&lt;&gt;B66,CONCATENATE("&lt;/ul&gt;&lt;h2 id='",B67,"_'&gt;",A67,"&lt;/h2&gt;&lt;ul id='",B67,"'&gt;"),""),"&lt;li&gt;&lt;a href='/",C67,"'&gt;",D67,"&lt;/a&gt;&lt;/li&gt;")</f>
        <v>&lt;li&gt;&lt;a href='/node/240'&gt;ФГУП "РФЯЦ-ВНИИТФ им академика Е.И. Забабахина"&lt;/a&gt;&lt;/li&gt;</v>
      </c>
    </row>
  </sheetData>
  <sortState ref="A3:D67">
    <sortCondition ref="A3:A67"/>
    <sortCondition ref="D3:D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0"/>
  <sheetViews>
    <sheetView topLeftCell="A5" workbookViewId="0">
      <selection activeCell="B20" sqref="B20"/>
    </sheetView>
  </sheetViews>
  <sheetFormatPr defaultRowHeight="15"/>
  <sheetData>
    <row r="1" spans="1:2">
      <c r="A1" t="s">
        <v>244</v>
      </c>
      <c r="B1">
        <f xml:space="preserve"> MATCH(A1,Лист3!B:B,0)</f>
        <v>65</v>
      </c>
    </row>
    <row r="2" spans="1:2">
      <c r="A2" t="s">
        <v>229</v>
      </c>
      <c r="B2">
        <f xml:space="preserve"> MATCH(A2,Лист3!B:B,0)</f>
        <v>5</v>
      </c>
    </row>
    <row r="3" spans="1:2">
      <c r="A3" t="s">
        <v>230</v>
      </c>
      <c r="B3">
        <f xml:space="preserve"> MATCH(A3,Лист3!B:B,0)</f>
        <v>6</v>
      </c>
    </row>
    <row r="4" spans="1:2">
      <c r="A4" t="s">
        <v>231</v>
      </c>
      <c r="B4">
        <f xml:space="preserve"> MATCH(A4,Лист3!B:B,0)</f>
        <v>7</v>
      </c>
    </row>
    <row r="5" spans="1:2">
      <c r="A5" t="s">
        <v>232</v>
      </c>
      <c r="B5">
        <f xml:space="preserve"> MATCH(A5,Лист3!B:B,0)</f>
        <v>8</v>
      </c>
    </row>
    <row r="6" spans="1:2">
      <c r="A6" t="s">
        <v>233</v>
      </c>
      <c r="B6">
        <f xml:space="preserve"> MATCH(A6,Лист3!B:B,0)</f>
        <v>11</v>
      </c>
    </row>
    <row r="7" spans="1:2">
      <c r="A7" t="s">
        <v>226</v>
      </c>
      <c r="B7">
        <f xml:space="preserve"> MATCH(A7,Лист3!B:B,0)</f>
        <v>17</v>
      </c>
    </row>
    <row r="8" spans="1:2">
      <c r="A8" t="s">
        <v>234</v>
      </c>
      <c r="B8">
        <f xml:space="preserve"> MATCH(A8,Лист3!B:B,0)</f>
        <v>47</v>
      </c>
    </row>
    <row r="9" spans="1:2">
      <c r="A9" t="s">
        <v>235</v>
      </c>
      <c r="B9">
        <f xml:space="preserve"> MATCH(A9,Лист3!B:B,0)</f>
        <v>48</v>
      </c>
    </row>
    <row r="10" spans="1:2">
      <c r="A10" t="s">
        <v>236</v>
      </c>
      <c r="B10">
        <f xml:space="preserve"> MATCH(A10,Лист3!B:B,0)</f>
        <v>52</v>
      </c>
    </row>
    <row r="11" spans="1:2">
      <c r="A11" t="s">
        <v>237</v>
      </c>
      <c r="B11">
        <f xml:space="preserve"> MATCH(A11,Лист3!B:B,0)</f>
        <v>54</v>
      </c>
    </row>
    <row r="12" spans="1:2">
      <c r="A12" t="s">
        <v>238</v>
      </c>
      <c r="B12">
        <f xml:space="preserve"> MATCH(A12,Лист3!B:B,0)</f>
        <v>56</v>
      </c>
    </row>
    <row r="13" spans="1:2">
      <c r="A13" t="s">
        <v>240</v>
      </c>
      <c r="B13">
        <f xml:space="preserve"> MATCH(A13,Лист3!B:B,0)</f>
        <v>61</v>
      </c>
    </row>
    <row r="14" spans="1:2">
      <c r="A14" t="s">
        <v>239</v>
      </c>
      <c r="B14">
        <f xml:space="preserve"> MATCH(A14,Лист3!B:B,0)</f>
        <v>57</v>
      </c>
    </row>
    <row r="15" spans="1:2">
      <c r="A15" t="s">
        <v>241</v>
      </c>
      <c r="B15">
        <f xml:space="preserve"> MATCH(A15,Лист3!B:B,0)</f>
        <v>62</v>
      </c>
    </row>
    <row r="16" spans="1:2">
      <c r="A16" t="s">
        <v>242</v>
      </c>
      <c r="B16">
        <f xml:space="preserve"> MATCH(A16,Лист3!B:B,0)</f>
        <v>63</v>
      </c>
    </row>
    <row r="17" spans="1:2">
      <c r="A17" t="s">
        <v>243</v>
      </c>
      <c r="B17">
        <f xml:space="preserve"> MATCH(A17,Лист3!B:B,0)</f>
        <v>64</v>
      </c>
    </row>
    <row r="18" spans="1:2">
      <c r="A18" t="s">
        <v>227</v>
      </c>
      <c r="B18">
        <f xml:space="preserve"> MATCH(A18,Лист3!B:B,0)</f>
        <v>3</v>
      </c>
    </row>
    <row r="19" spans="1:2">
      <c r="A19" t="s">
        <v>228</v>
      </c>
      <c r="B19">
        <f xml:space="preserve"> MATCH(A19,Лист3!B:B,0)</f>
        <v>4</v>
      </c>
    </row>
    <row r="20" spans="1:2">
      <c r="A20" t="s">
        <v>265</v>
      </c>
      <c r="B20">
        <f xml:space="preserve"> MATCH(A20,Лист3!B:B,0)</f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0"/>
  <sheetViews>
    <sheetView topLeftCell="A5" workbookViewId="0">
      <selection activeCell="B12" sqref="B12"/>
    </sheetView>
  </sheetViews>
  <sheetFormatPr defaultRowHeight="15"/>
  <sheetData>
    <row r="1" spans="1:2">
      <c r="A1" t="s">
        <v>244</v>
      </c>
      <c r="B1" t="s">
        <v>249</v>
      </c>
    </row>
    <row r="2" spans="1:2">
      <c r="A2" t="s">
        <v>229</v>
      </c>
      <c r="B2" t="s">
        <v>250</v>
      </c>
    </row>
    <row r="3" spans="1:2">
      <c r="A3" t="s">
        <v>230</v>
      </c>
      <c r="B3" t="s">
        <v>251</v>
      </c>
    </row>
    <row r="4" spans="1:2">
      <c r="A4" t="s">
        <v>231</v>
      </c>
      <c r="B4" t="s">
        <v>252</v>
      </c>
    </row>
    <row r="5" spans="1:2">
      <c r="A5" t="s">
        <v>232</v>
      </c>
      <c r="B5" t="s">
        <v>168</v>
      </c>
    </row>
    <row r="6" spans="1:2">
      <c r="A6" t="s">
        <v>233</v>
      </c>
      <c r="B6" t="s">
        <v>253</v>
      </c>
    </row>
    <row r="7" spans="1:2">
      <c r="A7" t="s">
        <v>226</v>
      </c>
      <c r="B7" t="s">
        <v>254</v>
      </c>
    </row>
    <row r="8" spans="1:2">
      <c r="A8" t="s">
        <v>234</v>
      </c>
      <c r="B8" t="s">
        <v>255</v>
      </c>
    </row>
    <row r="9" spans="1:2">
      <c r="A9" t="s">
        <v>235</v>
      </c>
      <c r="B9" t="s">
        <v>256</v>
      </c>
    </row>
    <row r="10" spans="1:2">
      <c r="A10" t="s">
        <v>236</v>
      </c>
      <c r="B10" t="s">
        <v>257</v>
      </c>
    </row>
    <row r="11" spans="1:2">
      <c r="A11" t="s">
        <v>237</v>
      </c>
      <c r="B11" t="s">
        <v>258</v>
      </c>
    </row>
    <row r="12" spans="1:2">
      <c r="A12" t="s">
        <v>265</v>
      </c>
      <c r="B12" t="s">
        <v>202</v>
      </c>
    </row>
    <row r="13" spans="1:2">
      <c r="A13" t="s">
        <v>238</v>
      </c>
      <c r="B13" t="s">
        <v>259</v>
      </c>
    </row>
    <row r="14" spans="1:2">
      <c r="A14" t="s">
        <v>240</v>
      </c>
      <c r="B14" t="s">
        <v>173</v>
      </c>
    </row>
    <row r="15" spans="1:2">
      <c r="A15" t="s">
        <v>239</v>
      </c>
      <c r="B15" t="s">
        <v>260</v>
      </c>
    </row>
    <row r="16" spans="1:2">
      <c r="A16" t="s">
        <v>241</v>
      </c>
      <c r="B16" t="s">
        <v>261</v>
      </c>
    </row>
    <row r="17" spans="1:2">
      <c r="A17" t="s">
        <v>242</v>
      </c>
      <c r="B17" t="s">
        <v>262</v>
      </c>
    </row>
    <row r="18" spans="1:2">
      <c r="A18" t="s">
        <v>243</v>
      </c>
      <c r="B18" t="s">
        <v>263</v>
      </c>
    </row>
    <row r="19" spans="1:2">
      <c r="A19" t="s">
        <v>227</v>
      </c>
      <c r="B19" t="s">
        <v>264</v>
      </c>
    </row>
    <row r="20" spans="1:2">
      <c r="A20" t="s">
        <v>228</v>
      </c>
      <c r="B20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Your User Name</cp:lastModifiedBy>
  <dcterms:created xsi:type="dcterms:W3CDTF">2010-07-02T13:39:01Z</dcterms:created>
  <dcterms:modified xsi:type="dcterms:W3CDTF">2010-07-12T15:17:31Z</dcterms:modified>
</cp:coreProperties>
</file>