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docs\edu my own\birm uob data analytics bootcamp\w1 d3 excel\UBHM-VIRT-DATA-PT-10-2022-U-LOLC-main\01-Excel\Homework\"/>
    </mc:Choice>
  </mc:AlternateContent>
  <xr:revisionPtr revIDLastSave="0" documentId="13_ncr:1_{8E296C48-1A37-44B7-8CE5-277CF1430631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Crowdfunding" sheetId="1" r:id="rId1"/>
    <sheet name="category" sheetId="3" r:id="rId2"/>
    <sheet name="subcategory" sheetId="4" r:id="rId3"/>
    <sheet name="count of campaigns" sheetId="5" r:id="rId4"/>
    <sheet name="analyses" sheetId="7" state="hidden" r:id="rId5"/>
    <sheet name="analyses 2" sheetId="6" state="hidden" r:id="rId6"/>
    <sheet name="instructions" sheetId="2" state="hidden" r:id="rId7"/>
  </sheets>
  <definedNames>
    <definedName name="_xlnm._FilterDatabase" localSheetId="0" hidden="1">Crowdfunding!$A$1:$R$1001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<sst xmlns="http://schemas.openxmlformats.org/spreadsheetml/2006/main" count="6617" uniqueCount="2193">
  <si>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</si>
  <si>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</si>
  <si>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</si>
  <si>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</si>
  <si>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</si>
  <si>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</si>
  <si>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</si>
  <si>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</si>
  <si>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</si>
  <si>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</si>
  <si>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</si>
  <si>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</si>
  <si>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</si>
  <si>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</si>
  <si>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</si>
  <si>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</si>
  <si>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</si>
  <si>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</si>
  <si>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</si>
  <si>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</si>
  <si>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</si>
  <si>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</si>
  <si>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</si>
  <si>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</si>
  <si>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</si>
  <si>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</si>
  <si>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</si>
  <si>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</si>
  <si>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</si>
  <si>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</si>
  <si>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</si>
  <si>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</si>
  <si>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</si>
  <si>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</si>
  <si>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</si>
  <si>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</si>
  <si>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</si>
  <si>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</si>
  <si>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</si>
  <si>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</si>
  <si>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</si>
  <si>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</si>
  <si>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</si>
  <si>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</si>
  <si>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</si>
  <si>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</si>
  <si>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</si>
  <si>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</si>
  <si>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</si>
  <si>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</si>
  <si>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</si>
  <si>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</si>
  <si>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</si>
  <si>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</si>
  <si>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</si>
  <si>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</si>
  <si>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</si>
  <si>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</si>
  <si>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</si>
  <si>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</si>
  <si>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</si>
  <si>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</si>
  <si>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</si>
  <si>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</si>
  <si>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</si>
  <si>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</si>
  <si>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</si>
  <si>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</si>
  <si>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</si>
  <si>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</si>
  <si>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</si>
  <si>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</si>
  <si>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</si>
  <si>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</si>
  <si>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</si>
  <si>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</si>
  <si>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</si>
  <si>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</si>
  <si>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</si>
  <si>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</si>
  <si>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</si>
  <si>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</si>
  <si>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</si>
  <si>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</si>
  <si>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</si>
  <si>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</si>
  <si>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</si>
  <si>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</si>
  <si>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</si>
  <si>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</si>
  <si>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</si>
  <si>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</si>
  <si>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</si>
  <si>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</si>
  <si>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</si>
  <si>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</si>
  <si>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</si>
  <si>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</si>
  <si>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</si>
  <si>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</si>
  <si>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</si>
  <si>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</si>
  <si>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</si>
  <si>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</si>
  <si>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</si>
  <si>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</si>
  <si>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</si>
  <si>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</si>
  <si>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</si>
  <si>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</si>
  <si>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</si>
  <si>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</si>
  <si>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</si>
  <si>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</si>
  <si>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</si>
  <si>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</si>
  <si>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</si>
  <si>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</si>
  <si>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</si>
  <si>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</si>
  <si>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</si>
  <si>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</si>
  <si>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</si>
  <si>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</si>
  <si>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</si>
  <si>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</si>
  <si>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</si>
  <si>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</si>
  <si>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</si>
  <si>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</si>
  <si>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</si>
  <si>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</si>
  <si>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</si>
  <si>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</si>
  <si>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</si>
  <si>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</si>
  <si>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</si>
  <si>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</si>
  <si>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</si>
  <si>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</si>
  <si>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</si>
  <si>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</si>
  <si>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</si>
  <si>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</si>
  <si>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</si>
  <si>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</si>
  <si>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</si>
  <si>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</si>
  <si>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</si>
  <si>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</si>
  <si>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</si>
  <si>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</si>
  <si>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</si>
  <si>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</si>
  <si>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</si>
  <si>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</si>
  <si>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</si>
  <si>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</si>
  <si>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</si>
  <si>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</si>
  <si>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</si>
  <si>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</si>
  <si>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</si>
  <si>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</si>
  <si>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</si>
  <si>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</si>
  <si>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</si>
  <si>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</si>
  <si>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</si>
  <si>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</si>
  <si>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</si>
  <si>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</si>
  <si>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</si>
  <si>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</si>
  <si>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</si>
  <si>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</si>
  <si>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</si>
  <si>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</si>
  <si>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</si>
  <si>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</si>
  <si>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</si>
  <si>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</si>
  <si>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</si>
  <si>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</si>
  <si>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</si>
  <si>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</si>
  <si>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</si>
  <si>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</si>
  <si>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</si>
  <si>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</si>
  <si>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</si>
  <si>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</si>
  <si>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</si>
  <si>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</si>
  <si>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</si>
  <si>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</si>
  <si>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</si>
  <si>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</si>
  <si>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</si>
  <si>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</si>
  <si>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</si>
  <si>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</si>
  <si>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</si>
  <si>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</si>
  <si>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</si>
  <si>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</si>
  <si>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</si>
  <si>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</si>
  <si>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</si>
  <si>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</si>
  <si>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</si>
  <si>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</si>
  <si>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</si>
  <si>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</si>
  <si>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</si>
  <si>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</si>
  <si>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</si>
  <si>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</si>
  <si>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</si>
  <si>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</si>
  <si>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</si>
  <si>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</si>
  <si>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</si>
  <si>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</si>
  <si>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</si>
  <si>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</si>
  <si>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</si>
  <si>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</si>
  <si>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</si>
  <si>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</si>
  <si>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</si>
  <si>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</si>
  <si>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</si>
  <si>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</si>
  <si>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</si>
  <si>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</si>
  <si>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</si>
  <si>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</si>
  <si>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</si>
  <si>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</si>
  <si>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</si>
  <si>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</si>
  <si>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</si>
  <si>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</si>
  <si>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</si>
  <si>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</si>
  <si>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</si>
  <si>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</si>
  <si>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</si>
  <si>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</si>
  <si>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</si>
  <si>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</si>
  <si>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</si>
  <si>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</si>
  <si>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</si>
  <si>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</si>
  <si>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</si>
  <si>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</si>
  <si>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</si>
  <si>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</si>
  <si>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</si>
  <si>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</si>
  <si>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</si>
  <si>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</si>
  <si>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</si>
  <si>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</si>
  <si>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</si>
  <si>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</si>
  <si>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</si>
  <si>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</si>
  <si>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</si>
  <si>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</si>
  <si>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</si>
  <si>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</si>
  <si>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</si>
  <si>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</si>
  <si>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</si>
  <si>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</si>
  <si>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</si>
  <si>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</si>
  <si>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</si>
  <si>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</si>
  <si>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</si>
  <si>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</si>
  <si>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</si>
  <si>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</si>
  <si>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</si>
  <si>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</si>
  <si>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</si>
  <si>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</si>
  <si>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</si>
  <si>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</si>
  <si>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</si>
  <si>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</si>
  <si>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</si>
  <si>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</si>
  <si>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</si>
  <si>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</si>
  <si>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</si>
  <si>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</si>
  <si>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</si>
  <si>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</si>
  <si>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</si>
  <si>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</si>
  <si>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</si>
  <si>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</si>
  <si>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</si>
  <si>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</si>
  <si>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</si>
  <si>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</si>
  <si>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</si>
  <si>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</si>
  <si>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</si>
  <si>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</si>
  <si>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</si>
  <si>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</si>
  <si>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</si>
  <si>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</si>
  <si>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</si>
  <si>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</si>
  <si>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</si>
  <si>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</si>
  <si>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</si>
  <si>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</si>
  <si>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</si>
  <si>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</si>
  <si>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</si>
  <si>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</si>
  <si>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</si>
  <si>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</si>
  <si>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</si>
  <si>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</si>
  <si>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</si>
  <si>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</si>
  <si>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</si>
  <si>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</si>
  <si>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</si>
  <si>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</si>
  <si>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</si>
  <si>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</si>
  <si>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</si>
  <si>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</si>
  <si>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</si>
  <si>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</si>
  <si>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</si>
  <si>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</si>
  <si>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</si>
  <si>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</si>
  <si>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</si>
  <si>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</si>
  <si>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</si>
  <si>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</si>
  <si>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</si>
  <si>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</si>
  <si>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</si>
  <si>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</si>
  <si>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</si>
  <si>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</si>
  <si>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</si>
  <si>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</si>
  <si>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</si>
  <si>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</si>
  <si>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</si>
  <si>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</si>
  <si>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</si>
  <si>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</si>
  <si>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</si>
  <si>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</si>
  <si>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</si>
  <si>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</si>
  <si>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</si>
  <si>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</si>
  <si>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</si>
  <si>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</si>
  <si>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</si>
  <si>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</si>
  <si>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</si>
  <si>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</si>
  <si>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</si>
  <si>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</si>
  <si>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</si>
  <si>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</si>
  <si>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</si>
  <si>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</si>
  <si>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</si>
  <si>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</si>
  <si>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</si>
  <si>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</si>
  <si>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</si>
  <si>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</si>
  <si>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</si>
  <si>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</si>
  <si>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</si>
  <si>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</si>
  <si>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</si>
  <si>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</si>
  <si>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</si>
  <si>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</si>
  <si>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</si>
  <si>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</si>
  <si>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</si>
  <si>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</si>
  <si>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</si>
  <si>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</si>
  <si>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</si>
  <si>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</si>
  <si>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</si>
  <si>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</si>
  <si>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</si>
  <si>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</si>
  <si>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</si>
  <si>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</si>
  <si>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</si>
  <si>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</si>
  <si>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</si>
  <si>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</si>
  <si>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</si>
  <si>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</si>
  <si>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</si>
  <si>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</si>
  <si>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</si>
  <si>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</si>
  <si>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</si>
  <si>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</si>
  <si>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</si>
  <si>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</si>
  <si>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</si>
  <si>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</si>
  <si>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</si>
  <si>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</si>
  <si>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</si>
  <si>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</si>
  <si>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</si>
  <si>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</si>
  <si>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</si>
  <si>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</si>
  <si>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</si>
  <si>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</si>
  <si>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</si>
  <si>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</si>
  <si>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</si>
  <si>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</si>
  <si>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</si>
  <si>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</si>
  <si>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</si>
  <si>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</si>
  <si>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</si>
  <si>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</si>
  <si>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</si>
  <si>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</si>
  <si>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</si>
  <si>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</si>
  <si>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</si>
  <si>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</si>
  <si>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</si>
  <si>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</si>
  <si>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</si>
  <si>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</si>
  <si>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</si>
  <si>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</si>
  <si>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</si>
  <si>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</si>
  <si>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</si>
  <si>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</si>
  <si>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</si>
  <si>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</si>
  <si>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</si>
  <si>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</si>
  <si>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</si>
  <si>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</si>
  <si>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</si>
  <si>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</si>
  <si>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</si>
  <si>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</si>
  <si>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</si>
  <si>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</si>
  <si>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</si>
  <si>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</si>
  <si>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</si>
  <si>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</si>
  <si>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</si>
  <si>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</si>
  <si>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</si>
  <si>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</si>
  <si>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</si>
  <si>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</si>
  <si>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</si>
  <si>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</si>
  <si>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</si>
  <si>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</si>
  <si>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</si>
  <si>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</si>
  <si>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</si>
  <si>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</si>
  <si>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</si>
  <si>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</si>
  <si>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</si>
  <si>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</si>
  <si>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</si>
  <si>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</si>
  <si>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</si>
  <si>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</si>
  <si>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</si>
  <si>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</si>
  <si>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</si>
  <si>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</si>
  <si>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</si>
  <si>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</si>
  <si>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</si>
  <si>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</si>
  <si>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</si>
  <si>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</si>
  <si>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</si>
  <si>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</si>
  <si>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</si>
  <si>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</si>
  <si>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</si>
  <si>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</si>
  <si>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</si>
  <si>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</si>
  <si>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</si>
  <si>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</si>
  <si>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</si>
  <si>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</si>
  <si>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</si>
  <si>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</si>
  <si>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</si>
  <si>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</si>
  <si>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</si>
  <si>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</si>
  <si>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</si>
  <si>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</si>
  <si>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</si>
  <si>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</si>
  <si>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</si>
  <si>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</si>
  <si>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</si>
  <si>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</si>
  <si>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</si>
  <si>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</si>
  <si>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</si>
  <si>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</si>
  <si>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</si>
  <si>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</si>
  <si>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</si>
  <si>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</si>
  <si>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</si>
  <si>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</si>
  <si>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</si>
  <si>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</si>
  <si>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</si>
  <si>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</si>
  <si>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</si>
  <si>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</si>
  <si>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</si>
  <si>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</si>
  <si>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</si>
  <si>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</si>
  <si>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</si>
  <si>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</si>
  <si>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</si>
  <si>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</si>
  <si>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</si>
  <si>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</si>
  <si>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</si>
  <si>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</si>
  <si>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</si>
  <si>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</si>
  <si>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</si>
  <si>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</si>
  <si>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</si>
  <si>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</si>
  <si>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</si>
  <si>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</si>
  <si>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</si>
  <si>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</si>
  <si>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</si>
  <si>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</si>
  <si>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</si>
  <si>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</si>
  <si>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</si>
  <si>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</si>
  <si>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</si>
  <si>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</si>
  <si>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</si>
  <si>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</si>
  <si>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</si>
  <si>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</si>
  <si>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</si>
  <si>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</si>
  <si>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</si>
  <si>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</si>
  <si>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</si>
  <si>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</si>
  <si>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</si>
  <si>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</si>
  <si>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</si>
  <si>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</si>
  <si>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</si>
  <si>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</si>
  <si>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</si>
  <si>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</si>
  <si>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</si>
  <si>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</si>
  <si>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</si>
  <si>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</si>
  <si>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</si>
  <si>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</si>
  <si>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</si>
  <si>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</si>
  <si>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</si>
  <si>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</si>
  <si>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</si>
  <si>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</si>
  <si>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</si>
  <si>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</si>
  <si>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</si>
  <si>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</si>
  <si>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</si>
  <si>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</si>
  <si>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</si>
  <si>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</si>
  <si>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</si>
  <si>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</si>
  <si>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</si>
  <si>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</si>
  <si>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</si>
  <si>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</si>
  <si>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</si>
  <si>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</si>
  <si>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</si>
  <si>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</si>
  <si>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</si>
  <si>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</si>
  <si>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</si>
  <si>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</si>
  <si>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</si>
  <si>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</si>
  <si>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</si>
  <si>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</si>
  <si>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</si>
  <si>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</si>
  <si>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</si>
  <si>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</si>
  <si>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</si>
  <si>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</si>
  <si>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</si>
  <si>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</si>
  <si>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</si>
  <si>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</si>
  <si>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</si>
  <si>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</si>
  <si>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</si>
  <si>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</si>
  <si>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</si>
  <si>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</si>
  <si>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</si>
  <si>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</si>
  <si>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</si>
  <si>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</si>
  <si>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</si>
  <si>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</si>
  <si>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</si>
  <si>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</si>
  <si>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</si>
  <si>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</si>
  <si>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</si>
  <si>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</si>
  <si>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</si>
  <si>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</si>
  <si>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</si>
  <si>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</si>
  <si>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</si>
  <si>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</si>
  <si>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</si>
  <si>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</si>
  <si>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</si>
  <si>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</si>
  <si>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</si>
  <si>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</si>
  <si>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</si>
  <si>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</si>
  <si>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</si>
  <si>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</si>
  <si>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</si>
  <si>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</si>
  <si>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</si>
  <si>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</si>
  <si>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</si>
  <si>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</si>
  <si>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</si>
  <si>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</si>
  <si>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</si>
  <si>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</si>
  <si>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</si>
  <si>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</si>
  <si>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</si>
  <si>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</si>
  <si>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</si>
  <si>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</si>
  <si>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</si>
  <si>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</si>
  <si>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</si>
  <si>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</si>
  <si>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</si>
  <si>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</si>
  <si>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</si>
  <si>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</si>
  <si>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</si>
  <si>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</si>
  <si>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</si>
  <si>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</si>
  <si>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</si>
  <si>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</si>
  <si>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</si>
  <si>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</si>
  <si>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</si>
  <si>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</si>
  <si>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</si>
  <si>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</si>
  <si>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</si>
  <si>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</si>
  <si>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</si>
  <si>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</si>
  <si>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</si>
  <si>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</si>
  <si>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</si>
  <si>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</si>
  <si>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</si>
  <si>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</si>
  <si>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</si>
  <si>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</si>
  <si>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</si>
  <si>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</si>
  <si>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</si>
  <si>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</si>
  <si>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</si>
  <si>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</si>
  <si>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</si>
  <si>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</si>
  <si>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</si>
  <si>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</si>
  <si>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</si>
  <si>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</si>
  <si>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</si>
  <si>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</si>
  <si>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</si>
  <si>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</si>
  <si>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</si>
  <si>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</si>
  <si>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</si>
  <si>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</si>
  <si>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</si>
  <si>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</si>
  <si>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</si>
  <si>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</si>
  <si>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</si>
  <si>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</si>
  <si>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</si>
  <si>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</si>
  <si>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</si>
  <si>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</si>
  <si>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</si>
  <si>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</si>
  <si>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</si>
  <si>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</si>
  <si>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</si>
  <si>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</si>
  <si>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</si>
  <si>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</si>
  <si>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</si>
  <si>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</si>
  <si>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</si>
  <si>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</si>
  <si>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</si>
  <si>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</si>
  <si>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</si>
  <si>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</si>
  <si>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</si>
  <si>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</si>
  <si>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</si>
  <si>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</si>
  <si>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</si>
  <si>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</si>
  <si>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</si>
  <si>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</si>
  <si>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</si>
  <si>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</si>
  <si>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</si>
  <si>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</si>
  <si>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</si>
  <si>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</si>
  <si>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</si>
  <si>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</si>
  <si>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</si>
  <si>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</si>
  <si>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</si>
  <si>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</si>
  <si>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</si>
  <si>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</si>
  <si>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</si>
  <si>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</si>
  <si>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</si>
  <si>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</si>
  <si>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</si>
  <si>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</si>
  <si>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</si>
  <si>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</si>
  <si>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</si>
  <si>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</si>
  <si>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</si>
  <si>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</si>
  <si>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</si>
  <si>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</si>
  <si>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</si>
  <si>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</si>
  <si>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</si>
  <si>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</si>
  <si>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</si>
  <si>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</si>
  <si>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</si>
  <si>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</si>
  <si>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</si>
  <si>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</si>
  <si>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</si>
  <si>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</si>
  <si>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</si>
  <si>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</si>
  <si>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</si>
  <si>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</si>
  <si>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</si>
  <si>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</si>
  <si>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</si>
  <si>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</si>
  <si>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</si>
  <si>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</si>
  <si>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</si>
  <si>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</si>
  <si>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</si>
  <si>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</si>
  <si>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</si>
  <si>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</si>
  <si>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</si>
  <si>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</si>
  <si>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</si>
  <si>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</si>
  <si>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</si>
  <si>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</si>
  <si>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</si>
  <si>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</si>
  <si>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</si>
  <si>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</si>
  <si>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</si>
  <si>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</si>
  <si>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</si>
  <si>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</si>
  <si>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</si>
  <si>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</si>
  <si>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</si>
  <si>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</si>
  <si>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</si>
  <si>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</si>
  <si>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</si>
  <si>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</si>
  <si>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</si>
  <si>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</si>
  <si>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</si>
  <si>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</si>
  <si>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</si>
  <si>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</si>
  <si>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</si>
  <si>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</si>
  <si>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</si>
  <si>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</si>
  <si>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</si>
  <si>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</si>
  <si>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</si>
  <si>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</si>
  <si>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</si>
  <si>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</si>
  <si>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</si>
  <si>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</si>
  <si>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</si>
  <si>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</si>
  <si>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</si>
  <si>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</si>
  <si>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</si>
  <si>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</si>
  <si>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</si>
  <si>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</si>
  <si>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</si>
  <si>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</si>
  <si>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</si>
  <si>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</si>
  <si>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</si>
  <si>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</si>
  <si>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</si>
  <si>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</si>
  <si>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</si>
  <si>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</si>
  <si>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</si>
  <si>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</si>
  <si>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</si>
  <si>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</si>
  <si>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</si>
  <si>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</si>
  <si>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</si>
  <si>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</si>
  <si>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</si>
  <si>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</si>
  <si>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</si>
  <si>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</si>
  <si>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</si>
  <si>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</si>
  <si>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</si>
  <si>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</si>
  <si>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</si>
  <si>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</si>
  <si>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</si>
  <si>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</si>
  <si>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</si>
  <si>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</si>
  <si>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</si>
  <si>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</si>
  <si>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</si>
  <si>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</si>
  <si>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</si>
  <si>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</si>
  <si>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</si>
  <si>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</si>
  <si>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</si>
  <si>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</si>
  <si>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</si>
  <si>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</si>
  <si>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</si>
  <si>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</si>
  <si>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</si>
  <si>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</si>
  <si>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</si>
  <si>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</si>
  <si>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</si>
  <si>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</si>
  <si>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</si>
  <si>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</si>
  <si>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</si>
  <si>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</si>
  <si>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</si>
  <si>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</si>
  <si>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</si>
  <si>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</si>
  <si>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</si>
  <si>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</si>
  <si>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</si>
  <si>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</si>
  <si>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</si>
  <si>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</si>
  <si>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</si>
  <si>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</si>
  <si>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</si>
  <si>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</si>
  <si>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</si>
  <si>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</si>
  <si>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</si>
  <si>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</si>
  <si>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</si>
  <si>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</si>
  <si>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</si>
  <si>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</si>
  <si>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</si>
  <si>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</si>
  <si>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</si>
  <si>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</si>
  <si>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</si>
  <si>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</si>
  <si>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</si>
  <si>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</si>
  <si>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</si>
  <si>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</si>
  <si>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</si>
  <si>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</si>
  <si>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</si>
  <si>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</si>
  <si>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</si>
  <si>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</si>
  <si>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</si>
  <si>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</si>
  <si>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</si>
  <si>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</si>
  <si>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</si>
  <si>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</si>
  <si>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</si>
  <si>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</si>
  <si>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</si>
  <si>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</si>
  <si>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</si>
  <si>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</si>
  <si>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</si>
  <si>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</si>
  <si>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</si>
  <si>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</si>
  <si>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</si>
  <si>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</si>
  <si>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</si>
  <si>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</si>
  <si>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</si>
  <si>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</si>
  <si>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</si>
  <si>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</si>
  <si>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</si>
  <si>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</si>
  <si>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</si>
  <si>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</si>
  <si>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</si>
  <si>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</si>
  <si>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</si>
  <si>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</si>
  <si>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</si>
  <si>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</si>
  <si>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</si>
  <si>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</si>
  <si>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</si>
  <si>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</si>
  <si>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</si>
  <si>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</si>
  <si>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</si>
  <si>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</si>
  <si>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</si>
  <si>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</si>
  <si>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</si>
  <si>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</si>
  <si>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</si>
  <si>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</si>
  <si>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</si>
  <si>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</si>
  <si>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</si>
  <si>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</si>
  <si>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</si>
  <si>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</si>
  <si>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</si>
  <si>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</si>
  <si>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</si>
  <si>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</si>
  <si>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</si>
  <si>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</si>
  <si>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</si>
  <si>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</si>
  <si>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</si>
  <si>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</si>
  <si>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</si>
  <si>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</si>
  <si>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</si>
  <si>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</si>
  <si>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</si>
  <si>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</si>
  <si>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</si>
  <si>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</si>
  <si>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</si>
  <si>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</si>
  <si>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</si>
  <si>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</si>
  <si>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</si>
  <si>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</si>
  <si>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</si>
  <si>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</si>
  <si>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</si>
  <si>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</si>
  <si>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</si>
  <si>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</si>
  <si>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</si>
  <si>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</si>
  <si>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</si>
  <si>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</si>
  <si>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</si>
  <si>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</si>
  <si>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</si>
  <si>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</si>
  <si>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</si>
  <si>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</si>
  <si>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</si>
  <si>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</si>
  <si>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</si>
  <si>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</si>
  <si>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</si>
  <si>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</si>
  <si>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</si>
  <si>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</si>
  <si>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</si>
  <si>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</si>
  <si>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</si>
  <si>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</si>
  <si>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</si>
  <si>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</si>
  <si>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</si>
  <si>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</si>
  <si>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</si>
  <si>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</si>
  <si>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</si>
  <si>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</si>
  <si>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</si>
  <si>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</si>
  <si>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</si>
  <si>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</si>
  <si>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</si>
  <si>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</si>
  <si>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</si>
  <si>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</si>
  <si>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</si>
  <si>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</si>
  <si>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</si>
  <si>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</si>
  <si>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</si>
  <si>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</si>
  <si>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</si>
  <si>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</si>
  <si>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</si>
  <si>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</si>
  <si>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</si>
  <si>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</si>
  <si>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</si>
  <si>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</si>
  <si>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</si>
  <si>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</si>
  <si>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</si>
  <si>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</si>
  <si>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</si>
  <si>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</si>
  <si>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</si>
  <si>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</si>
  <si>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</si>
  <si>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</si>
  <si>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</si>
  <si>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</si>
  <si>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</si>
  <si>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</si>
  <si>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</si>
  <si>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</si>
  <si>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</si>
  <si>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</si>
  <si>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</si>
  <si>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</si>
  <si>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</si>
  <si>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</si>
  <si>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</si>
  <si>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</si>
  <si>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</si>
  <si>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</si>
  <si>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</si>
  <si>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</si>
  <si>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</si>
  <si>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</si>
  <si>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</si>
  <si>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</si>
  <si>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</si>
  <si>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</si>
  <si>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</si>
  <si>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</si>
  <si>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</si>
  <si>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</si>
  <si>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</si>
  <si>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</si>
  <si>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</si>
  <si>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</si>
  <si>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</si>
  <si>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</si>
  <si>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</si>
  <si>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</si>
  <si>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</si>
  <si>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</si>
  <si>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</si>
  <si>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</si>
  <si>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</si>
  <si>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</si>
  <si>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</si>
  <si>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</si>
  <si>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</si>
  <si>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</si>
  <si>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</si>
  <si>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</si>
  <si>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</si>
  <si>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</si>
  <si>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</si>
  <si>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</si>
  <si>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</si>
  <si>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</si>
  <si>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</si>
  <si>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</si>
  <si>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</si>
  <si>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</si>
  <si>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</si>
  <si>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</si>
  <si>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</si>
  <si>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</si>
  <si>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</si>
  <si>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</si>
  <si>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</si>
  <si>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</si>
  <si>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</si>
  <si>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</si>
  <si>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</si>
  <si>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</si>
  <si>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</si>
  <si>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</si>
  <si>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</si>
  <si>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</si>
  <si>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</si>
  <si>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</si>
  <si>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</si>
  <si>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</si>
  <si>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</si>
  <si>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</si>
  <si>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</si>
  <si>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</si>
  <si>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</si>
  <si>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</si>
  <si>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</si>
  <si>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</si>
  <si>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</si>
  <si>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</si>
  <si>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</si>
  <si>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</si>
  <si>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</si>
  <si>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</si>
  <si>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</si>
  <si>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</si>
  <si>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</si>
  <si>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</si>
  <si>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</si>
  <si>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</si>
  <si>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</si>
  <si>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</si>
  <si>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</si>
  <si>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</si>
  <si>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</si>
  <si>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</si>
  <si>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</si>
  <si>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</si>
  <si>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</si>
  <si>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</si>
  <si>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</si>
  <si>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</si>
  <si>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</si>
  <si>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</si>
  <si>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</si>
  <si>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</si>
  <si>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</si>
  <si>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</si>
  <si>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</si>
  <si>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</si>
  <si>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</si>
  <si>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</si>
  <si>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</si>
  <si>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</si>
  <si>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</si>
  <si>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</si>
  <si>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</si>
  <si>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</si>
  <si>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</si>
  <si>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</si>
  <si>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</si>
  <si>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</si>
  <si>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</si>
  <si>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</si>
  <si>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</si>
  <si>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</si>
  <si>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</si>
  <si>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</si>
  <si>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</si>
  <si>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</si>
  <si>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</si>
  <si>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</si>
  <si>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</si>
  <si>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</si>
  <si>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</si>
  <si>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</si>
  <si>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</si>
  <si>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</si>
  <si>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</si>
  <si>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</si>
  <si>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</si>
  <si>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</si>
  <si>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</si>
  <si>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</si>
  <si>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</si>
  <si>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</si>
  <si>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</si>
  <si>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</si>
  <si>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</si>
  <si>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</si>
  <si>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</si>
  <si>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</si>
  <si>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</si>
  <si>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</si>
  <si>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</si>
  <si>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</si>
  <si>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</si>
  <si>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</si>
  <si>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</si>
  <si>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</si>
  <si>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</si>
  <si>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</si>
  <si>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</si>
  <si>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</si>
  <si>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</si>
  <si>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</si>
  <si>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</si>
  <si>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</si>
  <si>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</si>
  <si>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</si>
  <si>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</si>
  <si>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</si>
  <si>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</si>
  <si>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</si>
  <si>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</si>
  <si>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</si>
  <si>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</si>
  <si>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</si>
  <si>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</si>
  <si>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</si>
  <si>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</si>
  <si>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</si>
  <si>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</si>
  <si>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</si>
  <si>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</si>
  <si>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</si>
  <si>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</si>
  <si>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</si>
  <si>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</si>
  <si>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</si>
  <si>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</si>
  <si>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</si>
  <si>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</si>
  <si>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</si>
  <si>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</si>
  <si>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</si>
  <si>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</si>
  <si>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</si>
  <si>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</si>
  <si>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</si>
  <si>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</si>
  <si>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</si>
  <si>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</si>
  <si>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</si>
  <si>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</si>
  <si>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</si>
  <si>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</si>
  <si>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</si>
  <si>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</si>
  <si>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</si>
  <si>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</si>
  <si>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</si>
  <si>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</si>
  <si>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</si>
  <si>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</si>
  <si>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</si>
  <si>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</si>
  <si>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</si>
  <si>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</si>
  <si>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</si>
  <si>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</si>
  <si>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</si>
  <si>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</si>
  <si>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</si>
  <si>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</si>
  <si>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</si>
  <si>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</si>
  <si>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</si>
  <si>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</si>
  <si>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</si>
  <si>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</si>
  <si>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</si>
  <si>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</si>
  <si>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</si>
  <si>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</si>
  <si>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</si>
  <si>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</si>
  <si>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</si>
  <si>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</si>
  <si>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</si>
  <si>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</si>
  <si>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</si>
  <si>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</si>
  <si>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</si>
  <si>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</si>
  <si>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</si>
  <si>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</si>
  <si>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</si>
  <si>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</si>
  <si>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</si>
  <si>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</si>
  <si>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</si>
  <si>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</si>
  <si>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</si>
  <si>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</si>
  <si>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</si>
  <si>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</si>
  <si>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</si>
  <si>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</si>
  <si>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</si>
  <si>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</si>
  <si>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</si>
  <si>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</si>
  <si>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</si>
  <si>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</si>
  <si>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</si>
  <si>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</si>
  <si>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</si>
  <si>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</si>
  <si>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</si>
  <si>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</si>
  <si>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</si>
  <si>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</si>
  <si>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</si>
  <si>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</si>
  <si>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</si>
  <si>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</si>
  <si>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</si>
  <si>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</si>
  <si>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</si>
  <si>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</si>
  <si>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</si>
  <si>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</si>
  <si>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</si>
  <si>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</si>
  <si>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</si>
  <si>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</si>
  <si>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</si>
  <si>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</si>
  <si>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</si>
  <si>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</si>
  <si>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</si>
  <si>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</si>
  <si>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</si>
  <si>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</si>
  <si>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</si>
  <si>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</si>
  <si>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</si>
  <si>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</si>
  <si>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</si>
  <si>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</si>
  <si>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</si>
  <si>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</si>
  <si>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</si>
  <si>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</si>
  <si>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</si>
  <si>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</si>
  <si>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</si>
  <si>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</si>
  <si>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</si>
  <si>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</si>
  <si>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</si>
  <si>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</si>
  <si>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</si>
  <si>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</si>
  <si>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</si>
  <si>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</si>
  <si>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</si>
  <si>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</si>
  <si>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</si>
  <si>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</si>
  <si>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</si>
  <si>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</si>
  <si>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</si>
  <si>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</si>
  <si>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</si>
  <si>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</si>
  <si>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</si>
  <si>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</si>
  <si>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</si>
  <si>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</si>
  <si>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</si>
  <si>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</si>
  <si>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</si>
  <si>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</si>
  <si>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</si>
  <si>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</si>
  <si>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</si>
  <si>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</si>
  <si>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</si>
  <si>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</si>
  <si>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</si>
  <si>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</si>
  <si>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</si>
  <si>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</si>
  <si>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</si>
  <si>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</si>
  <si>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</si>
  <si>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</si>
  <si>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</si>
  <si>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</si>
  <si>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</si>
  <si>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</si>
  <si>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</si>
  <si>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</si>
  <si>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</si>
  <si>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</si>
  <si>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</si>
  <si>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</si>
  <si>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</si>
  <si>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</si>
  <si>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</si>
  <si>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</si>
  <si>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</si>
  <si>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</si>
  <si>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</si>
  <si>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</si>
  <si>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</si>
  <si>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</si>
  <si>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</si>
  <si>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</si>
  <si>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</si>
  <si>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</si>
  <si>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</si>
  <si>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</si>
  <si>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</si>
  <si>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</si>
  <si>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</si>
  <si>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</si>
  <si>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</si>
  <si>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</si>
  <si>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</si>
  <si>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</si>
  <si>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</si>
  <si>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</si>
  <si>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</si>
  <si>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</si>
  <si>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</si>
  <si>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</si>
  <si>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</si>
  <si>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</si>
  <si>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</si>
  <si>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</si>
  <si>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</si>
  <si>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</si>
  <si>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</si>
  <si>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</si>
  <si>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</si>
  <si>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</si>
  <si>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</si>
  <si>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</si>
  <si>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</si>
  <si>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</si>
  <si>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</si>
  <si>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</si>
  <si>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</si>
  <si>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</si>
  <si>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</si>
  <si>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</si>
  <si>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</si>
  <si>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</si>
  <si>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</si>
  <si>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</si>
  <si>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</si>
  <si>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</si>
  <si>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</si>
  <si>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</si>
  <si>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</si>
  <si>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</si>
  <si>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</si>
  <si>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</si>
  <si>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</si>
  <si>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</si>
  <si>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</si>
  <si>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</si>
  <si>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</si>
  <si>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</si>
  <si>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</si>
  <si>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</si>
  <si>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</si>
  <si>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</si>
  <si>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</si>
  <si>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</si>
  <si>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</si>
  <si>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</si>
  <si>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</si>
  <si>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</si>
  <si>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</si>
  <si>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</si>
  <si>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</si>
  <si>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</si>
  <si>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</si>
  <si>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</si>
  <si>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</si>
  <si>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</si>
  <si>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</si>
  <si>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</si>
  <si>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</si>
  <si>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</si>
  <si>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</si>
  <si>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</si>
  <si>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</si>
  <si>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</si>
  <si>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</si>
  <si>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</si>
  <si>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</si>
  <si>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</si>
  <si>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</si>
  <si>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</si>
  <si>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</si>
  <si>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</si>
  <si>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</si>
  <si>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</si>
  <si>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</si>
  <si>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</si>
  <si>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</si>
  <si>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</si>
  <si>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</si>
  <si>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</si>
  <si>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</si>
  <si>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</si>
  <si>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</si>
  <si>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</si>
  <si>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</si>
  <si>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</si>
  <si>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</si>
  <si>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</si>
  <si>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</si>
  <si>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</si>
  <si>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</si>
  <si>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</si>
  <si>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</si>
  <si>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</si>
  <si>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</si>
  <si>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</si>
  <si>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</si>
  <si>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</si>
  <si>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</si>
  <si>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</si>
  <si>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</si>
  <si>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</si>
  <si>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</si>
  <si>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</si>
  <si>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</si>
  <si>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</si>
  <si>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</si>
  <si>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</si>
  <si>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</si>
  <si>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</si>
  <si>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</si>
  <si>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</si>
  <si>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</si>
  <si>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</si>
  <si>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</si>
  <si>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</si>
  <si>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</si>
  <si>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</si>
  <si>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</si>
  <si>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</si>
  <si>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</si>
  <si>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</si>
  <si>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</si>
  <si>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</si>
  <si>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</si>
  <si>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</si>
  <si>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</si>
  <si>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</si>
  <si>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</si>
  <si>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</si>
  <si>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</si>
  <si>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</si>
  <si>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</si>
  <si>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</si>
  <si>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</si>
  <si>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</si>
  <si>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</si>
  <si>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</si>
  <si>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</si>
  <si>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</si>
  <si>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</si>
  <si>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</si>
  <si>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</si>
  <si>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</si>
  <si>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</si>
  <si>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</si>
  <si>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</si>
  <si>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</si>
  <si>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</si>
  <si>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</si>
  <si>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</si>
  <si>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</si>
  <si>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</si>
  <si>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</si>
  <si>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</si>
  <si>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</si>
  <si>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</si>
  <si>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</si>
  <si>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</si>
  <si>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</si>
  <si>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</si>
  <si>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</si>
  <si>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</si>
  <si>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</si>
  <si>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</si>
  <si>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</si>
  <si>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</si>
  <si>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</si>
  <si>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</si>
  <si>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</si>
  <si>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</si>
  <si>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</si>
  <si>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</si>
  <si>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</si>
  <si>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</si>
  <si>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</si>
  <si>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</si>
  <si>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</si>
  <si>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</si>
  <si>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</si>
  <si>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</si>
  <si>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</si>
  <si>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</si>
  <si>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</si>
  <si>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</si>
  <si>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</si>
  <si>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</si>
  <si>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</si>
  <si>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</si>
  <si>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</si>
  <si>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</si>
  <si>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</si>
  <si>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</si>
  <si>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</si>
  <si>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</si>
  <si>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</si>
  <si>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</si>
  <si>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</si>
  <si>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</si>
  <si>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</si>
  <si>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</si>
  <si>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</si>
  <si>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</si>
  <si>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</si>
  <si>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</si>
  <si>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</si>
  <si>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</si>
  <si>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</si>
  <si>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</si>
  <si>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</si>
  <si>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</si>
  <si>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</si>
  <si>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</si>
  <si>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</si>
  <si>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</si>
  <si>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</si>
  <si>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</si>
  <si>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</si>
  <si>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</si>
  <si>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</si>
  <si>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</si>
  <si>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</si>
  <si>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</si>
  <si>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</si>
  <si>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</si>
  <si>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</si>
  <si>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</si>
  <si>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</si>
  <si>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</si>
  <si>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</si>
  <si>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</si>
  <si>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</si>
  <si>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</si>
  <si>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</si>
  <si>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</si>
  <si>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</si>
  <si>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</si>
  <si>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</si>
  <si>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</si>
  <si>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</si>
  <si>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</si>
  <si>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</si>
  <si>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</si>
  <si>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</si>
  <si>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</si>
  <si>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</si>
  <si>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</si>
  <si>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</si>
  <si>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</si>
  <si>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</si>
  <si>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</si>
  <si>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</si>
  <si>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</si>
  <si>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</si>
  <si>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</si>
  <si>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</si>
  <si>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</si>
  <si>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</si>
  <si>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</si>
  <si>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</si>
  <si>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</si>
  <si>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</si>
  <si>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</si>
  <si>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</si>
  <si>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</si>
  <si>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</si>
  <si>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</si>
  <si>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</si>
  <si>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</si>
  <si>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</si>
  <si>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</si>
  <si>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</si>
  <si>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</si>
  <si>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</si>
  <si>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</si>
  <si>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</si>
  <si>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</si>
  <si>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</si>
  <si>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</si>
  <si>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</si>
  <si>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</si>
  <si>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</si>
  <si>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</si>
  <si>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</si>
  <si>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</si>
  <si>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</si>
  <si>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</si>
  <si>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</si>
  <si>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</si>
  <si>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</si>
  <si>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</si>
  <si>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</si>
  <si>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</si>
  <si>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</si>
  <si>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</si>
  <si>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</si>
  <si>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</si>
  <si>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</si>
  <si>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</si>
  <si>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</si>
  <si>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</si>
  <si>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</si>
  <si>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</si>
  <si>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</si>
  <si>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</si>
  <si>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</si>
  <si>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</si>
  <si>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</si>
  <si>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</si>
  <si>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</si>
  <si>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</si>
  <si>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</si>
  <si>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</si>
  <si>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</si>
  <si>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</si>
  <si>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</si>
  <si>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</si>
  <si>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</si>
  <si>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</si>
  <si>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</si>
  <si>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</si>
  <si>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</si>
  <si>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</si>
  <si>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</si>
  <si>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</si>
  <si>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</si>
  <si>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</si>
  <si>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</si>
  <si>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</si>
  <si>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</si>
  <si>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</si>
  <si>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</si>
  <si>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</si>
  <si>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</si>
  <si>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</si>
  <si>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</si>
  <si>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</si>
  <si>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</si>
  <si>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</si>
  <si>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</si>
  <si>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</si>
  <si>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</si>
  <si>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</si>
  <si>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</si>
  <si>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</si>
  <si>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</si>
  <si>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</si>
  <si>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</si>
  <si>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</si>
  <si>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</si>
  <si>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</si>
  <si>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</si>
  <si>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</si>
  <si>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</si>
  <si>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</si>
  <si>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</si>
  <si>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</si>
  <si>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</si>
  <si>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</si>
  <si>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</si>
  <si>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</si>
  <si>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</si>
  <si>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</si>
  <si>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</si>
  <si>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</si>
  <si>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</si>
  <si>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</si>
  <si>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</si>
  <si>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</si>
  <si>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</si>
  <si>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</si>
  <si>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</si>
  <si>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</si>
  <si>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</si>
  <si>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</si>
  <si>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</si>
  <si>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</si>
  <si>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</si>
  <si>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</si>
  <si>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</si>
  <si>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</si>
  <si>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</si>
  <si>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</si>
  <si>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</si>
  <si>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</si>
  <si>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</si>
  <si>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</si>
  <si>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</si>
  <si>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</si>
  <si>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</si>
  <si>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</si>
  <si>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</si>
  <si>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</si>
  <si>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</si>
  <si>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</si>
  <si>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</si>
  <si>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</si>
  <si>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</si>
  <si>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</si>
  <si>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</si>
  <si>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</si>
  <si>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</si>
  <si>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</si>
  <si>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</si>
  <si>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</si>
  <si>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</si>
  <si>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</si>
  <si>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</si>
  <si>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</si>
  <si>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</si>
  <si>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</si>
  <si>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</si>
  <si>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</si>
  <si>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</si>
  <si>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</si>
  <si>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</si>
  <si>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</si>
  <si>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</si>
  <si>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</si>
  <si>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</si>
  <si>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</si>
  <si>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</si>
  <si>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</si>
  <si>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</si>
  <si>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</si>
  <si>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</si>
  <si>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</si>
  <si>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</si>
  <si>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</si>
  <si>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</si>
  <si>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</si>
  <si>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</si>
  <si>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</si>
  <si>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</si>
  <si>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</si>
  <si>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</si>
  <si>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</si>
  <si>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</si>
  <si>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</si>
  <si>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</si>
  <si>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</si>
  <si>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</si>
  <si>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</si>
  <si>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</si>
  <si>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</si>
  <si>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</si>
  <si>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</si>
  <si>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</si>
  <si>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</si>
  <si>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</si>
  <si>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</si>
  <si>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</si>
  <si>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</si>
  <si>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</si>
  <si>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</si>
  <si>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</si>
  <si>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</si>
  <si>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</si>
  <si>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</si>
  <si>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</si>
  <si>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</si>
  <si>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</si>
  <si>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</si>
  <si>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</si>
  <si>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</si>
  <si>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</si>
  <si>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</si>
  <si>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</si>
  <si>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</si>
  <si>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</si>
  <si>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</si>
  <si>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</si>
  <si>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</si>
  <si>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</si>
  <si>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</si>
  <si>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</si>
  <si>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</si>
  <si>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</si>
  <si>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</si>
  <si>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</si>
  <si>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</si>
  <si>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</si>
  <si>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</si>
  <si>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</si>
  <si>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</si>
  <si>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</si>
  <si>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</si>
  <si>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</si>
  <si>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</si>
  <si>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</si>
  <si>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</si>
  <si>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</si>
  <si>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</si>
  <si>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</si>
  <si>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</si>
  <si>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</si>
  <si>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</si>
  <si>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</si>
  <si>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</si>
  <si>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</si>
  <si>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</si>
  <si>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</si>
  <si>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Excel Homework: Charting Crowdfunding</t>
  </si>
  <si>
    <t>Background</t>
  </si>
  <si>
    <t>Crowdfunding platforms like Kickstarter and Indiegogo have been growing in success and popularity since they began in</t>
  </si>
  <si>
    <t>the late aughts. Everyone from indie creators to famous celebrities have utilized crowdfunding to launch new products</t>
  </si>
  <si>
    <t>and generate buzz, but not every project has found success.</t>
  </si>
  <si>
    <t>Getting funded on a crowdfunding website requires meeting or exceeding the project's initial goal, so many organizations</t>
  </si>
  <si>
    <t>spend months looking through past projects in an attempt to discover some trick for finding success. For this week's</t>
  </si>
  <si>
    <t>homework, you will organize and analyze a database of 1,000 generated sample projects in order to uncover any hidden</t>
  </si>
  <si>
    <t>trends.</t>
  </si>
  <si>
    <t>Before You Begin</t>
  </si>
  <si>
    <t>1. Create a new space for this project called excel-challenge in either DropBox or Google Drive. Do not add this</t>
  </si>
  <si>
    <t>homework to an existing space.</t>
  </si>
  <si>
    <t>2. Store your Excel workbooks here in this new space, and create a sharable link for submission.</t>
  </si>
  <si>
    <t>Instructions</t>
  </si>
  <si>
    <t>Crowdfunding Table</t>
  </si>
  <si>
    <t>Using the Excel workbook provided, modify and analyze the data of 1,000 example projects in an attempt to uncover</t>
  </si>
  <si>
    <t>market trends.</t>
  </si>
  <si>
    <t>• Dataset created by Trilogy Education Services, LLC.</t>
  </si>
  <si>
    <t>• Use conditional formatting to fill each cell in the outcome column with a different color, depending on whether</t>
  </si>
  <si>
    <t>the associated campaign was successful, failed, canceled, or is currently live.</t>
  </si>
  <si>
    <t>◦ Create a new column called Percent Funded that uses a formula to uncover how much money a campaign</t>
  </si>
  <si>
    <t>made relative to its initial goal.</t>
  </si>
  <si>
    <t>• Use conditional formatting to fill each cell in the Percent Funded column according to a three-color scale. The</t>
  </si>
  <si>
    <t>scale should start at 0 and be a dark shade of red, transitioning to green at 100, and blue at 200.</t>
  </si>
  <si>
    <t>◦ Create a new column called Average Donation that uses a formula to uncover how much each project</t>
  </si>
  <si>
    <t>backer paid on average.</t>
  </si>
  <si>
    <t>◦ Create two new columns, one called Parent Category and another called Sub-Category, that use</t>
  </si>
  <si>
    <t>formulas to split the Category and Sub-Category column into the two new, separate columns.</t>
  </si>
  <si>
    <t>Category Stats</t>
  </si>
  <si>
    <t>◦ Create a new sheet with a pivot table that will analyze your initial worksheet to count how many campaigns</t>
  </si>
  <si>
    <t>were successful, failed, canceled, or are currently live per category.</t>
  </si>
  <si>
    <t>◦ Create a stacked column pivot chart that can be filtered by country based on the table you have created.</t>
  </si>
  <si>
    <t>Subcategory Stats</t>
  </si>
  <si>
    <t>◦ Create a new sheet with a pivot table that will analyze your initial sheet to count how many campaigns were</t>
  </si>
  <si>
    <t>successful, failed, or canceled, or are currently live per sub-category.</t>
  </si>
  <si>
    <t>◦ Create a stacked column pivot chart that can be filtered by country and parent-category based on the table</t>
  </si>
  <si>
    <t>you have created.</t>
  </si>
  <si>
    <t>• The dates stored within the deadline and launched_at columns use Unix timestamps. Fortunately for us, there</t>
  </si>
  <si>
    <t>is a formula that can be used to convert these timestamps to a normal date.</t>
  </si>
  <si>
    <t>◦ Create a new column named Date Created Conversion that will use this formula to convert the data</t>
  </si>
  <si>
    <t>contained within launched_at into Excel's date format.</t>
  </si>
  <si>
    <t>◦ Create a new column named Date Ended Conversion that will use this formula to convert the data</t>
  </si>
  <si>
    <t>contained within deadline into Excel's date format.</t>
  </si>
  <si>
    <t>Outcomes Based on Launch Date</t>
  </si>
  <si>
    <t>◦ Create a new sheet with a pivot table with a column of state, rows of Date Created Conversion, values</t>
  </si>
  <si>
    <t>based on the count of state, and filters based on parent category and Years.</t>
  </si>
  <si>
    <t>◦ Now create a pivot chart line graph that visualizes this new table.</t>
  </si>
  <si>
    <t>• Create a report in Microsoft Word and answer the following questions.</t>
  </si>
  <si>
    <t>1. Given the provided data, what are three conclusions we can draw about crowdfunding campaigns?</t>
  </si>
  <si>
    <t>2. What are some limitations of this dataset?</t>
  </si>
  <si>
    <t>3. What are some other possible tables and/or graphs that we could create, and what additional value would they</t>
  </si>
  <si>
    <t>provide?</t>
  </si>
  <si>
    <t>Bonus</t>
  </si>
  <si>
    <t>• Create a new sheet with 8 columns:</t>
  </si>
  <si>
    <t>◦ Goal</t>
  </si>
  <si>
    <t>◦ Number Successful</t>
  </si>
  <si>
    <t>◦ Number Failed</t>
  </si>
  <si>
    <t>◦ Number Canceled</t>
  </si>
  <si>
    <t>◦ Total Projects</t>
  </si>
  <si>
    <t>◦ Percentage Successful</t>
  </si>
  <si>
    <t>◦ Percentage Failed</t>
  </si>
  <si>
    <t>◦ Percentage Canceled</t>
  </si>
  <si>
    <t>• In the Goal column, create 12 rows with the following headers:</t>
  </si>
  <si>
    <t>◦ Less than 1000</t>
  </si>
  <si>
    <t>◦ 1000 to 4999</t>
  </si>
  <si>
    <t>◦ 5000 to 9999</t>
  </si>
  <si>
    <t>◦ 10000 to 14999</t>
  </si>
  <si>
    <t>◦ 15000 to 19999</t>
  </si>
  <si>
    <t>◦ 20000 to 24999</t>
  </si>
  <si>
    <t>◦ 25000 to 29999</t>
  </si>
  <si>
    <t>◦ 30000 to 34999</t>
  </si>
  <si>
    <t>◦ 35000 to 39999</t>
  </si>
  <si>
    <t>◦ 40000 to 44999</t>
  </si>
  <si>
    <t>◦ 45000 to 49999</t>
  </si>
  <si>
    <t>◦ Greater than or equal to 50000</t>
  </si>
  <si>
    <t>Goal Outcomes</t>
  </si>
  <si>
    <t>• Using the COUNTIFS() formula, count how many successful, failed, and canceled projects were created with goals</t>
  </si>
  <si>
    <t>within the ranges listed above. Populate the Number Successful, Number Failed, and Number Canceled</t>
  </si>
  <si>
    <t>columns with this data.</t>
  </si>
  <si>
    <t>• Add up each of the values in the Number Successful, Number Failed, and Number Canceled columns to</t>
  </si>
  <si>
    <t>populate the Total Projects column. Then, using a mathematical formula, find the percentage of projects that</t>
  </si>
  <si>
    <t>were successful, failed, or canceled per goal range.</t>
  </si>
  <si>
    <t>instructions</t>
  </si>
  <si>
    <t>done</t>
  </si>
  <si>
    <t>x</t>
  </si>
  <si>
    <t>percentfunded</t>
  </si>
  <si>
    <t>average donation</t>
  </si>
  <si>
    <t>category</t>
  </si>
  <si>
    <t>subcategory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</si>
  <si>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</si>
  <si>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</si>
  <si>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</si>
  <si>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</si>
  <si>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</si>
  <si>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</si>
  <si>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</si>
  <si>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</si>
  <si>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</si>
  <si>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</si>
  <si>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</si>
  <si>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</si>
  <si>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</si>
  <si>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</si>
  <si>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</si>
  <si>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</si>
  <si>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</si>
  <si>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</si>
  <si>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</si>
  <si>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</si>
  <si>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</si>
  <si>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</si>
  <si>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</si>
  <si>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</si>
  <si>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</si>
  <si>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</si>
  <si>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</si>
  <si>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</si>
  <si>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</si>
  <si>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</si>
  <si>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</si>
  <si>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</si>
  <si>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</si>
  <si>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</si>
  <si>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</si>
  <si>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</si>
  <si>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</si>
  <si>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</si>
  <si>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https://www.extendoffice.com/documents/excel/2473-excel-timestamp-to-date.html</t>
  </si>
  <si>
    <t>datecreatedconversion</t>
  </si>
  <si>
    <t>DateEndedConversion</t>
  </si>
  <si>
    <t>2010</t>
  </si>
  <si>
    <t>Qtr1</t>
  </si>
  <si>
    <t>Qtr2</t>
  </si>
  <si>
    <t>Qtr3</t>
  </si>
  <si>
    <t>Qtr4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</si>
  <si>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</si>
  <si>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</si>
  <si>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</si>
  <si>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</si>
  <si>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</si>
  <si>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</si>
  <si>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</si>
  <si>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</si>
  <si>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</si>
  <si>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</si>
  <si>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 of country</t>
  </si>
  <si>
    <t>canceled Total</t>
  </si>
  <si>
    <t>failed Total</t>
  </si>
  <si>
    <t>live Total</t>
  </si>
  <si>
    <t>successful Total</t>
  </si>
  <si>
    <t>(Multiple Items)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</si>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</sst>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18" fillId="0" borderId="0" xfId="0" applyFont="1"/>
    <xf numFmtId="0" fontId="0" fillId="0" borderId="0" xfId="0" pivotButton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9" fillId="0" borderId="0" xfId="42"/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B2DE82"/>
      <color rgb="FFFE0000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category!$B$5:$B$14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A-4035-91CD-7B31EA30099E}"/>
            </c:ext>
          </c:extLst>
        </c:ser>
        <c:ser>
          <c:idx val="1"/>
          <c:order val="1"/>
          <c:tx>
            <c:strRef>
              <c:f>category!$D$3:$D$4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category!$B$5:$B$14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11</c:v>
                </c:pt>
                <c:pt idx="6">
                  <c:v>20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A-4035-91CD-7B31EA30099E}"/>
            </c:ext>
          </c:extLst>
        </c:ser>
        <c:ser>
          <c:idx val="2"/>
          <c:order val="2"/>
          <c:tx>
            <c:strRef>
              <c:f>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category!$B$5:$B$14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FA-4035-91CD-7B31EA30099E}"/>
            </c:ext>
          </c:extLst>
        </c:ser>
        <c:ser>
          <c:idx val="3"/>
          <c:order val="3"/>
          <c:tx>
            <c:strRef>
              <c:f>category!$F$3:$F$4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category!$B$5:$B$14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category!$F$5:$F$14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FA-4035-91CD-7B31EA300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1124448"/>
        <c:axId val="2001124864"/>
      </c:barChart>
      <c:catAx>
        <c:axId val="200112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24864"/>
        <c:crosses val="autoZero"/>
        <c:auto val="1"/>
        <c:lblAlgn val="ctr"/>
        <c:lblOffset val="100"/>
        <c:noMultiLvlLbl val="0"/>
      </c:catAx>
      <c:valAx>
        <c:axId val="20011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2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5-4678-8BD4-6460A402257B}"/>
            </c:ext>
          </c:extLst>
        </c:ser>
        <c:ser>
          <c:idx val="1"/>
          <c:order val="1"/>
          <c:tx>
            <c:strRef>
              <c:f>subcategory!$D$4:$D$5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3-43F3-B093-603D761CE34C}"/>
            </c:ext>
          </c:extLst>
        </c:ser>
        <c:ser>
          <c:idx val="2"/>
          <c:order val="2"/>
          <c:tx>
            <c:strRef>
              <c:f>subcategory!$E$4:$E$5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93-43F3-B093-603D761CE34C}"/>
            </c:ext>
          </c:extLst>
        </c:ser>
        <c:ser>
          <c:idx val="3"/>
          <c:order val="3"/>
          <c:tx>
            <c:strRef>
              <c:f>subcategory!$F$4:$F$5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subcategory!$F$6:$F$30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93-43F3-B093-603D761CE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477344"/>
        <c:axId val="53472352"/>
      </c:barChart>
      <c:catAx>
        <c:axId val="5347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2352"/>
        <c:crosses val="autoZero"/>
        <c:auto val="1"/>
        <c:lblAlgn val="ctr"/>
        <c:lblOffset val="100"/>
        <c:noMultiLvlLbl val="0"/>
      </c:catAx>
      <c:valAx>
        <c:axId val="534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[excel-challenge.xlsx]count of campaigns!PivotTable5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'count of campaigns'!$C$5:$C$6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'count of campaigns'!$B$7:$B$19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campaigns'!$C$7:$C$19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1-4CFF-B8B4-BB48A85E5DDA}"/>
            </c:ext>
          </c:extLst>
        </c:ser>
        <c:ser>
          <c:idx val="1"/>
          <c:order val="1"/>
          <c:tx>
            <c:strRef>
              <c:f>'count of campaigns'!$D$5:$D$6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'count of campaigns'!$B$7:$B$19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campaigns'!$D$7:$D$19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A-4F6D-B30D-14821356F661}"/>
            </c:ext>
          </c:extLst>
        </c:ser>
        <c:ser>
          <c:idx val="2"/>
          <c:order val="2"/>
          <c:tx>
            <c:strRef>
              <c:f>'count of campaigns'!$E$5:$E$6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'count of campaigns'!$B$7:$B$19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campaigns'!$E$7:$E$19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5A-4F6D-B30D-14821356F661}"/>
            </c:ext>
          </c:extLst>
        </c:ser>
        <c:ser>
          <c:idx val="3"/>
          <c:order val="3"/>
          <c:tx>
            <c:strRef>
              <c:f>'count of campaigns'!$F$5:$F$6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'count of campaigns'!$B$7:$B$19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campaigns'!$F$7:$F$19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5A-4F6D-B30D-14821356F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88895"/>
        <c:axId val="366688063"/>
      </c:lineChart>
      <c:catAx>
        <c:axId val="36668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88063"/>
        <c:crosses val="autoZero"/>
        <c:auto val="1"/>
        <c:lblAlgn val="ctr"/>
        <c:lblOffset val="100"/>
        <c:noMultiLvlLbl val="0"/>
      </c:catAx>
      <c:valAx>
        <c:axId val="3666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8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[excel-challenge.xlsx]analyses!PivotTable16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analyses!$C$75:$C$76</c:f>
              <c:strCache>
                <c:ptCount val="1"/>
                <c:pt idx="0">
                  <c:v>film &amp; video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analyses!$B$77:$B$127</c:f>
              <c:multiLvlStrCache>
                <c:ptCount val="4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analyses!$C$77:$C$127</c:f>
              <c:numCache>
                <c:formatCode>0.00%</c:formatCode>
                <c:ptCount val="40"/>
                <c:pt idx="0">
                  <c:v>9.8039215686274508E-3</c:v>
                </c:pt>
                <c:pt idx="1">
                  <c:v>2.9411764705882353E-2</c:v>
                </c:pt>
                <c:pt idx="2">
                  <c:v>9.8039215686274508E-3</c:v>
                </c:pt>
                <c:pt idx="3">
                  <c:v>9.8039215686274508E-3</c:v>
                </c:pt>
                <c:pt idx="4">
                  <c:v>2.9411764705882353E-2</c:v>
                </c:pt>
                <c:pt idx="5">
                  <c:v>2.9411764705882353E-2</c:v>
                </c:pt>
                <c:pt idx="6">
                  <c:v>4.9019607843137254E-2</c:v>
                </c:pt>
                <c:pt idx="7">
                  <c:v>4.9019607843137254E-2</c:v>
                </c:pt>
                <c:pt idx="8">
                  <c:v>2.9411764705882353E-2</c:v>
                </c:pt>
                <c:pt idx="9">
                  <c:v>1.9607843137254902E-2</c:v>
                </c:pt>
                <c:pt idx="10">
                  <c:v>1.9607843137254902E-2</c:v>
                </c:pt>
                <c:pt idx="11">
                  <c:v>1.9607843137254902E-2</c:v>
                </c:pt>
                <c:pt idx="12">
                  <c:v>4.9019607843137254E-2</c:v>
                </c:pt>
                <c:pt idx="13">
                  <c:v>0</c:v>
                </c:pt>
                <c:pt idx="14">
                  <c:v>2.9411764705882353E-2</c:v>
                </c:pt>
                <c:pt idx="15">
                  <c:v>9.8039215686274508E-3</c:v>
                </c:pt>
                <c:pt idx="16">
                  <c:v>1.9607843137254902E-2</c:v>
                </c:pt>
                <c:pt idx="17">
                  <c:v>3.9215686274509803E-2</c:v>
                </c:pt>
                <c:pt idx="18">
                  <c:v>1.9607843137254902E-2</c:v>
                </c:pt>
                <c:pt idx="19">
                  <c:v>9.8039215686274508E-3</c:v>
                </c:pt>
                <c:pt idx="20">
                  <c:v>2.9411764705882353E-2</c:v>
                </c:pt>
                <c:pt idx="21">
                  <c:v>2.9411764705882353E-2</c:v>
                </c:pt>
                <c:pt idx="22">
                  <c:v>2.9411764705882353E-2</c:v>
                </c:pt>
                <c:pt idx="23">
                  <c:v>9.8039215686274508E-3</c:v>
                </c:pt>
                <c:pt idx="24">
                  <c:v>0</c:v>
                </c:pt>
                <c:pt idx="25">
                  <c:v>9.8039215686274508E-3</c:v>
                </c:pt>
                <c:pt idx="26">
                  <c:v>5.8823529411764705E-2</c:v>
                </c:pt>
                <c:pt idx="27">
                  <c:v>1.9607843137254902E-2</c:v>
                </c:pt>
                <c:pt idx="28">
                  <c:v>2.9411764705882353E-2</c:v>
                </c:pt>
                <c:pt idx="29">
                  <c:v>3.9215686274509803E-2</c:v>
                </c:pt>
                <c:pt idx="30">
                  <c:v>1.9607843137254902E-2</c:v>
                </c:pt>
                <c:pt idx="31">
                  <c:v>3.9215686274509803E-2</c:v>
                </c:pt>
                <c:pt idx="32">
                  <c:v>9.8039215686274508E-3</c:v>
                </c:pt>
                <c:pt idx="33">
                  <c:v>2.9411764705882353E-2</c:v>
                </c:pt>
                <c:pt idx="34">
                  <c:v>2.9411764705882353E-2</c:v>
                </c:pt>
                <c:pt idx="35">
                  <c:v>2.9411764705882353E-2</c:v>
                </c:pt>
                <c:pt idx="36">
                  <c:v>6.8627450980392163E-2</c:v>
                </c:pt>
                <c:pt idx="37">
                  <c:v>1.9607843137254902E-2</c:v>
                </c:pt>
                <c:pt idx="38">
                  <c:v>9.8039215686274508E-3</c:v>
                </c:pt>
                <c:pt idx="39">
                  <c:v>9.8039215686274508E-3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5-4BA3-A052-858E5133438B}"/>
            </c:ext>
          </c:extLst>
        </c:ser>
        <c:ser>
          <c:idx val="1"/>
          <c:order val="1"/>
          <c:tx>
            <c:strRef>
              <c:f>analyses!$D$75:$D$76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analyses!$B$77:$B$127</c:f>
              <c:multiLvlStrCache>
                <c:ptCount val="4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analyses!$D$77:$D$127</c:f>
              <c:numCache>
                <c:formatCode>0.00%</c:formatCode>
                <c:ptCount val="40"/>
                <c:pt idx="0">
                  <c:v>0</c:v>
                </c:pt>
                <c:pt idx="1">
                  <c:v>4.5454545454545456E-2</c:v>
                </c:pt>
                <c:pt idx="2">
                  <c:v>0</c:v>
                </c:pt>
                <c:pt idx="3">
                  <c:v>0</c:v>
                </c:pt>
                <c:pt idx="4">
                  <c:v>4.5454545454545456E-2</c:v>
                </c:pt>
                <c:pt idx="5">
                  <c:v>0</c:v>
                </c:pt>
                <c:pt idx="6">
                  <c:v>9.0909090909090912E-2</c:v>
                </c:pt>
                <c:pt idx="7">
                  <c:v>4.5454545454545456E-2</c:v>
                </c:pt>
                <c:pt idx="8">
                  <c:v>0</c:v>
                </c:pt>
                <c:pt idx="9">
                  <c:v>9.0909090909090912E-2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4.5454545454545456E-2</c:v>
                </c:pt>
                <c:pt idx="15">
                  <c:v>4.5454545454545456E-2</c:v>
                </c:pt>
                <c:pt idx="16">
                  <c:v>4.5454545454545456E-2</c:v>
                </c:pt>
                <c:pt idx="17">
                  <c:v>0</c:v>
                </c:pt>
                <c:pt idx="18">
                  <c:v>9.0909090909090912E-2</c:v>
                </c:pt>
                <c:pt idx="19">
                  <c:v>0</c:v>
                </c:pt>
                <c:pt idx="20">
                  <c:v>0</c:v>
                </c:pt>
                <c:pt idx="21">
                  <c:v>4.5454545454545456E-2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4.5454545454545456E-2</c:v>
                </c:pt>
                <c:pt idx="30">
                  <c:v>9.0909090909090912E-2</c:v>
                </c:pt>
                <c:pt idx="31">
                  <c:v>0</c:v>
                </c:pt>
                <c:pt idx="32">
                  <c:v>4.5454545454545456E-2</c:v>
                </c:pt>
                <c:pt idx="33">
                  <c:v>0</c:v>
                </c:pt>
                <c:pt idx="34">
                  <c:v>0</c:v>
                </c:pt>
                <c:pt idx="35">
                  <c:v>9.0909090909090912E-2</c:v>
                </c:pt>
                <c:pt idx="36">
                  <c:v>4.5454545454545456E-2</c:v>
                </c:pt>
                <c:pt idx="37">
                  <c:v>0</c:v>
                </c:pt>
                <c:pt idx="38">
                  <c:v>0</c:v>
                </c:pt>
                <c:pt idx="39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5-4BA3-A052-858E5133438B}"/>
            </c:ext>
          </c:extLst>
        </c:ser>
        <c:ser>
          <c:idx val="2"/>
          <c:order val="2"/>
          <c:tx>
            <c:strRef>
              <c:f>analyses!$E$75:$E$76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analyses!$B$77:$B$127</c:f>
              <c:multiLvlStrCache>
                <c:ptCount val="4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analyses!$E$77:$E$127</c:f>
              <c:numCache>
                <c:formatCode>0.00%</c:formatCode>
                <c:ptCount val="40"/>
                <c:pt idx="0">
                  <c:v>0</c:v>
                </c:pt>
                <c:pt idx="1">
                  <c:v>4.7619047619047616E-2</c:v>
                </c:pt>
                <c:pt idx="2">
                  <c:v>4.7619047619047616E-2</c:v>
                </c:pt>
                <c:pt idx="3">
                  <c:v>0</c:v>
                </c:pt>
                <c:pt idx="4">
                  <c:v>0</c:v>
                </c:pt>
                <c:pt idx="5">
                  <c:v>4.7619047619047616E-2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9.5238095238095233E-2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4.7619047619047616E-2</c:v>
                </c:pt>
                <c:pt idx="19">
                  <c:v>9.5238095238095233E-2</c:v>
                </c:pt>
                <c:pt idx="20">
                  <c:v>0</c:v>
                </c:pt>
                <c:pt idx="21">
                  <c:v>9.5238095238095233E-2</c:v>
                </c:pt>
                <c:pt idx="22">
                  <c:v>4.7619047619047616E-2</c:v>
                </c:pt>
                <c:pt idx="23">
                  <c:v>0</c:v>
                </c:pt>
                <c:pt idx="24">
                  <c:v>4.7619047619047616E-2</c:v>
                </c:pt>
                <c:pt idx="25">
                  <c:v>0</c:v>
                </c:pt>
                <c:pt idx="26">
                  <c:v>0</c:v>
                </c:pt>
                <c:pt idx="27">
                  <c:v>4.7619047619047616E-2</c:v>
                </c:pt>
                <c:pt idx="28">
                  <c:v>0</c:v>
                </c:pt>
                <c:pt idx="29">
                  <c:v>4.7619047619047616E-2</c:v>
                </c:pt>
                <c:pt idx="30">
                  <c:v>0.14285714285714285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9.5238095238095233E-2</c:v>
                </c:pt>
                <c:pt idx="37">
                  <c:v>0</c:v>
                </c:pt>
                <c:pt idx="38">
                  <c:v>0</c:v>
                </c:pt>
                <c:pt idx="39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A5-4BA3-A052-858E5133438B}"/>
            </c:ext>
          </c:extLst>
        </c:ser>
        <c:ser>
          <c:idx val="3"/>
          <c:order val="3"/>
          <c:tx>
            <c:strRef>
              <c:f>analyses!$F$75:$F$76</c:f>
              <c:strCache>
                <c:ptCount val="1"/>
                <c:pt idx="0">
                  <c:v>journalism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analyses!$B$77:$B$127</c:f>
              <c:multiLvlStrCache>
                <c:ptCount val="4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analyses!$F$77:$F$127</c:f>
              <c:numCache>
                <c:formatCode>0.00%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0.25</c:v>
                </c:pt>
                <c:pt idx="3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5-4BA3-A052-858E5133438B}"/>
            </c:ext>
          </c:extLst>
        </c:ser>
        <c:ser>
          <c:idx val="4"/>
          <c:order val="4"/>
          <c:tx>
            <c:strRef>
              <c:f>analyses!$G$75:$G$76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analyses!$B$77:$B$127</c:f>
              <c:multiLvlStrCache>
                <c:ptCount val="4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analyses!$G$77:$G$127</c:f>
              <c:numCache>
                <c:formatCode>0.00%</c:formatCode>
                <c:ptCount val="40"/>
                <c:pt idx="0">
                  <c:v>2.0202020202020204E-2</c:v>
                </c:pt>
                <c:pt idx="1">
                  <c:v>2.0202020202020204E-2</c:v>
                </c:pt>
                <c:pt idx="2">
                  <c:v>2.0202020202020204E-2</c:v>
                </c:pt>
                <c:pt idx="3">
                  <c:v>4.0404040404040407E-2</c:v>
                </c:pt>
                <c:pt idx="4">
                  <c:v>3.0303030303030304E-2</c:v>
                </c:pt>
                <c:pt idx="5">
                  <c:v>3.0303030303030304E-2</c:v>
                </c:pt>
                <c:pt idx="6">
                  <c:v>4.0404040404040407E-2</c:v>
                </c:pt>
                <c:pt idx="7">
                  <c:v>1.0101010101010102E-2</c:v>
                </c:pt>
                <c:pt idx="8">
                  <c:v>2.0202020202020204E-2</c:v>
                </c:pt>
                <c:pt idx="9">
                  <c:v>2.0202020202020204E-2</c:v>
                </c:pt>
                <c:pt idx="10">
                  <c:v>2.0202020202020204E-2</c:v>
                </c:pt>
                <c:pt idx="11">
                  <c:v>1.0101010101010102E-2</c:v>
                </c:pt>
                <c:pt idx="12">
                  <c:v>1.0101010101010102E-2</c:v>
                </c:pt>
                <c:pt idx="13">
                  <c:v>2.0202020202020204E-2</c:v>
                </c:pt>
                <c:pt idx="14">
                  <c:v>2.0202020202020204E-2</c:v>
                </c:pt>
                <c:pt idx="15">
                  <c:v>2.0202020202020204E-2</c:v>
                </c:pt>
                <c:pt idx="16">
                  <c:v>3.0303030303030304E-2</c:v>
                </c:pt>
                <c:pt idx="17">
                  <c:v>2.0202020202020204E-2</c:v>
                </c:pt>
                <c:pt idx="18">
                  <c:v>7.0707070707070704E-2</c:v>
                </c:pt>
                <c:pt idx="19">
                  <c:v>2.0202020202020204E-2</c:v>
                </c:pt>
                <c:pt idx="20">
                  <c:v>2.0202020202020204E-2</c:v>
                </c:pt>
                <c:pt idx="21">
                  <c:v>1.0101010101010102E-2</c:v>
                </c:pt>
                <c:pt idx="22">
                  <c:v>3.0303030303030304E-2</c:v>
                </c:pt>
                <c:pt idx="23">
                  <c:v>2.0202020202020204E-2</c:v>
                </c:pt>
                <c:pt idx="24">
                  <c:v>5.0505050505050504E-2</c:v>
                </c:pt>
                <c:pt idx="25">
                  <c:v>1.0101010101010102E-2</c:v>
                </c:pt>
                <c:pt idx="26">
                  <c:v>0</c:v>
                </c:pt>
                <c:pt idx="27">
                  <c:v>4.0404040404040407E-2</c:v>
                </c:pt>
                <c:pt idx="28">
                  <c:v>1.0101010101010102E-2</c:v>
                </c:pt>
                <c:pt idx="29">
                  <c:v>3.0303030303030304E-2</c:v>
                </c:pt>
                <c:pt idx="30">
                  <c:v>3.0303030303030304E-2</c:v>
                </c:pt>
                <c:pt idx="31">
                  <c:v>3.0303030303030304E-2</c:v>
                </c:pt>
                <c:pt idx="32">
                  <c:v>6.0606060606060608E-2</c:v>
                </c:pt>
                <c:pt idx="33">
                  <c:v>1.0101010101010102E-2</c:v>
                </c:pt>
                <c:pt idx="34">
                  <c:v>5.0505050505050504E-2</c:v>
                </c:pt>
                <c:pt idx="35">
                  <c:v>3.0303030303030304E-2</c:v>
                </c:pt>
                <c:pt idx="36">
                  <c:v>2.0202020202020204E-2</c:v>
                </c:pt>
                <c:pt idx="37">
                  <c:v>2.0202020202020204E-2</c:v>
                </c:pt>
                <c:pt idx="38">
                  <c:v>1.0101010101010102E-2</c:v>
                </c:pt>
                <c:pt idx="39">
                  <c:v>2.0202020202020204E-2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A5-4BA3-A052-858E5133438B}"/>
            </c:ext>
          </c:extLst>
        </c:ser>
        <c:ser>
          <c:idx val="5"/>
          <c:order val="5"/>
          <c:tx>
            <c:strRef>
              <c:f>analyses!$H$75:$H$76</c:f>
              <c:strCache>
                <c:ptCount val="1"/>
                <c:pt idx="0">
                  <c:v>photography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analyses!$B$77:$B$127</c:f>
              <c:multiLvlStrCache>
                <c:ptCount val="4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analyses!$H$77:$H$127</c:f>
              <c:numCache>
                <c:formatCode>0.00%</c:formatCode>
                <c:ptCount val="40"/>
                <c:pt idx="0">
                  <c:v>7.6923076923076927E-2</c:v>
                </c:pt>
                <c:pt idx="1">
                  <c:v>0.11538461538461539</c:v>
                </c:pt>
                <c:pt idx="2">
                  <c:v>0</c:v>
                </c:pt>
                <c:pt idx="3">
                  <c:v>7.6923076923076927E-2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3.8461538461538464E-2</c:v>
                </c:pt>
                <c:pt idx="9">
                  <c:v>0</c:v>
                </c:pt>
                <c:pt idx="10">
                  <c:v>3.8461538461538464E-2</c:v>
                </c:pt>
                <c:pt idx="11">
                  <c:v>3.8461538461538464E-2</c:v>
                </c:pt>
                <c:pt idx="12">
                  <c:v>0</c:v>
                </c:pt>
                <c:pt idx="13">
                  <c:v>0</c:v>
                </c:pt>
                <c:pt idx="14">
                  <c:v>3.8461538461538464E-2</c:v>
                </c:pt>
                <c:pt idx="15">
                  <c:v>0</c:v>
                </c:pt>
                <c:pt idx="16">
                  <c:v>7.6923076923076927E-2</c:v>
                </c:pt>
                <c:pt idx="17">
                  <c:v>0</c:v>
                </c:pt>
                <c:pt idx="18">
                  <c:v>0</c:v>
                </c:pt>
                <c:pt idx="19">
                  <c:v>3.8461538461538464E-2</c:v>
                </c:pt>
                <c:pt idx="20">
                  <c:v>3.8461538461538464E-2</c:v>
                </c:pt>
                <c:pt idx="21">
                  <c:v>0</c:v>
                </c:pt>
                <c:pt idx="22">
                  <c:v>3.8461538461538464E-2</c:v>
                </c:pt>
                <c:pt idx="23">
                  <c:v>0</c:v>
                </c:pt>
                <c:pt idx="24">
                  <c:v>3.8461538461538464E-2</c:v>
                </c:pt>
                <c:pt idx="25">
                  <c:v>0</c:v>
                </c:pt>
                <c:pt idx="26">
                  <c:v>3.8461538461538464E-2</c:v>
                </c:pt>
                <c:pt idx="27">
                  <c:v>0</c:v>
                </c:pt>
                <c:pt idx="28">
                  <c:v>3.8461538461538464E-2</c:v>
                </c:pt>
                <c:pt idx="29">
                  <c:v>0</c:v>
                </c:pt>
                <c:pt idx="30">
                  <c:v>0</c:v>
                </c:pt>
                <c:pt idx="31">
                  <c:v>3.8461538461538464E-2</c:v>
                </c:pt>
                <c:pt idx="32">
                  <c:v>0</c:v>
                </c:pt>
                <c:pt idx="33">
                  <c:v>3.8461538461538464E-2</c:v>
                </c:pt>
                <c:pt idx="34">
                  <c:v>3.8461538461538464E-2</c:v>
                </c:pt>
                <c:pt idx="35">
                  <c:v>0</c:v>
                </c:pt>
                <c:pt idx="36">
                  <c:v>0</c:v>
                </c:pt>
                <c:pt idx="37">
                  <c:v>7.6923076923076927E-2</c:v>
                </c:pt>
                <c:pt idx="38">
                  <c:v>3.8461538461538464E-2</c:v>
                </c:pt>
                <c:pt idx="39">
                  <c:v>3.8461538461538464E-2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A5-4BA3-A052-858E5133438B}"/>
            </c:ext>
          </c:extLst>
        </c:ser>
        <c:ser>
          <c:idx val="6"/>
          <c:order val="6"/>
          <c:tx>
            <c:strRef>
              <c:f>analyses!$I$75:$I$76</c:f>
              <c:strCache>
                <c:ptCount val="1"/>
                <c:pt idx="0">
                  <c:v>publishing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analyses!$B$77:$B$127</c:f>
              <c:multiLvlStrCache>
                <c:ptCount val="4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analyses!$I$77:$I$127</c:f>
              <c:numCache>
                <c:formatCode>0.00%</c:formatCode>
                <c:ptCount val="40"/>
                <c:pt idx="0">
                  <c:v>2.5000000000000001E-2</c:v>
                </c:pt>
                <c:pt idx="1">
                  <c:v>7.4999999999999997E-2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0</c:v>
                </c:pt>
                <c:pt idx="6">
                  <c:v>2.5000000000000001E-2</c:v>
                </c:pt>
                <c:pt idx="7">
                  <c:v>0</c:v>
                </c:pt>
                <c:pt idx="8">
                  <c:v>0</c:v>
                </c:pt>
                <c:pt idx="9">
                  <c:v>7.4999999999999997E-2</c:v>
                </c:pt>
                <c:pt idx="10">
                  <c:v>0.05</c:v>
                </c:pt>
                <c:pt idx="11">
                  <c:v>0</c:v>
                </c:pt>
                <c:pt idx="12">
                  <c:v>0</c:v>
                </c:pt>
                <c:pt idx="13">
                  <c:v>0.05</c:v>
                </c:pt>
                <c:pt idx="14">
                  <c:v>0</c:v>
                </c:pt>
                <c:pt idx="15">
                  <c:v>0</c:v>
                </c:pt>
                <c:pt idx="16">
                  <c:v>0.05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</c:v>
                </c:pt>
                <c:pt idx="23">
                  <c:v>0.05</c:v>
                </c:pt>
                <c:pt idx="24">
                  <c:v>2.5000000000000001E-2</c:v>
                </c:pt>
                <c:pt idx="25">
                  <c:v>0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0.05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2.5000000000000001E-2</c:v>
                </c:pt>
                <c:pt idx="33">
                  <c:v>7.4999999999999997E-2</c:v>
                </c:pt>
                <c:pt idx="34">
                  <c:v>0</c:v>
                </c:pt>
                <c:pt idx="35">
                  <c:v>0</c:v>
                </c:pt>
                <c:pt idx="36">
                  <c:v>0.05</c:v>
                </c:pt>
                <c:pt idx="37">
                  <c:v>7.4999999999999997E-2</c:v>
                </c:pt>
                <c:pt idx="38">
                  <c:v>0</c:v>
                </c:pt>
                <c:pt idx="3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5-4BA3-A052-858E5133438B}"/>
            </c:ext>
          </c:extLst>
        </c:ser>
        <c:ser>
          <c:idx val="7"/>
          <c:order val="7"/>
          <c:tx>
            <c:strRef>
              <c:f>analyses!$J$75:$J$76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analyses!$B$77:$B$127</c:f>
              <c:multiLvlStrCache>
                <c:ptCount val="4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analyses!$J$77:$J$127</c:f>
              <c:numCache>
                <c:formatCode>0.00%</c:formatCode>
                <c:ptCount val="40"/>
                <c:pt idx="0">
                  <c:v>3.125E-2</c:v>
                </c:pt>
                <c:pt idx="1">
                  <c:v>1.5625E-2</c:v>
                </c:pt>
                <c:pt idx="2">
                  <c:v>1.5625E-2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6.25E-2</c:v>
                </c:pt>
                <c:pt idx="8">
                  <c:v>1.5625E-2</c:v>
                </c:pt>
                <c:pt idx="9">
                  <c:v>3.125E-2</c:v>
                </c:pt>
                <c:pt idx="10">
                  <c:v>3.125E-2</c:v>
                </c:pt>
                <c:pt idx="11">
                  <c:v>1.5625E-2</c:v>
                </c:pt>
                <c:pt idx="12">
                  <c:v>1.5625E-2</c:v>
                </c:pt>
                <c:pt idx="13">
                  <c:v>6.25E-2</c:v>
                </c:pt>
                <c:pt idx="14">
                  <c:v>1.5625E-2</c:v>
                </c:pt>
                <c:pt idx="15">
                  <c:v>6.25E-2</c:v>
                </c:pt>
                <c:pt idx="16">
                  <c:v>0</c:v>
                </c:pt>
                <c:pt idx="17">
                  <c:v>4.6875E-2</c:v>
                </c:pt>
                <c:pt idx="18">
                  <c:v>4.6875E-2</c:v>
                </c:pt>
                <c:pt idx="19">
                  <c:v>1.5625E-2</c:v>
                </c:pt>
                <c:pt idx="20">
                  <c:v>4.6875E-2</c:v>
                </c:pt>
                <c:pt idx="21">
                  <c:v>6.25E-2</c:v>
                </c:pt>
                <c:pt idx="22">
                  <c:v>0</c:v>
                </c:pt>
                <c:pt idx="23">
                  <c:v>3.125E-2</c:v>
                </c:pt>
                <c:pt idx="24">
                  <c:v>4.6875E-2</c:v>
                </c:pt>
                <c:pt idx="25">
                  <c:v>3.125E-2</c:v>
                </c:pt>
                <c:pt idx="26">
                  <c:v>1.5625E-2</c:v>
                </c:pt>
                <c:pt idx="27">
                  <c:v>1.5625E-2</c:v>
                </c:pt>
                <c:pt idx="28">
                  <c:v>0</c:v>
                </c:pt>
                <c:pt idx="29">
                  <c:v>0</c:v>
                </c:pt>
                <c:pt idx="30">
                  <c:v>3.125E-2</c:v>
                </c:pt>
                <c:pt idx="31">
                  <c:v>1.5625E-2</c:v>
                </c:pt>
                <c:pt idx="32">
                  <c:v>1.5625E-2</c:v>
                </c:pt>
                <c:pt idx="33">
                  <c:v>4.6875E-2</c:v>
                </c:pt>
                <c:pt idx="34">
                  <c:v>1.5625E-2</c:v>
                </c:pt>
                <c:pt idx="35">
                  <c:v>3.125E-2</c:v>
                </c:pt>
                <c:pt idx="36">
                  <c:v>4.6875E-2</c:v>
                </c:pt>
                <c:pt idx="37">
                  <c:v>4.6875E-2</c:v>
                </c:pt>
                <c:pt idx="38">
                  <c:v>1.5625E-2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A5-4BA3-A052-858E5133438B}"/>
            </c:ext>
          </c:extLst>
        </c:ser>
        <c:ser>
          <c:idx val="8"/>
          <c:order val="8"/>
          <c:tx>
            <c:strRef>
              <c:f>analyses!$K$75:$K$76</c:f>
              <c:strCache>
                <c:ptCount val="1"/>
                <c:pt idx="0">
                  <c:v>theater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analyses!$B$77:$B$127</c:f>
              <c:multiLvlStrCache>
                <c:ptCount val="4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analyses!$K$77:$K$127</c:f>
              <c:numCache>
                <c:formatCode>0.00%</c:formatCode>
                <c:ptCount val="40"/>
                <c:pt idx="0">
                  <c:v>2.1390374331550801E-2</c:v>
                </c:pt>
                <c:pt idx="1">
                  <c:v>2.1390374331550801E-2</c:v>
                </c:pt>
                <c:pt idx="2">
                  <c:v>4.2780748663101602E-2</c:v>
                </c:pt>
                <c:pt idx="3">
                  <c:v>3.2085561497326207E-2</c:v>
                </c:pt>
                <c:pt idx="4">
                  <c:v>4.8128342245989303E-2</c:v>
                </c:pt>
                <c:pt idx="5">
                  <c:v>5.3475935828877002E-3</c:v>
                </c:pt>
                <c:pt idx="6">
                  <c:v>1.06951871657754E-2</c:v>
                </c:pt>
                <c:pt idx="7">
                  <c:v>2.6737967914438502E-2</c:v>
                </c:pt>
                <c:pt idx="8">
                  <c:v>5.3475935828877002E-3</c:v>
                </c:pt>
                <c:pt idx="9">
                  <c:v>1.6042780748663103E-2</c:v>
                </c:pt>
                <c:pt idx="10">
                  <c:v>1.06951871657754E-2</c:v>
                </c:pt>
                <c:pt idx="11">
                  <c:v>2.1390374331550801E-2</c:v>
                </c:pt>
                <c:pt idx="12">
                  <c:v>2.6737967914438502E-2</c:v>
                </c:pt>
                <c:pt idx="13">
                  <c:v>2.6737967914438502E-2</c:v>
                </c:pt>
                <c:pt idx="14">
                  <c:v>1.06951871657754E-2</c:v>
                </c:pt>
                <c:pt idx="15">
                  <c:v>2.6737967914438502E-2</c:v>
                </c:pt>
                <c:pt idx="16">
                  <c:v>1.6042780748663103E-2</c:v>
                </c:pt>
                <c:pt idx="17">
                  <c:v>2.1390374331550801E-2</c:v>
                </c:pt>
                <c:pt idx="18">
                  <c:v>2.1390374331550801E-2</c:v>
                </c:pt>
                <c:pt idx="19">
                  <c:v>2.1390374331550801E-2</c:v>
                </c:pt>
                <c:pt idx="20">
                  <c:v>2.1390374331550801E-2</c:v>
                </c:pt>
                <c:pt idx="21">
                  <c:v>3.2085561497326207E-2</c:v>
                </c:pt>
                <c:pt idx="22">
                  <c:v>2.6737967914438502E-2</c:v>
                </c:pt>
                <c:pt idx="23">
                  <c:v>1.06951871657754E-2</c:v>
                </c:pt>
                <c:pt idx="24">
                  <c:v>3.2085561497326207E-2</c:v>
                </c:pt>
                <c:pt idx="25">
                  <c:v>1.6042780748663103E-2</c:v>
                </c:pt>
                <c:pt idx="26">
                  <c:v>2.6737967914438502E-2</c:v>
                </c:pt>
                <c:pt idx="27">
                  <c:v>1.06951871657754E-2</c:v>
                </c:pt>
                <c:pt idx="28">
                  <c:v>3.2085561497326207E-2</c:v>
                </c:pt>
                <c:pt idx="29">
                  <c:v>5.3475935828877004E-2</c:v>
                </c:pt>
                <c:pt idx="30">
                  <c:v>3.2085561497326207E-2</c:v>
                </c:pt>
                <c:pt idx="31">
                  <c:v>4.2780748663101602E-2</c:v>
                </c:pt>
                <c:pt idx="32">
                  <c:v>2.1390374331550801E-2</c:v>
                </c:pt>
                <c:pt idx="33">
                  <c:v>2.6737967914438502E-2</c:v>
                </c:pt>
                <c:pt idx="34">
                  <c:v>4.2780748663101602E-2</c:v>
                </c:pt>
                <c:pt idx="35">
                  <c:v>1.6042780748663103E-2</c:v>
                </c:pt>
                <c:pt idx="36">
                  <c:v>2.1390374331550801E-2</c:v>
                </c:pt>
                <c:pt idx="37">
                  <c:v>3.2085561497326207E-2</c:v>
                </c:pt>
                <c:pt idx="38">
                  <c:v>2.1390374331550801E-2</c:v>
                </c:pt>
                <c:pt idx="39">
                  <c:v>4.8128342245989303E-2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A5-4BA3-A052-858E51334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8871855"/>
        <c:axId val="428881423"/>
      </c:barChart>
      <c:catAx>
        <c:axId val="42887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81423"/>
        <c:crosses val="autoZero"/>
        <c:auto val="1"/>
        <c:lblAlgn val="ctr"/>
        <c:lblOffset val="100"/>
        <c:noMultiLvlLbl val="0"/>
      </c:catAx>
      <c:valAx>
        <c:axId val="4288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7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[excel-challenge.xlsx]analyses!PivotTable15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analyses!$AI$18:$AI$19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analyses!$AH$20:$AH$60</c:f>
              <c:multiLvlStrCache>
                <c:ptCount val="31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live</c:v>
                  </c:pt>
                  <c:pt idx="3">
                    <c:v>successful</c:v>
                  </c:pt>
                  <c:pt idx="4">
                    <c:v>canceled</c:v>
                  </c:pt>
                  <c:pt idx="5">
                    <c:v>failed</c:v>
                  </c:pt>
                  <c:pt idx="6">
                    <c:v>successful</c:v>
                  </c:pt>
                  <c:pt idx="7">
                    <c:v>canceled</c:v>
                  </c:pt>
                  <c:pt idx="8">
                    <c:v>failed</c:v>
                  </c:pt>
                  <c:pt idx="9">
                    <c:v>live</c:v>
                  </c:pt>
                  <c:pt idx="10">
                    <c:v>successful</c:v>
                  </c:pt>
                  <c:pt idx="11">
                    <c:v>successful</c:v>
                  </c:pt>
                  <c:pt idx="12">
                    <c:v>canceled</c:v>
                  </c:pt>
                  <c:pt idx="13">
                    <c:v>failed</c:v>
                  </c:pt>
                  <c:pt idx="14">
                    <c:v>successful</c:v>
                  </c:pt>
                  <c:pt idx="15">
                    <c:v>canceled</c:v>
                  </c:pt>
                  <c:pt idx="16">
                    <c:v>failed</c:v>
                  </c:pt>
                  <c:pt idx="17">
                    <c:v>live</c:v>
                  </c:pt>
                  <c:pt idx="18">
                    <c:v>successful</c:v>
                  </c:pt>
                  <c:pt idx="19">
                    <c:v>canceled</c:v>
                  </c:pt>
                  <c:pt idx="20">
                    <c:v>failed</c:v>
                  </c:pt>
                  <c:pt idx="21">
                    <c:v>live</c:v>
                  </c:pt>
                  <c:pt idx="22">
                    <c:v>successful</c:v>
                  </c:pt>
                  <c:pt idx="23">
                    <c:v>canceled</c:v>
                  </c:pt>
                  <c:pt idx="24">
                    <c:v>failed</c:v>
                  </c:pt>
                  <c:pt idx="25">
                    <c:v>live</c:v>
                  </c:pt>
                  <c:pt idx="26">
                    <c:v>successful</c:v>
                  </c:pt>
                  <c:pt idx="27">
                    <c:v>canceled</c:v>
                  </c:pt>
                  <c:pt idx="28">
                    <c:v>failed</c:v>
                  </c:pt>
                  <c:pt idx="29">
                    <c:v>live</c:v>
                  </c:pt>
                  <c:pt idx="30">
                    <c:v>successful</c:v>
                  </c:pt>
                </c:lvl>
                <c:lvl>
                  <c:pt idx="0">
                    <c:v>film &amp; video</c:v>
                  </c:pt>
                  <c:pt idx="4">
                    <c:v>food</c:v>
                  </c:pt>
                  <c:pt idx="7">
                    <c:v>games</c:v>
                  </c:pt>
                  <c:pt idx="11">
                    <c:v>journalism</c:v>
                  </c:pt>
                  <c:pt idx="12">
                    <c:v>music</c:v>
                  </c:pt>
                  <c:pt idx="15">
                    <c:v>photography</c:v>
                  </c:pt>
                  <c:pt idx="19">
                    <c:v>publishing</c:v>
                  </c:pt>
                  <c:pt idx="23">
                    <c:v>technology</c:v>
                  </c:pt>
                  <c:pt idx="27">
                    <c:v>theater</c:v>
                  </c:pt>
                </c:lvl>
              </c:multiLvlStrCache>
            </c:multiLvlStrRef>
          </c:cat>
          <c:val>
            <c:numRef>
              <c:f>analyses!$AI$20:$AI$60</c:f>
              <c:numCache>
                <c:formatCode>0.00%</c:formatCode>
                <c:ptCount val="31"/>
                <c:pt idx="0">
                  <c:v>0</c:v>
                </c:pt>
                <c:pt idx="1">
                  <c:v>6.9767441860465115E-2</c:v>
                </c:pt>
                <c:pt idx="2">
                  <c:v>2.3255813953488372E-2</c:v>
                </c:pt>
                <c:pt idx="3">
                  <c:v>0.13953488372093023</c:v>
                </c:pt>
                <c:pt idx="4">
                  <c:v>2.3255813953488372E-2</c:v>
                </c:pt>
                <c:pt idx="5">
                  <c:v>2.3255813953488372E-2</c:v>
                </c:pt>
                <c:pt idx="6">
                  <c:v>2.3255813953488372E-2</c:v>
                </c:pt>
                <c:pt idx="7">
                  <c:v>0</c:v>
                </c:pt>
                <c:pt idx="8">
                  <c:v>2.3255813953488372E-2</c:v>
                </c:pt>
                <c:pt idx="9">
                  <c:v>0</c:v>
                </c:pt>
                <c:pt idx="10">
                  <c:v>4.6511627906976744E-2</c:v>
                </c:pt>
                <c:pt idx="11">
                  <c:v>0</c:v>
                </c:pt>
                <c:pt idx="12">
                  <c:v>2.3255813953488372E-2</c:v>
                </c:pt>
                <c:pt idx="13">
                  <c:v>4.6511627906976744E-2</c:v>
                </c:pt>
                <c:pt idx="14">
                  <c:v>4.6511627906976744E-2</c:v>
                </c:pt>
                <c:pt idx="15">
                  <c:v>0</c:v>
                </c:pt>
                <c:pt idx="16">
                  <c:v>4.6511627906976744E-2</c:v>
                </c:pt>
                <c:pt idx="17">
                  <c:v>0</c:v>
                </c:pt>
                <c:pt idx="18">
                  <c:v>2.3255813953488372E-2</c:v>
                </c:pt>
                <c:pt idx="19">
                  <c:v>0</c:v>
                </c:pt>
                <c:pt idx="20">
                  <c:v>2.3255813953488372E-2</c:v>
                </c:pt>
                <c:pt idx="21">
                  <c:v>0</c:v>
                </c:pt>
                <c:pt idx="22">
                  <c:v>2.3255813953488372E-2</c:v>
                </c:pt>
                <c:pt idx="23">
                  <c:v>0</c:v>
                </c:pt>
                <c:pt idx="24">
                  <c:v>2.3255813953488372E-2</c:v>
                </c:pt>
                <c:pt idx="25">
                  <c:v>0</c:v>
                </c:pt>
                <c:pt idx="26">
                  <c:v>0.11627906976744186</c:v>
                </c:pt>
                <c:pt idx="27">
                  <c:v>0</c:v>
                </c:pt>
                <c:pt idx="28">
                  <c:v>0.11627906976744186</c:v>
                </c:pt>
                <c:pt idx="29">
                  <c:v>0</c:v>
                </c:pt>
                <c:pt idx="30">
                  <c:v>0.13953488372093023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0-478C-B248-7B14FEDD1695}"/>
            </c:ext>
          </c:extLst>
        </c:ser>
        <c:ser>
          <c:idx val="1"/>
          <c:order val="1"/>
          <c:tx>
            <c:strRef>
              <c:f>analyses!$AJ$18:$AJ$19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analyses!$AH$20:$AH$60</c:f>
              <c:multiLvlStrCache>
                <c:ptCount val="31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live</c:v>
                  </c:pt>
                  <c:pt idx="3">
                    <c:v>successful</c:v>
                  </c:pt>
                  <c:pt idx="4">
                    <c:v>canceled</c:v>
                  </c:pt>
                  <c:pt idx="5">
                    <c:v>failed</c:v>
                  </c:pt>
                  <c:pt idx="6">
                    <c:v>successful</c:v>
                  </c:pt>
                  <c:pt idx="7">
                    <c:v>canceled</c:v>
                  </c:pt>
                  <c:pt idx="8">
                    <c:v>failed</c:v>
                  </c:pt>
                  <c:pt idx="9">
                    <c:v>live</c:v>
                  </c:pt>
                  <c:pt idx="10">
                    <c:v>successful</c:v>
                  </c:pt>
                  <c:pt idx="11">
                    <c:v>successful</c:v>
                  </c:pt>
                  <c:pt idx="12">
                    <c:v>canceled</c:v>
                  </c:pt>
                  <c:pt idx="13">
                    <c:v>failed</c:v>
                  </c:pt>
                  <c:pt idx="14">
                    <c:v>successful</c:v>
                  </c:pt>
                  <c:pt idx="15">
                    <c:v>canceled</c:v>
                  </c:pt>
                  <c:pt idx="16">
                    <c:v>failed</c:v>
                  </c:pt>
                  <c:pt idx="17">
                    <c:v>live</c:v>
                  </c:pt>
                  <c:pt idx="18">
                    <c:v>successful</c:v>
                  </c:pt>
                  <c:pt idx="19">
                    <c:v>canceled</c:v>
                  </c:pt>
                  <c:pt idx="20">
                    <c:v>failed</c:v>
                  </c:pt>
                  <c:pt idx="21">
                    <c:v>live</c:v>
                  </c:pt>
                  <c:pt idx="22">
                    <c:v>successful</c:v>
                  </c:pt>
                  <c:pt idx="23">
                    <c:v>canceled</c:v>
                  </c:pt>
                  <c:pt idx="24">
                    <c:v>failed</c:v>
                  </c:pt>
                  <c:pt idx="25">
                    <c:v>live</c:v>
                  </c:pt>
                  <c:pt idx="26">
                    <c:v>successful</c:v>
                  </c:pt>
                  <c:pt idx="27">
                    <c:v>canceled</c:v>
                  </c:pt>
                  <c:pt idx="28">
                    <c:v>failed</c:v>
                  </c:pt>
                  <c:pt idx="29">
                    <c:v>live</c:v>
                  </c:pt>
                  <c:pt idx="30">
                    <c:v>successful</c:v>
                  </c:pt>
                </c:lvl>
                <c:lvl>
                  <c:pt idx="0">
                    <c:v>film &amp; video</c:v>
                  </c:pt>
                  <c:pt idx="4">
                    <c:v>food</c:v>
                  </c:pt>
                  <c:pt idx="7">
                    <c:v>games</c:v>
                  </c:pt>
                  <c:pt idx="11">
                    <c:v>journalism</c:v>
                  </c:pt>
                  <c:pt idx="12">
                    <c:v>music</c:v>
                  </c:pt>
                  <c:pt idx="15">
                    <c:v>photography</c:v>
                  </c:pt>
                  <c:pt idx="19">
                    <c:v>publishing</c:v>
                  </c:pt>
                  <c:pt idx="23">
                    <c:v>technology</c:v>
                  </c:pt>
                  <c:pt idx="27">
                    <c:v>theater</c:v>
                  </c:pt>
                </c:lvl>
              </c:multiLvlStrCache>
            </c:multiLvlStrRef>
          </c:cat>
          <c:val>
            <c:numRef>
              <c:f>analyses!$AJ$20:$AJ$60</c:f>
              <c:numCache>
                <c:formatCode>0.00%</c:formatCode>
                <c:ptCount val="31"/>
                <c:pt idx="0">
                  <c:v>0</c:v>
                </c:pt>
                <c:pt idx="1">
                  <c:v>9.0909090909090912E-2</c:v>
                </c:pt>
                <c:pt idx="2">
                  <c:v>0</c:v>
                </c:pt>
                <c:pt idx="3">
                  <c:v>6.8181818181818177E-2</c:v>
                </c:pt>
                <c:pt idx="4">
                  <c:v>0</c:v>
                </c:pt>
                <c:pt idx="5">
                  <c:v>4.5454545454545456E-2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4.5454545454545456E-2</c:v>
                </c:pt>
                <c:pt idx="14">
                  <c:v>0.11363636363636363</c:v>
                </c:pt>
                <c:pt idx="15">
                  <c:v>0</c:v>
                </c:pt>
                <c:pt idx="16">
                  <c:v>4.5454545454545456E-2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6.8181818181818177E-2</c:v>
                </c:pt>
                <c:pt idx="23">
                  <c:v>0</c:v>
                </c:pt>
                <c:pt idx="24">
                  <c:v>0</c:v>
                </c:pt>
                <c:pt idx="25">
                  <c:v>2.2727272727272728E-2</c:v>
                </c:pt>
                <c:pt idx="26">
                  <c:v>9.0909090909090912E-2</c:v>
                </c:pt>
                <c:pt idx="27">
                  <c:v>4.5454545454545456E-2</c:v>
                </c:pt>
                <c:pt idx="28">
                  <c:v>0.20454545454545456</c:v>
                </c:pt>
                <c:pt idx="29">
                  <c:v>0</c:v>
                </c:pt>
                <c:pt idx="30">
                  <c:v>0.15909090909090909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50-478C-B248-7B14FEDD1695}"/>
            </c:ext>
          </c:extLst>
        </c:ser>
        <c:ser>
          <c:idx val="2"/>
          <c:order val="2"/>
          <c:tx>
            <c:strRef>
              <c:f>analyses!$AK$18:$AK$19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analyses!$AH$20:$AH$60</c:f>
              <c:multiLvlStrCache>
                <c:ptCount val="31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live</c:v>
                  </c:pt>
                  <c:pt idx="3">
                    <c:v>successful</c:v>
                  </c:pt>
                  <c:pt idx="4">
                    <c:v>canceled</c:v>
                  </c:pt>
                  <c:pt idx="5">
                    <c:v>failed</c:v>
                  </c:pt>
                  <c:pt idx="6">
                    <c:v>successful</c:v>
                  </c:pt>
                  <c:pt idx="7">
                    <c:v>canceled</c:v>
                  </c:pt>
                  <c:pt idx="8">
                    <c:v>failed</c:v>
                  </c:pt>
                  <c:pt idx="9">
                    <c:v>live</c:v>
                  </c:pt>
                  <c:pt idx="10">
                    <c:v>successful</c:v>
                  </c:pt>
                  <c:pt idx="11">
                    <c:v>successful</c:v>
                  </c:pt>
                  <c:pt idx="12">
                    <c:v>canceled</c:v>
                  </c:pt>
                  <c:pt idx="13">
                    <c:v>failed</c:v>
                  </c:pt>
                  <c:pt idx="14">
                    <c:v>successful</c:v>
                  </c:pt>
                  <c:pt idx="15">
                    <c:v>canceled</c:v>
                  </c:pt>
                  <c:pt idx="16">
                    <c:v>failed</c:v>
                  </c:pt>
                  <c:pt idx="17">
                    <c:v>live</c:v>
                  </c:pt>
                  <c:pt idx="18">
                    <c:v>successful</c:v>
                  </c:pt>
                  <c:pt idx="19">
                    <c:v>canceled</c:v>
                  </c:pt>
                  <c:pt idx="20">
                    <c:v>failed</c:v>
                  </c:pt>
                  <c:pt idx="21">
                    <c:v>live</c:v>
                  </c:pt>
                  <c:pt idx="22">
                    <c:v>successful</c:v>
                  </c:pt>
                  <c:pt idx="23">
                    <c:v>canceled</c:v>
                  </c:pt>
                  <c:pt idx="24">
                    <c:v>failed</c:v>
                  </c:pt>
                  <c:pt idx="25">
                    <c:v>live</c:v>
                  </c:pt>
                  <c:pt idx="26">
                    <c:v>successful</c:v>
                  </c:pt>
                  <c:pt idx="27">
                    <c:v>canceled</c:v>
                  </c:pt>
                  <c:pt idx="28">
                    <c:v>failed</c:v>
                  </c:pt>
                  <c:pt idx="29">
                    <c:v>live</c:v>
                  </c:pt>
                  <c:pt idx="30">
                    <c:v>successful</c:v>
                  </c:pt>
                </c:lvl>
                <c:lvl>
                  <c:pt idx="0">
                    <c:v>film &amp; video</c:v>
                  </c:pt>
                  <c:pt idx="4">
                    <c:v>food</c:v>
                  </c:pt>
                  <c:pt idx="7">
                    <c:v>games</c:v>
                  </c:pt>
                  <c:pt idx="11">
                    <c:v>journalism</c:v>
                  </c:pt>
                  <c:pt idx="12">
                    <c:v>music</c:v>
                  </c:pt>
                  <c:pt idx="15">
                    <c:v>photography</c:v>
                  </c:pt>
                  <c:pt idx="19">
                    <c:v>publishing</c:v>
                  </c:pt>
                  <c:pt idx="23">
                    <c:v>technology</c:v>
                  </c:pt>
                  <c:pt idx="27">
                    <c:v>theater</c:v>
                  </c:pt>
                </c:lvl>
              </c:multiLvlStrCache>
            </c:multiLvlStrRef>
          </c:cat>
          <c:val>
            <c:numRef>
              <c:f>analyses!$AK$20:$AK$60</c:f>
              <c:numCache>
                <c:formatCode>0.00%</c:formatCode>
                <c:ptCount val="31"/>
                <c:pt idx="0">
                  <c:v>0</c:v>
                </c:pt>
                <c:pt idx="1">
                  <c:v>8.6956521739130432E-2</c:v>
                </c:pt>
                <c:pt idx="2">
                  <c:v>0</c:v>
                </c:pt>
                <c:pt idx="3">
                  <c:v>0.13043478260869565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4.3478260869565216E-2</c:v>
                </c:pt>
                <c:pt idx="10">
                  <c:v>4.3478260869565216E-2</c:v>
                </c:pt>
                <c:pt idx="11">
                  <c:v>0</c:v>
                </c:pt>
                <c:pt idx="12">
                  <c:v>0.13043478260869565</c:v>
                </c:pt>
                <c:pt idx="13">
                  <c:v>8.6956521739130432E-2</c:v>
                </c:pt>
                <c:pt idx="14">
                  <c:v>8.6956521739130432E-2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8.6956521739130432E-2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4.3478260869565216E-2</c:v>
                </c:pt>
                <c:pt idx="27">
                  <c:v>4.3478260869565216E-2</c:v>
                </c:pt>
                <c:pt idx="28">
                  <c:v>8.6956521739130432E-2</c:v>
                </c:pt>
                <c:pt idx="29">
                  <c:v>0</c:v>
                </c:pt>
                <c:pt idx="30">
                  <c:v>0.13043478260869565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50-478C-B248-7B14FEDD1695}"/>
            </c:ext>
          </c:extLst>
        </c:ser>
        <c:ser>
          <c:idx val="3"/>
          <c:order val="3"/>
          <c:tx>
            <c:strRef>
              <c:f>analyses!$AL$18:$AL$19</c:f>
              <c:strCache>
                <c:ptCount val="1"/>
                <c:pt idx="0">
                  <c:v>DK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analyses!$AH$20:$AH$60</c:f>
              <c:multiLvlStrCache>
                <c:ptCount val="31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live</c:v>
                  </c:pt>
                  <c:pt idx="3">
                    <c:v>successful</c:v>
                  </c:pt>
                  <c:pt idx="4">
                    <c:v>canceled</c:v>
                  </c:pt>
                  <c:pt idx="5">
                    <c:v>failed</c:v>
                  </c:pt>
                  <c:pt idx="6">
                    <c:v>successful</c:v>
                  </c:pt>
                  <c:pt idx="7">
                    <c:v>canceled</c:v>
                  </c:pt>
                  <c:pt idx="8">
                    <c:v>failed</c:v>
                  </c:pt>
                  <c:pt idx="9">
                    <c:v>live</c:v>
                  </c:pt>
                  <c:pt idx="10">
                    <c:v>successful</c:v>
                  </c:pt>
                  <c:pt idx="11">
                    <c:v>successful</c:v>
                  </c:pt>
                  <c:pt idx="12">
                    <c:v>canceled</c:v>
                  </c:pt>
                  <c:pt idx="13">
                    <c:v>failed</c:v>
                  </c:pt>
                  <c:pt idx="14">
                    <c:v>successful</c:v>
                  </c:pt>
                  <c:pt idx="15">
                    <c:v>canceled</c:v>
                  </c:pt>
                  <c:pt idx="16">
                    <c:v>failed</c:v>
                  </c:pt>
                  <c:pt idx="17">
                    <c:v>live</c:v>
                  </c:pt>
                  <c:pt idx="18">
                    <c:v>successful</c:v>
                  </c:pt>
                  <c:pt idx="19">
                    <c:v>canceled</c:v>
                  </c:pt>
                  <c:pt idx="20">
                    <c:v>failed</c:v>
                  </c:pt>
                  <c:pt idx="21">
                    <c:v>live</c:v>
                  </c:pt>
                  <c:pt idx="22">
                    <c:v>successful</c:v>
                  </c:pt>
                  <c:pt idx="23">
                    <c:v>canceled</c:v>
                  </c:pt>
                  <c:pt idx="24">
                    <c:v>failed</c:v>
                  </c:pt>
                  <c:pt idx="25">
                    <c:v>live</c:v>
                  </c:pt>
                  <c:pt idx="26">
                    <c:v>successful</c:v>
                  </c:pt>
                  <c:pt idx="27">
                    <c:v>canceled</c:v>
                  </c:pt>
                  <c:pt idx="28">
                    <c:v>failed</c:v>
                  </c:pt>
                  <c:pt idx="29">
                    <c:v>live</c:v>
                  </c:pt>
                  <c:pt idx="30">
                    <c:v>successful</c:v>
                  </c:pt>
                </c:lvl>
                <c:lvl>
                  <c:pt idx="0">
                    <c:v>film &amp; video</c:v>
                  </c:pt>
                  <c:pt idx="4">
                    <c:v>food</c:v>
                  </c:pt>
                  <c:pt idx="7">
                    <c:v>games</c:v>
                  </c:pt>
                  <c:pt idx="11">
                    <c:v>journalism</c:v>
                  </c:pt>
                  <c:pt idx="12">
                    <c:v>music</c:v>
                  </c:pt>
                  <c:pt idx="15">
                    <c:v>photography</c:v>
                  </c:pt>
                  <c:pt idx="19">
                    <c:v>publishing</c:v>
                  </c:pt>
                  <c:pt idx="23">
                    <c:v>technology</c:v>
                  </c:pt>
                  <c:pt idx="27">
                    <c:v>theater</c:v>
                  </c:pt>
                </c:lvl>
              </c:multiLvlStrCache>
            </c:multiLvlStrRef>
          </c:cat>
          <c:val>
            <c:numRef>
              <c:f>analyses!$AL$20:$AL$60</c:f>
              <c:numCache>
                <c:formatCode>0.00%</c:formatCode>
                <c:ptCount val="31"/>
                <c:pt idx="0">
                  <c:v>0</c:v>
                </c:pt>
                <c:pt idx="1">
                  <c:v>9.6774193548387094E-2</c:v>
                </c:pt>
                <c:pt idx="2">
                  <c:v>0</c:v>
                </c:pt>
                <c:pt idx="3">
                  <c:v>0.12903225806451613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3.2258064516129031E-2</c:v>
                </c:pt>
                <c:pt idx="11">
                  <c:v>0</c:v>
                </c:pt>
                <c:pt idx="12">
                  <c:v>0</c:v>
                </c:pt>
                <c:pt idx="13">
                  <c:v>0.16129032258064516</c:v>
                </c:pt>
                <c:pt idx="14">
                  <c:v>3.2258064516129031E-2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3.2258064516129031E-2</c:v>
                </c:pt>
                <c:pt idx="21">
                  <c:v>0</c:v>
                </c:pt>
                <c:pt idx="22">
                  <c:v>0.12903225806451613</c:v>
                </c:pt>
                <c:pt idx="23">
                  <c:v>0</c:v>
                </c:pt>
                <c:pt idx="24">
                  <c:v>6.4516129032258063E-2</c:v>
                </c:pt>
                <c:pt idx="25">
                  <c:v>0</c:v>
                </c:pt>
                <c:pt idx="26">
                  <c:v>0</c:v>
                </c:pt>
                <c:pt idx="27">
                  <c:v>3.2258064516129031E-2</c:v>
                </c:pt>
                <c:pt idx="28">
                  <c:v>3.2258064516129031E-2</c:v>
                </c:pt>
                <c:pt idx="29">
                  <c:v>3.2258064516129031E-2</c:v>
                </c:pt>
                <c:pt idx="30">
                  <c:v>0.22580645161290322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50-478C-B248-7B14FEDD1695}"/>
            </c:ext>
          </c:extLst>
        </c:ser>
        <c:ser>
          <c:idx val="4"/>
          <c:order val="4"/>
          <c:tx>
            <c:strRef>
              <c:f>analyses!$AM$18:$AM$19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analyses!$AH$20:$AH$60</c:f>
              <c:multiLvlStrCache>
                <c:ptCount val="31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live</c:v>
                  </c:pt>
                  <c:pt idx="3">
                    <c:v>successful</c:v>
                  </c:pt>
                  <c:pt idx="4">
                    <c:v>canceled</c:v>
                  </c:pt>
                  <c:pt idx="5">
                    <c:v>failed</c:v>
                  </c:pt>
                  <c:pt idx="6">
                    <c:v>successful</c:v>
                  </c:pt>
                  <c:pt idx="7">
                    <c:v>canceled</c:v>
                  </c:pt>
                  <c:pt idx="8">
                    <c:v>failed</c:v>
                  </c:pt>
                  <c:pt idx="9">
                    <c:v>live</c:v>
                  </c:pt>
                  <c:pt idx="10">
                    <c:v>successful</c:v>
                  </c:pt>
                  <c:pt idx="11">
                    <c:v>successful</c:v>
                  </c:pt>
                  <c:pt idx="12">
                    <c:v>canceled</c:v>
                  </c:pt>
                  <c:pt idx="13">
                    <c:v>failed</c:v>
                  </c:pt>
                  <c:pt idx="14">
                    <c:v>successful</c:v>
                  </c:pt>
                  <c:pt idx="15">
                    <c:v>canceled</c:v>
                  </c:pt>
                  <c:pt idx="16">
                    <c:v>failed</c:v>
                  </c:pt>
                  <c:pt idx="17">
                    <c:v>live</c:v>
                  </c:pt>
                  <c:pt idx="18">
                    <c:v>successful</c:v>
                  </c:pt>
                  <c:pt idx="19">
                    <c:v>canceled</c:v>
                  </c:pt>
                  <c:pt idx="20">
                    <c:v>failed</c:v>
                  </c:pt>
                  <c:pt idx="21">
                    <c:v>live</c:v>
                  </c:pt>
                  <c:pt idx="22">
                    <c:v>successful</c:v>
                  </c:pt>
                  <c:pt idx="23">
                    <c:v>canceled</c:v>
                  </c:pt>
                  <c:pt idx="24">
                    <c:v>failed</c:v>
                  </c:pt>
                  <c:pt idx="25">
                    <c:v>live</c:v>
                  </c:pt>
                  <c:pt idx="26">
                    <c:v>successful</c:v>
                  </c:pt>
                  <c:pt idx="27">
                    <c:v>canceled</c:v>
                  </c:pt>
                  <c:pt idx="28">
                    <c:v>failed</c:v>
                  </c:pt>
                  <c:pt idx="29">
                    <c:v>live</c:v>
                  </c:pt>
                  <c:pt idx="30">
                    <c:v>successful</c:v>
                  </c:pt>
                </c:lvl>
                <c:lvl>
                  <c:pt idx="0">
                    <c:v>film &amp; video</c:v>
                  </c:pt>
                  <c:pt idx="4">
                    <c:v>food</c:v>
                  </c:pt>
                  <c:pt idx="7">
                    <c:v>games</c:v>
                  </c:pt>
                  <c:pt idx="11">
                    <c:v>journalism</c:v>
                  </c:pt>
                  <c:pt idx="12">
                    <c:v>music</c:v>
                  </c:pt>
                  <c:pt idx="15">
                    <c:v>photography</c:v>
                  </c:pt>
                  <c:pt idx="19">
                    <c:v>publishing</c:v>
                  </c:pt>
                  <c:pt idx="23">
                    <c:v>technology</c:v>
                  </c:pt>
                  <c:pt idx="27">
                    <c:v>theater</c:v>
                  </c:pt>
                </c:lvl>
              </c:multiLvlStrCache>
            </c:multiLvlStrRef>
          </c:cat>
          <c:val>
            <c:numRef>
              <c:f>analyses!$AM$20:$AM$60</c:f>
              <c:numCache>
                <c:formatCode>0.00%</c:formatCode>
                <c:ptCount val="31"/>
                <c:pt idx="0">
                  <c:v>2.0833333333333332E-2</c:v>
                </c:pt>
                <c:pt idx="1">
                  <c:v>8.3333333333333329E-2</c:v>
                </c:pt>
                <c:pt idx="2">
                  <c:v>2.0833333333333332E-2</c:v>
                </c:pt>
                <c:pt idx="3">
                  <c:v>0.14583333333333334</c:v>
                </c:pt>
                <c:pt idx="4">
                  <c:v>0</c:v>
                </c:pt>
                <c:pt idx="5">
                  <c:v>2.0833333333333332E-2</c:v>
                </c:pt>
                <c:pt idx="6">
                  <c:v>8.3333333333333329E-2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4.1666666666666664E-2</c:v>
                </c:pt>
                <c:pt idx="11">
                  <c:v>0</c:v>
                </c:pt>
                <c:pt idx="12">
                  <c:v>0</c:v>
                </c:pt>
                <c:pt idx="13">
                  <c:v>0.10416666666666667</c:v>
                </c:pt>
                <c:pt idx="14">
                  <c:v>0.125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4.1666666666666664E-2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2.0833333333333332E-2</c:v>
                </c:pt>
                <c:pt idx="25">
                  <c:v>0</c:v>
                </c:pt>
                <c:pt idx="26">
                  <c:v>8.3333333333333329E-2</c:v>
                </c:pt>
                <c:pt idx="27">
                  <c:v>0</c:v>
                </c:pt>
                <c:pt idx="28">
                  <c:v>0.10416666666666667</c:v>
                </c:pt>
                <c:pt idx="29">
                  <c:v>0</c:v>
                </c:pt>
                <c:pt idx="30">
                  <c:v>0.10416666666666667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50-478C-B248-7B14FEDD1695}"/>
            </c:ext>
          </c:extLst>
        </c:ser>
        <c:ser>
          <c:idx val="5"/>
          <c:order val="5"/>
          <c:tx>
            <c:strRef>
              <c:f>analyses!$AN$18:$AN$19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analyses!$AH$20:$AH$60</c:f>
              <c:multiLvlStrCache>
                <c:ptCount val="31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live</c:v>
                  </c:pt>
                  <c:pt idx="3">
                    <c:v>successful</c:v>
                  </c:pt>
                  <c:pt idx="4">
                    <c:v>canceled</c:v>
                  </c:pt>
                  <c:pt idx="5">
                    <c:v>failed</c:v>
                  </c:pt>
                  <c:pt idx="6">
                    <c:v>successful</c:v>
                  </c:pt>
                  <c:pt idx="7">
                    <c:v>canceled</c:v>
                  </c:pt>
                  <c:pt idx="8">
                    <c:v>failed</c:v>
                  </c:pt>
                  <c:pt idx="9">
                    <c:v>live</c:v>
                  </c:pt>
                  <c:pt idx="10">
                    <c:v>successful</c:v>
                  </c:pt>
                  <c:pt idx="11">
                    <c:v>successful</c:v>
                  </c:pt>
                  <c:pt idx="12">
                    <c:v>canceled</c:v>
                  </c:pt>
                  <c:pt idx="13">
                    <c:v>failed</c:v>
                  </c:pt>
                  <c:pt idx="14">
                    <c:v>successful</c:v>
                  </c:pt>
                  <c:pt idx="15">
                    <c:v>canceled</c:v>
                  </c:pt>
                  <c:pt idx="16">
                    <c:v>failed</c:v>
                  </c:pt>
                  <c:pt idx="17">
                    <c:v>live</c:v>
                  </c:pt>
                  <c:pt idx="18">
                    <c:v>successful</c:v>
                  </c:pt>
                  <c:pt idx="19">
                    <c:v>canceled</c:v>
                  </c:pt>
                  <c:pt idx="20">
                    <c:v>failed</c:v>
                  </c:pt>
                  <c:pt idx="21">
                    <c:v>live</c:v>
                  </c:pt>
                  <c:pt idx="22">
                    <c:v>successful</c:v>
                  </c:pt>
                  <c:pt idx="23">
                    <c:v>canceled</c:v>
                  </c:pt>
                  <c:pt idx="24">
                    <c:v>failed</c:v>
                  </c:pt>
                  <c:pt idx="25">
                    <c:v>live</c:v>
                  </c:pt>
                  <c:pt idx="26">
                    <c:v>successful</c:v>
                  </c:pt>
                  <c:pt idx="27">
                    <c:v>canceled</c:v>
                  </c:pt>
                  <c:pt idx="28">
                    <c:v>failed</c:v>
                  </c:pt>
                  <c:pt idx="29">
                    <c:v>live</c:v>
                  </c:pt>
                  <c:pt idx="30">
                    <c:v>successful</c:v>
                  </c:pt>
                </c:lvl>
                <c:lvl>
                  <c:pt idx="0">
                    <c:v>film &amp; video</c:v>
                  </c:pt>
                  <c:pt idx="4">
                    <c:v>food</c:v>
                  </c:pt>
                  <c:pt idx="7">
                    <c:v>games</c:v>
                  </c:pt>
                  <c:pt idx="11">
                    <c:v>journalism</c:v>
                  </c:pt>
                  <c:pt idx="12">
                    <c:v>music</c:v>
                  </c:pt>
                  <c:pt idx="15">
                    <c:v>photography</c:v>
                  </c:pt>
                  <c:pt idx="19">
                    <c:v>publishing</c:v>
                  </c:pt>
                  <c:pt idx="23">
                    <c:v>technology</c:v>
                  </c:pt>
                  <c:pt idx="27">
                    <c:v>theater</c:v>
                  </c:pt>
                </c:lvl>
              </c:multiLvlStrCache>
            </c:multiLvlStrRef>
          </c:cat>
          <c:val>
            <c:numRef>
              <c:f>analyses!$AN$20:$AN$60</c:f>
              <c:numCache>
                <c:formatCode>0.00%</c:formatCode>
                <c:ptCount val="31"/>
                <c:pt idx="0">
                  <c:v>0</c:v>
                </c:pt>
                <c:pt idx="1">
                  <c:v>6.25E-2</c:v>
                </c:pt>
                <c:pt idx="2">
                  <c:v>0</c:v>
                </c:pt>
                <c:pt idx="3">
                  <c:v>6.25E-2</c:v>
                </c:pt>
                <c:pt idx="4">
                  <c:v>0</c:v>
                </c:pt>
                <c:pt idx="5">
                  <c:v>2.0833333333333332E-2</c:v>
                </c:pt>
                <c:pt idx="6">
                  <c:v>0</c:v>
                </c:pt>
                <c:pt idx="7">
                  <c:v>0</c:v>
                </c:pt>
                <c:pt idx="8">
                  <c:v>4.1666666666666664E-2</c:v>
                </c:pt>
                <c:pt idx="9">
                  <c:v>0</c:v>
                </c:pt>
                <c:pt idx="10">
                  <c:v>2.0833333333333332E-2</c:v>
                </c:pt>
                <c:pt idx="11">
                  <c:v>0</c:v>
                </c:pt>
                <c:pt idx="12">
                  <c:v>0</c:v>
                </c:pt>
                <c:pt idx="13">
                  <c:v>0.125</c:v>
                </c:pt>
                <c:pt idx="14">
                  <c:v>8.3333333333333329E-2</c:v>
                </c:pt>
                <c:pt idx="15">
                  <c:v>2.0833333333333332E-2</c:v>
                </c:pt>
                <c:pt idx="16">
                  <c:v>2.0833333333333332E-2</c:v>
                </c:pt>
                <c:pt idx="17">
                  <c:v>0</c:v>
                </c:pt>
                <c:pt idx="18">
                  <c:v>2.0833333333333332E-2</c:v>
                </c:pt>
                <c:pt idx="19">
                  <c:v>0</c:v>
                </c:pt>
                <c:pt idx="20">
                  <c:v>4.1666666666666664E-2</c:v>
                </c:pt>
                <c:pt idx="21">
                  <c:v>0</c:v>
                </c:pt>
                <c:pt idx="22">
                  <c:v>4.1666666666666664E-2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0.10416666666666667</c:v>
                </c:pt>
                <c:pt idx="27">
                  <c:v>4.1666666666666664E-2</c:v>
                </c:pt>
                <c:pt idx="28">
                  <c:v>8.3333333333333329E-2</c:v>
                </c:pt>
                <c:pt idx="29">
                  <c:v>0</c:v>
                </c:pt>
                <c:pt idx="30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50-478C-B248-7B14FEDD1695}"/>
            </c:ext>
          </c:extLst>
        </c:ser>
        <c:ser>
          <c:idx val="6"/>
          <c:order val="6"/>
          <c:tx>
            <c:strRef>
              <c:f>analyses!$AO$18:$AO$19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analyses!$AH$20:$AH$60</c:f>
              <c:multiLvlStrCache>
                <c:ptCount val="31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live</c:v>
                  </c:pt>
                  <c:pt idx="3">
                    <c:v>successful</c:v>
                  </c:pt>
                  <c:pt idx="4">
                    <c:v>canceled</c:v>
                  </c:pt>
                  <c:pt idx="5">
                    <c:v>failed</c:v>
                  </c:pt>
                  <c:pt idx="6">
                    <c:v>successful</c:v>
                  </c:pt>
                  <c:pt idx="7">
                    <c:v>canceled</c:v>
                  </c:pt>
                  <c:pt idx="8">
                    <c:v>failed</c:v>
                  </c:pt>
                  <c:pt idx="9">
                    <c:v>live</c:v>
                  </c:pt>
                  <c:pt idx="10">
                    <c:v>successful</c:v>
                  </c:pt>
                  <c:pt idx="11">
                    <c:v>successful</c:v>
                  </c:pt>
                  <c:pt idx="12">
                    <c:v>canceled</c:v>
                  </c:pt>
                  <c:pt idx="13">
                    <c:v>failed</c:v>
                  </c:pt>
                  <c:pt idx="14">
                    <c:v>successful</c:v>
                  </c:pt>
                  <c:pt idx="15">
                    <c:v>canceled</c:v>
                  </c:pt>
                  <c:pt idx="16">
                    <c:v>failed</c:v>
                  </c:pt>
                  <c:pt idx="17">
                    <c:v>live</c:v>
                  </c:pt>
                  <c:pt idx="18">
                    <c:v>successful</c:v>
                  </c:pt>
                  <c:pt idx="19">
                    <c:v>canceled</c:v>
                  </c:pt>
                  <c:pt idx="20">
                    <c:v>failed</c:v>
                  </c:pt>
                  <c:pt idx="21">
                    <c:v>live</c:v>
                  </c:pt>
                  <c:pt idx="22">
                    <c:v>successful</c:v>
                  </c:pt>
                  <c:pt idx="23">
                    <c:v>canceled</c:v>
                  </c:pt>
                  <c:pt idx="24">
                    <c:v>failed</c:v>
                  </c:pt>
                  <c:pt idx="25">
                    <c:v>live</c:v>
                  </c:pt>
                  <c:pt idx="26">
                    <c:v>successful</c:v>
                  </c:pt>
                  <c:pt idx="27">
                    <c:v>canceled</c:v>
                  </c:pt>
                  <c:pt idx="28">
                    <c:v>failed</c:v>
                  </c:pt>
                  <c:pt idx="29">
                    <c:v>live</c:v>
                  </c:pt>
                  <c:pt idx="30">
                    <c:v>successful</c:v>
                  </c:pt>
                </c:lvl>
                <c:lvl>
                  <c:pt idx="0">
                    <c:v>film &amp; video</c:v>
                  </c:pt>
                  <c:pt idx="4">
                    <c:v>food</c:v>
                  </c:pt>
                  <c:pt idx="7">
                    <c:v>games</c:v>
                  </c:pt>
                  <c:pt idx="11">
                    <c:v>journalism</c:v>
                  </c:pt>
                  <c:pt idx="12">
                    <c:v>music</c:v>
                  </c:pt>
                  <c:pt idx="15">
                    <c:v>photography</c:v>
                  </c:pt>
                  <c:pt idx="19">
                    <c:v>publishing</c:v>
                  </c:pt>
                  <c:pt idx="23">
                    <c:v>technology</c:v>
                  </c:pt>
                  <c:pt idx="27">
                    <c:v>theater</c:v>
                  </c:pt>
                </c:lvl>
              </c:multiLvlStrCache>
            </c:multiLvlStrRef>
          </c:cat>
          <c:val>
            <c:numRef>
              <c:f>analyses!$AO$20:$AO$60</c:f>
              <c:numCache>
                <c:formatCode>0.00%</c:formatCode>
                <c:ptCount val="31"/>
                <c:pt idx="0">
                  <c:v>1.310615989515072E-2</c:v>
                </c:pt>
                <c:pt idx="1">
                  <c:v>5.3735255570117955E-2</c:v>
                </c:pt>
                <c:pt idx="2">
                  <c:v>3.9318479685452159E-3</c:v>
                </c:pt>
                <c:pt idx="3">
                  <c:v>9.9606815203145474E-2</c:v>
                </c:pt>
                <c:pt idx="4">
                  <c:v>3.9318479685452159E-3</c:v>
                </c:pt>
                <c:pt idx="5">
                  <c:v>1.9659239842726082E-2</c:v>
                </c:pt>
                <c:pt idx="6">
                  <c:v>2.2280471821756225E-2</c:v>
                </c:pt>
                <c:pt idx="7">
                  <c:v>1.3106159895150721E-3</c:v>
                </c:pt>
                <c:pt idx="8">
                  <c:v>2.621231979030144E-2</c:v>
                </c:pt>
                <c:pt idx="9">
                  <c:v>2.6212319790301442E-3</c:v>
                </c:pt>
                <c:pt idx="10">
                  <c:v>1.834862385321101E-2</c:v>
                </c:pt>
                <c:pt idx="11">
                  <c:v>5.2424639580602884E-3</c:v>
                </c:pt>
                <c:pt idx="12">
                  <c:v>7.8636959370904317E-3</c:v>
                </c:pt>
                <c:pt idx="13">
                  <c:v>5.7667103538663174E-2</c:v>
                </c:pt>
                <c:pt idx="14">
                  <c:v>0.10353866317169069</c:v>
                </c:pt>
                <c:pt idx="15">
                  <c:v>3.9318479685452159E-3</c:v>
                </c:pt>
                <c:pt idx="16">
                  <c:v>7.8636959370904317E-3</c:v>
                </c:pt>
                <c:pt idx="17">
                  <c:v>1.3106159895150721E-3</c:v>
                </c:pt>
                <c:pt idx="18">
                  <c:v>3.1454783748361727E-2</c:v>
                </c:pt>
                <c:pt idx="19">
                  <c:v>2.6212319790301442E-3</c:v>
                </c:pt>
                <c:pt idx="20">
                  <c:v>2.3591087811271297E-2</c:v>
                </c:pt>
                <c:pt idx="21">
                  <c:v>1.3106159895150721E-3</c:v>
                </c:pt>
                <c:pt idx="22">
                  <c:v>3.669724770642202E-2</c:v>
                </c:pt>
                <c:pt idx="23">
                  <c:v>2.6212319790301442E-3</c:v>
                </c:pt>
                <c:pt idx="24">
                  <c:v>3.1454783748361727E-2</c:v>
                </c:pt>
                <c:pt idx="25">
                  <c:v>1.3106159895150721E-3</c:v>
                </c:pt>
                <c:pt idx="26">
                  <c:v>5.8977719528178242E-2</c:v>
                </c:pt>
                <c:pt idx="27">
                  <c:v>2.2280471821756225E-2</c:v>
                </c:pt>
                <c:pt idx="28">
                  <c:v>0.13892529488859764</c:v>
                </c:pt>
                <c:pt idx="29">
                  <c:v>1.3106159895150721E-3</c:v>
                </c:pt>
                <c:pt idx="30">
                  <c:v>0.19528178243774574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50-478C-B248-7B14FEDD1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060783"/>
        <c:axId val="293061615"/>
      </c:barChart>
      <c:catAx>
        <c:axId val="29306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61615"/>
        <c:crosses val="autoZero"/>
        <c:auto val="1"/>
        <c:lblAlgn val="ctr"/>
        <c:lblOffset val="100"/>
        <c:noMultiLvlLbl val="0"/>
      </c:catAx>
      <c:valAx>
        <c:axId val="2930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6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[excel-challenge.xlsx]analyses!PivotTable17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analyses!$BB$3:$BB$4</c:f>
              <c:strCache>
                <c:ptCount val="1"/>
                <c:pt idx="0">
                  <c:v>film &amp; video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analyses!$BA$5:$BA$12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analyses!$BB$5:$BB$12</c:f>
              <c:numCache>
                <c:formatCode>0.00%</c:formatCode>
                <c:ptCount val="7"/>
                <c:pt idx="0">
                  <c:v>5.6179775280898875E-2</c:v>
                </c:pt>
                <c:pt idx="1">
                  <c:v>3.9325842696629212E-2</c:v>
                </c:pt>
                <c:pt idx="2">
                  <c:v>2.8089887640449437E-2</c:v>
                </c:pt>
                <c:pt idx="3">
                  <c:v>3.9325842696629212E-2</c:v>
                </c:pt>
                <c:pt idx="4">
                  <c:v>7.3033707865168537E-2</c:v>
                </c:pt>
                <c:pt idx="5">
                  <c:v>3.3707865168539325E-2</c:v>
                </c:pt>
                <c:pt idx="6">
                  <c:v>0.7303370786516854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7-4DAE-9D8B-005EE38D04E5}"/>
            </c:ext>
          </c:extLst>
        </c:ser>
        <c:ser>
          <c:idx val="1"/>
          <c:order val="1"/>
          <c:tx>
            <c:strRef>
              <c:f>analyses!$BC$3:$BC$4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analyses!$BA$5:$BA$12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analyses!$BC$5:$BC$12</c:f>
              <c:numCache>
                <c:formatCode>0.00%</c:formatCode>
                <c:ptCount val="7"/>
                <c:pt idx="0">
                  <c:v>6.5217391304347824E-2</c:v>
                </c:pt>
                <c:pt idx="1">
                  <c:v>4.3478260869565216E-2</c:v>
                </c:pt>
                <c:pt idx="2">
                  <c:v>0</c:v>
                </c:pt>
                <c:pt idx="3">
                  <c:v>0</c:v>
                </c:pt>
                <c:pt idx="4">
                  <c:v>0.10869565217391304</c:v>
                </c:pt>
                <c:pt idx="5">
                  <c:v>2.1739130434782608E-2</c:v>
                </c:pt>
                <c:pt idx="6">
                  <c:v>0.76086956521739135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7-4DAE-9D8B-005EE38D04E5}"/>
            </c:ext>
          </c:extLst>
        </c:ser>
        <c:ser>
          <c:idx val="2"/>
          <c:order val="2"/>
          <c:tx>
            <c:strRef>
              <c:f>analyses!$BD$3:$BD$4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analyses!$BA$5:$BA$12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analyses!$BD$5:$BD$12</c:f>
              <c:numCache>
                <c:formatCode>0.00%</c:formatCode>
                <c:ptCount val="7"/>
                <c:pt idx="0">
                  <c:v>6.25E-2</c:v>
                </c:pt>
                <c:pt idx="1">
                  <c:v>0</c:v>
                </c:pt>
                <c:pt idx="2">
                  <c:v>4.1666666666666664E-2</c:v>
                </c:pt>
                <c:pt idx="3">
                  <c:v>2.0833333333333332E-2</c:v>
                </c:pt>
                <c:pt idx="4">
                  <c:v>4.1666666666666664E-2</c:v>
                </c:pt>
                <c:pt idx="5">
                  <c:v>6.25E-2</c:v>
                </c:pt>
                <c:pt idx="6">
                  <c:v>0.77083333333333337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7-4DAE-9D8B-005EE38D04E5}"/>
            </c:ext>
          </c:extLst>
        </c:ser>
        <c:ser>
          <c:idx val="3"/>
          <c:order val="3"/>
          <c:tx>
            <c:strRef>
              <c:f>analyses!$BE$3:$BE$4</c:f>
              <c:strCache>
                <c:ptCount val="1"/>
                <c:pt idx="0">
                  <c:v>journalism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analyses!$BA$5:$BA$12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analyses!$BE$5:$BE$12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7-4DAE-9D8B-005EE38D04E5}"/>
            </c:ext>
          </c:extLst>
        </c:ser>
        <c:ser>
          <c:idx val="4"/>
          <c:order val="4"/>
          <c:tx>
            <c:strRef>
              <c:f>analyses!$BF$3:$BF$4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analyses!$BA$5:$BA$12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analyses!$BF$5:$BF$12</c:f>
              <c:numCache>
                <c:formatCode>0.00%</c:formatCode>
                <c:ptCount val="7"/>
                <c:pt idx="0">
                  <c:v>2.8571428571428571E-2</c:v>
                </c:pt>
                <c:pt idx="1">
                  <c:v>0.04</c:v>
                </c:pt>
                <c:pt idx="2">
                  <c:v>0.04</c:v>
                </c:pt>
                <c:pt idx="3">
                  <c:v>3.4285714285714287E-2</c:v>
                </c:pt>
                <c:pt idx="4">
                  <c:v>6.2857142857142861E-2</c:v>
                </c:pt>
                <c:pt idx="5">
                  <c:v>5.7142857142857141E-2</c:v>
                </c:pt>
                <c:pt idx="6">
                  <c:v>0.7371428571428571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7-4DAE-9D8B-005EE38D04E5}"/>
            </c:ext>
          </c:extLst>
        </c:ser>
        <c:ser>
          <c:idx val="5"/>
          <c:order val="5"/>
          <c:tx>
            <c:strRef>
              <c:f>analyses!$BG$3:$BG$4</c:f>
              <c:strCache>
                <c:ptCount val="1"/>
                <c:pt idx="0">
                  <c:v>photography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analyses!$BA$5:$BA$12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analyses!$BG$5:$BG$12</c:f>
              <c:numCache>
                <c:formatCode>0.00%</c:formatCode>
                <c:ptCount val="7"/>
                <c:pt idx="0">
                  <c:v>7.1428571428571425E-2</c:v>
                </c:pt>
                <c:pt idx="1">
                  <c:v>4.7619047619047616E-2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7.1428571428571425E-2</c:v>
                </c:pt>
                <c:pt idx="6">
                  <c:v>0.80952380952380953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57-4DAE-9D8B-005EE38D04E5}"/>
            </c:ext>
          </c:extLst>
        </c:ser>
        <c:ser>
          <c:idx val="6"/>
          <c:order val="6"/>
          <c:tx>
            <c:strRef>
              <c:f>analyses!$BH$3:$BH$4</c:f>
              <c:strCache>
                <c:ptCount val="1"/>
                <c:pt idx="0">
                  <c:v>publishing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analyses!$BA$5:$BA$12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analyses!$BH$5:$BH$12</c:f>
              <c:numCache>
                <c:formatCode>0.00%</c:formatCode>
                <c:ptCount val="7"/>
                <c:pt idx="0">
                  <c:v>2.9850746268656716E-2</c:v>
                </c:pt>
                <c:pt idx="1">
                  <c:v>4.4776119402985072E-2</c:v>
                </c:pt>
                <c:pt idx="2">
                  <c:v>2.9850746268656716E-2</c:v>
                </c:pt>
                <c:pt idx="3">
                  <c:v>7.4626865671641784E-2</c:v>
                </c:pt>
                <c:pt idx="4">
                  <c:v>2.9850746268656716E-2</c:v>
                </c:pt>
                <c:pt idx="5">
                  <c:v>5.9701492537313432E-2</c:v>
                </c:pt>
                <c:pt idx="6">
                  <c:v>0.73134328358208955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57-4DAE-9D8B-005EE38D04E5}"/>
            </c:ext>
          </c:extLst>
        </c:ser>
        <c:ser>
          <c:idx val="7"/>
          <c:order val="7"/>
          <c:tx>
            <c:strRef>
              <c:f>analyses!$BI$3:$BI$4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analyses!$BA$5:$BA$12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analyses!$BI$5:$BI$12</c:f>
              <c:numCache>
                <c:formatCode>0.00%</c:formatCode>
                <c:ptCount val="7"/>
                <c:pt idx="0">
                  <c:v>6.25E-2</c:v>
                </c:pt>
                <c:pt idx="1">
                  <c:v>5.2083333333333336E-2</c:v>
                </c:pt>
                <c:pt idx="2">
                  <c:v>1.0416666666666666E-2</c:v>
                </c:pt>
                <c:pt idx="3">
                  <c:v>2.0833333333333332E-2</c:v>
                </c:pt>
                <c:pt idx="4">
                  <c:v>5.2083333333333336E-2</c:v>
                </c:pt>
                <c:pt idx="5">
                  <c:v>5.2083333333333336E-2</c:v>
                </c:pt>
                <c:pt idx="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57-4DAE-9D8B-005EE38D04E5}"/>
            </c:ext>
          </c:extLst>
        </c:ser>
        <c:ser>
          <c:idx val="8"/>
          <c:order val="8"/>
          <c:tx>
            <c:strRef>
              <c:f>analyses!$BJ$3:$BJ$4</c:f>
              <c:strCache>
                <c:ptCount val="1"/>
                <c:pt idx="0">
                  <c:v>theater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analyses!$BA$5:$BA$12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analyses!$BJ$5:$BJ$12</c:f>
              <c:numCache>
                <c:formatCode>0.00%</c:formatCode>
                <c:ptCount val="7"/>
                <c:pt idx="0">
                  <c:v>3.1976744186046513E-2</c:v>
                </c:pt>
                <c:pt idx="1">
                  <c:v>5.232558139534884E-2</c:v>
                </c:pt>
                <c:pt idx="2">
                  <c:v>1.7441860465116279E-2</c:v>
                </c:pt>
                <c:pt idx="3">
                  <c:v>2.9069767441860465E-2</c:v>
                </c:pt>
                <c:pt idx="4">
                  <c:v>2.9069767441860465E-2</c:v>
                </c:pt>
                <c:pt idx="5">
                  <c:v>4.6511627906976744E-2</c:v>
                </c:pt>
                <c:pt idx="6">
                  <c:v>0.79360465116279066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57-4DAE-9D8B-005EE38D0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44927"/>
        <c:axId val="55644095"/>
      </c:barChart>
      <c:catAx>
        <c:axId val="5564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4095"/>
        <c:crosses val="autoZero"/>
        <c:auto val="1"/>
        <c:lblAlgn val="ctr"/>
        <c:lblOffset val="100"/>
        <c:noMultiLvlLbl val="0"/>
      </c:catAx>
      <c:valAx>
        <c:axId val="5564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[excel-challenge.xlsx]analyses 2!PivotTable5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'analyses 2'!$C$5:$C$6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'analyses 2'!$B$7:$B$17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'analyses 2'!$C$7:$C$17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9-431B-9575-EC6EEE7A80FD}"/>
            </c:ext>
          </c:extLst>
        </c:ser>
        <c:ser>
          <c:idx val="1"/>
          <c:order val="1"/>
          <c:tx>
            <c:strRef>
              <c:f>'analyses 2'!$D$5:$D$6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'analyses 2'!$B$7:$B$17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'analyses 2'!$D$7:$D$17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9-431B-9575-EC6EEE7A80FD}"/>
            </c:ext>
          </c:extLst>
        </c:ser>
        <c:ser>
          <c:idx val="2"/>
          <c:order val="2"/>
          <c:tx>
            <c:strRef>
              <c:f>'analyses 2'!$E$5:$E$6</c:f>
              <c:strCache>
                <c:ptCount val="1"/>
                <c:pt idx="0">
                  <c:v>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'analyses 2'!$B$7:$B$17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'analyses 2'!$E$7:$E$17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9-431B-9575-EC6EEE7A80FD}"/>
            </c:ext>
          </c:extLst>
        </c:ser>
        <c:ser>
          <c:idx val="3"/>
          <c:order val="3"/>
          <c:tx>
            <c:strRef>
              <c:f>'analyses 2'!$F$5:$F$6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'analyses 2'!$B$7:$B$17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'analyses 2'!$F$7:$F$17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B9-431B-9575-EC6EEE7A80FD}"/>
            </c:ext>
          </c:extLst>
        </c:ser>
        <c:ser>
          <c:idx val="4"/>
          <c:order val="4"/>
          <c:tx>
            <c:strRef>
              <c:f>'analyses 2'!$G$5:$G$6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'analyses 2'!$B$7:$B$17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'analyses 2'!$G$7:$G$17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9-431B-9575-EC6EEE7A80FD}"/>
            </c:ext>
          </c:extLst>
        </c:ser>
        <c:ser>
          <c:idx val="5"/>
          <c:order val="5"/>
          <c:tx>
            <c:strRef>
              <c:f>'analyses 2'!$H$5:$H$6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'analyses 2'!$B$7:$B$17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'analyses 2'!$H$7:$H$17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B9-431B-9575-EC6EEE7A80FD}"/>
            </c:ext>
          </c:extLst>
        </c:ser>
        <c:ser>
          <c:idx val="6"/>
          <c:order val="6"/>
          <c:tx>
            <c:strRef>
              <c:f>'analyses 2'!$I$5:$I$6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'analyses 2'!$B$7:$B$17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'analyses 2'!$I$7:$I$17</c:f>
              <c:numCache>
                <c:formatCode>General</c:formatCode>
                <c:ptCount val="10"/>
                <c:pt idx="0">
                  <c:v>47</c:v>
                </c:pt>
                <c:pt idx="1">
                  <c:v>42</c:v>
                </c:pt>
                <c:pt idx="2">
                  <c:v>33</c:v>
                </c:pt>
                <c:pt idx="3">
                  <c:v>36</c:v>
                </c:pt>
                <c:pt idx="4">
                  <c:v>48</c:v>
                </c:pt>
                <c:pt idx="5">
                  <c:v>45</c:v>
                </c:pt>
                <c:pt idx="6">
                  <c:v>39</c:v>
                </c:pt>
                <c:pt idx="7">
                  <c:v>49</c:v>
                </c:pt>
                <c:pt idx="8">
                  <c:v>44</c:v>
                </c:pt>
                <c:pt idx="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B9-431B-9575-EC6EEE7A8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88895"/>
        <c:axId val="366688063"/>
      </c:lineChart>
      <c:catAx>
        <c:axId val="36668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88063"/>
        <c:crosses val="autoZero"/>
        <c:auto val="1"/>
        <c:lblAlgn val="ctr"/>
        <c:lblOffset val="100"/>
        <c:noMultiLvlLbl val="0"/>
      </c:catAx>
      <c:valAx>
        <c:axId val="3666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8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[excel-challenge.xlsx]analyses 2!PivotTable18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'analyses 2'!$C$26:$C$27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'analyses 2'!$B$28:$B$39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'analyses 2'!$C$28:$C$39</c:f>
              <c:numCache>
                <c:formatCode>0.00%</c:formatCode>
                <c:ptCount val="11"/>
                <c:pt idx="0">
                  <c:v>0.12962962962962962</c:v>
                </c:pt>
                <c:pt idx="1">
                  <c:v>5.8252427184466021E-2</c:v>
                </c:pt>
                <c:pt idx="2">
                  <c:v>4.7619047619047616E-2</c:v>
                </c:pt>
                <c:pt idx="3">
                  <c:v>4.5454545454545456E-2</c:v>
                </c:pt>
                <c:pt idx="4">
                  <c:v>3.9215686274509803E-2</c:v>
                </c:pt>
                <c:pt idx="5">
                  <c:v>6.6666666666666666E-2</c:v>
                </c:pt>
                <c:pt idx="6">
                  <c:v>5.1020408163265307E-2</c:v>
                </c:pt>
                <c:pt idx="7">
                  <c:v>4.9504950495049507E-2</c:v>
                </c:pt>
                <c:pt idx="8">
                  <c:v>3.9215686274509803E-2</c:v>
                </c:pt>
                <c:pt idx="9">
                  <c:v>3.7383177570093455E-2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211-4A2F-91AE-2F2E89D4E6C8}"/>
            </c:ext>
          </c:extLst>
        </c:ser>
        <c:ser>
          <c:idx val="1"/>
          <c:order val="1"/>
          <c:tx>
            <c:strRef>
              <c:f>'analyses 2'!$D$26:$D$27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'analyses 2'!$B$28:$B$39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'analyses 2'!$D$28:$D$39</c:f>
              <c:numCache>
                <c:formatCode>0.00%</c:formatCode>
                <c:ptCount val="11"/>
                <c:pt idx="0">
                  <c:v>0.32407407407407407</c:v>
                </c:pt>
                <c:pt idx="1">
                  <c:v>0.38834951456310679</c:v>
                </c:pt>
                <c:pt idx="2">
                  <c:v>0.38095238095238093</c:v>
                </c:pt>
                <c:pt idx="3">
                  <c:v>0.39772727272727271</c:v>
                </c:pt>
                <c:pt idx="4">
                  <c:v>0.36274509803921567</c:v>
                </c:pt>
                <c:pt idx="5">
                  <c:v>0.4</c:v>
                </c:pt>
                <c:pt idx="6">
                  <c:v>0.42857142857142855</c:v>
                </c:pt>
                <c:pt idx="7">
                  <c:v>0.27722772277227725</c:v>
                </c:pt>
                <c:pt idx="8">
                  <c:v>0.34313725490196079</c:v>
                </c:pt>
                <c:pt idx="9">
                  <c:v>0.3364485981308411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11-4A2F-91AE-2F2E89D4E6C8}"/>
            </c:ext>
          </c:extLst>
        </c:ser>
        <c:ser>
          <c:idx val="2"/>
          <c:order val="2"/>
          <c:tx>
            <c:strRef>
              <c:f>'analyses 2'!$E$26:$E$27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'analyses 2'!$B$28:$B$39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'analyses 2'!$E$28:$E$39</c:f>
              <c:numCache>
                <c:formatCode>0.00%</c:formatCode>
                <c:ptCount val="11"/>
                <c:pt idx="0">
                  <c:v>9.2592592592592587E-3</c:v>
                </c:pt>
                <c:pt idx="1">
                  <c:v>9.7087378640776691E-3</c:v>
                </c:pt>
                <c:pt idx="2">
                  <c:v>3.5714285714285712E-2</c:v>
                </c:pt>
                <c:pt idx="3">
                  <c:v>1.1363636363636364E-2</c:v>
                </c:pt>
                <c:pt idx="4">
                  <c:v>9.8039215686274508E-3</c:v>
                </c:pt>
                <c:pt idx="5">
                  <c:v>1.9047619047619049E-2</c:v>
                </c:pt>
                <c:pt idx="6">
                  <c:v>2.0408163265306121E-2</c:v>
                </c:pt>
                <c:pt idx="7">
                  <c:v>9.9009900990099011E-3</c:v>
                </c:pt>
                <c:pt idx="8">
                  <c:v>1.9607843137254902E-2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211-4A2F-91AE-2F2E89D4E6C8}"/>
            </c:ext>
          </c:extLst>
        </c:ser>
        <c:ser>
          <c:idx val="3"/>
          <c:order val="3"/>
          <c:tx>
            <c:strRef>
              <c:f>'analyses 2'!$F$26:$F$27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'analyses 2'!$B$28:$B$39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'analyses 2'!$F$28:$F$39</c:f>
              <c:numCache>
                <c:formatCode>0.00%</c:formatCode>
                <c:ptCount val="11"/>
                <c:pt idx="0">
                  <c:v>0.53703703703703709</c:v>
                </c:pt>
                <c:pt idx="1">
                  <c:v>0.5436893203883495</c:v>
                </c:pt>
                <c:pt idx="2">
                  <c:v>0.5357142857142857</c:v>
                </c:pt>
                <c:pt idx="3">
                  <c:v>0.54545454545454541</c:v>
                </c:pt>
                <c:pt idx="4">
                  <c:v>0.58823529411764708</c:v>
                </c:pt>
                <c:pt idx="5">
                  <c:v>0.51428571428571423</c:v>
                </c:pt>
                <c:pt idx="6">
                  <c:v>0.5</c:v>
                </c:pt>
                <c:pt idx="7">
                  <c:v>0.6633663366336634</c:v>
                </c:pt>
                <c:pt idx="8">
                  <c:v>0.59803921568627449</c:v>
                </c:pt>
                <c:pt idx="9">
                  <c:v>0.62616822429906538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211-4A2F-91AE-2F2E89D4E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847103"/>
        <c:axId val="285844191"/>
      </c:barChart>
      <c:catAx>
        <c:axId val="28584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44191"/>
        <c:crosses val="autoZero"/>
        <c:auto val="1"/>
        <c:lblAlgn val="ctr"/>
        <c:lblOffset val="100"/>
        <c:noMultiLvlLbl val="0"/>
      </c:catAx>
      <c:valAx>
        <c:axId val="2858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4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862965</xdr:colOff>
      <xdr:row>0</xdr:row>
      <xdr:rowOff>0</xdr:rowOff>
    </xdr:from>
    <xdr:to>
      <xdr:col>12</xdr:col>
      <xdr:colOff>371475</xdr:colOff>
      <xdr:row>13</xdr:row>
      <xdr:rowOff>165735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2CB71-A4B6-2779-5D84-1C825C353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422910</xdr:colOff>
      <xdr:row>1</xdr:row>
      <xdr:rowOff>60960</xdr:rowOff>
    </xdr:from>
    <xdr:to>
      <xdr:col>14</xdr:col>
      <xdr:colOff>300990</xdr:colOff>
      <xdr:row>15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F58104-A953-E88E-30C0-F2BC9A5EA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100012</xdr:colOff>
      <xdr:row>5</xdr:row>
      <xdr:rowOff>28575</xdr:rowOff>
    </xdr:from>
    <xdr:to>
      <xdr:col>19</xdr:col>
      <xdr:colOff>85725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A57DF-A1DA-0527-AC0E-09B34ADB0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22602</xdr:colOff>
      <xdr:row>73</xdr:row>
      <xdr:rowOff>137869</xdr:rowOff>
    </xdr:from>
    <xdr:to>
      <xdr:col>30</xdr:col>
      <xdr:colOff>742628</xdr:colOff>
      <xdr:row>115</xdr:row>
      <xdr:rowOff>113008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48173-9A84-3ADF-1F31-29A5562F8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676433</xdr:colOff>
      <xdr:row>33</xdr:row>
      <xdr:rowOff>81365</xdr:rowOff>
    </xdr:from>
    <xdr:to>
      <xdr:col>51</xdr:col>
      <xdr:colOff>135770</xdr:colOff>
      <xdr:row>63</xdr:row>
      <xdr:rowOff>145296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C8E474-FF2B-14CD-0DB2-AB668283D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619932</xdr:colOff>
      <xdr:row>12</xdr:row>
      <xdr:rowOff>121725</xdr:rowOff>
    </xdr:from>
    <xdr:to>
      <xdr:col>64</xdr:col>
      <xdr:colOff>129153</xdr:colOff>
      <xdr:row>43</xdr:row>
      <xdr:rowOff>161440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5BB4C3-D869-6901-A3BC-C1DF7DCDE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100012</xdr:colOff>
      <xdr:row>3</xdr:row>
      <xdr:rowOff>180975</xdr:rowOff>
    </xdr:from>
    <xdr:to>
      <xdr:col>29</xdr:col>
      <xdr:colOff>247650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30088-F85A-49D6-8FCC-1A99ADDF9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366711</xdr:colOff>
      <xdr:row>20</xdr:row>
      <xdr:rowOff>104775</xdr:rowOff>
    </xdr:from>
    <xdr:to>
      <xdr:col>26</xdr:col>
      <xdr:colOff>257175</xdr:colOff>
      <xdr:row>44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1BA715-791F-BE54-812C-02E8C49A9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em" refreshedDate="44861.934763078702" createdVersion="8" refreshedVersion="8" minRefreshableVersion="3" recordCount="1001" xr:uid="{77BA94C6-F93F-4CCD-AAE2-83190E34CFD1}">
  <cacheSource type="worksheet">
    <worksheetSource ref="C1:T1048576" sheet="Crowdfunding"/>
  </cacheSource>
  <cacheFields count="20"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created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9" base="10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Ended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category" numFmtId="0">
      <sharedItems containsBlank="1"/>
    </cacheField>
    <cacheField name="Quarters" numFmtId="0" databaseField="0">
      <fieldGroup base="10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em" refreshedDate="44861.934763310186" createdVersion="8" refreshedVersion="8" minRefreshableVersion="3" recordCount="1000" xr:uid="{53D25F38-CC4B-4086-92E8-1BD11A77E15D}">
  <cacheSource type="worksheet">
    <worksheetSource ref="C1:T1001" sheet="Crowdfunding"/>
  </cacheSource>
  <cacheFields count="20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created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 base="10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Ended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0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Pre-emptive tertiary standardization"/>
    <n v="100"/>
    <n v="0"/>
    <n v="0"/>
    <x v="0"/>
    <n v="0"/>
    <e v="#DIV/0!"/>
    <x v="0"/>
    <s v="CAD"/>
    <n v="1448690400"/>
    <x v="0"/>
    <n v="1450159200"/>
    <d v="2015-12-15T06:00:00"/>
    <b v="0"/>
    <b v="0"/>
    <s v="food/food trucks"/>
    <x v="0"/>
    <s v="food trucks"/>
  </r>
  <r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s v="rock"/>
  </r>
  <r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s v="web"/>
  </r>
  <r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s v="rock"/>
  </r>
  <r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s v="plays"/>
  </r>
  <r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s v="plays"/>
  </r>
  <r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s v="documentary"/>
  </r>
  <r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s v="plays"/>
  </r>
  <r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s v="plays"/>
  </r>
  <r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s v="electric music"/>
  </r>
  <r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s v="drama"/>
  </r>
  <r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s v="plays"/>
  </r>
  <r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s v="drama"/>
  </r>
  <r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s v="indie rock"/>
  </r>
  <r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s v="indie rock"/>
  </r>
  <r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s v="wearables"/>
  </r>
  <r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s v="nonfiction"/>
  </r>
  <r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s v="animation"/>
  </r>
  <r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s v="plays"/>
  </r>
  <r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s v="plays"/>
  </r>
  <r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s v="drama"/>
  </r>
  <r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s v="plays"/>
  </r>
  <r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s v="plays"/>
  </r>
  <r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s v="documentary"/>
  </r>
  <r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s v="wearables"/>
  </r>
  <r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s v="video games"/>
  </r>
  <r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s v="plays"/>
  </r>
  <r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s v="rock"/>
  </r>
  <r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s v="plays"/>
  </r>
  <r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s v="shorts"/>
  </r>
  <r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s v="animation"/>
  </r>
  <r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s v="video games"/>
  </r>
  <r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s v="documentary"/>
  </r>
  <r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s v="plays"/>
  </r>
  <r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s v="documentary"/>
  </r>
  <r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s v="drama"/>
  </r>
  <r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s v="plays"/>
  </r>
  <r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s v="fiction"/>
  </r>
  <r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s v="photography books"/>
  </r>
  <r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s v="plays"/>
  </r>
  <r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s v="wearables"/>
  </r>
  <r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s v="rock"/>
  </r>
  <r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s v="food trucks"/>
  </r>
  <r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s v="radio &amp; podcasts"/>
  </r>
  <r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s v="fiction"/>
  </r>
  <r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s v="plays"/>
  </r>
  <r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s v="rock"/>
  </r>
  <r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s v="plays"/>
  </r>
  <r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s v="plays"/>
  </r>
  <r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s v="rock"/>
  </r>
  <r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s v="metal"/>
  </r>
  <r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s v="wearables"/>
  </r>
  <r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s v="plays"/>
  </r>
  <r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s v="drama"/>
  </r>
  <r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s v="wearables"/>
  </r>
  <r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s v="jazz"/>
  </r>
  <r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s v="wearables"/>
  </r>
  <r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s v="video games"/>
  </r>
  <r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s v="plays"/>
  </r>
  <r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s v="plays"/>
  </r>
  <r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s v="plays"/>
  </r>
  <r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s v="plays"/>
  </r>
  <r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s v="web"/>
  </r>
  <r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s v="plays"/>
  </r>
  <r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s v="web"/>
  </r>
  <r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s v="plays"/>
  </r>
  <r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s v="plays"/>
  </r>
  <r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s v="wearables"/>
  </r>
  <r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s v="plays"/>
  </r>
  <r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s v="plays"/>
  </r>
  <r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s v="plays"/>
  </r>
  <r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s v="plays"/>
  </r>
  <r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s v="animation"/>
  </r>
  <r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s v="jazz"/>
  </r>
  <r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s v="metal"/>
  </r>
  <r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s v="photography books"/>
  </r>
  <r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s v="plays"/>
  </r>
  <r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s v="animation"/>
  </r>
  <r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s v="translations"/>
  </r>
  <r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s v="plays"/>
  </r>
  <r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s v="video games"/>
  </r>
  <r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s v="rock"/>
  </r>
  <r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s v="video games"/>
  </r>
  <r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s v="electric music"/>
  </r>
  <r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s v="wearables"/>
  </r>
  <r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s v="indie rock"/>
  </r>
  <r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s v="plays"/>
  </r>
  <r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s v="rock"/>
  </r>
  <r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s v="translations"/>
  </r>
  <r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s v="plays"/>
  </r>
  <r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s v="plays"/>
  </r>
  <r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s v="translations"/>
  </r>
  <r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s v="video games"/>
  </r>
  <r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s v="plays"/>
  </r>
  <r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s v="web"/>
  </r>
  <r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s v="documentary"/>
  </r>
  <r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s v="plays"/>
  </r>
  <r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s v="food trucks"/>
  </r>
  <r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s v="video games"/>
  </r>
  <r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s v="plays"/>
  </r>
  <r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s v="plays"/>
  </r>
  <r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s v="electric music"/>
  </r>
  <r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s v="wearables"/>
  </r>
  <r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s v="electric music"/>
  </r>
  <r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s v="indie rock"/>
  </r>
  <r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s v="web"/>
  </r>
  <r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s v="plays"/>
  </r>
  <r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s v="plays"/>
  </r>
  <r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s v="documentary"/>
  </r>
  <r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s v="television"/>
  </r>
  <r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s v="food trucks"/>
  </r>
  <r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s v="radio &amp; podcasts"/>
  </r>
  <r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s v="web"/>
  </r>
  <r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s v="food trucks"/>
  </r>
  <r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s v="wearables"/>
  </r>
  <r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s v="fiction"/>
  </r>
  <r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s v="plays"/>
  </r>
  <r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s v="television"/>
  </r>
  <r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s v="photography books"/>
  </r>
  <r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s v="documentary"/>
  </r>
  <r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s v="mobile games"/>
  </r>
  <r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s v="video games"/>
  </r>
  <r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s v="fiction"/>
  </r>
  <r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s v="plays"/>
  </r>
  <r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s v="photography books"/>
  </r>
  <r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s v="plays"/>
  </r>
  <r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s v="plays"/>
  </r>
  <r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s v="plays"/>
  </r>
  <r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s v="rock"/>
  </r>
  <r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s v="food trucks"/>
  </r>
  <r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s v="drama"/>
  </r>
  <r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s v="web"/>
  </r>
  <r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s v="plays"/>
  </r>
  <r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s v="world music"/>
  </r>
  <r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s v="documentary"/>
  </r>
  <r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s v="plays"/>
  </r>
  <r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s v="drama"/>
  </r>
  <r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s v="nonfiction"/>
  </r>
  <r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s v="mobile games"/>
  </r>
  <r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s v="wearables"/>
  </r>
  <r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s v="documentary"/>
  </r>
  <r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s v="web"/>
  </r>
  <r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s v="web"/>
  </r>
  <r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s v="indie rock"/>
  </r>
  <r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s v="plays"/>
  </r>
  <r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s v="wearables"/>
  </r>
  <r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s v="plays"/>
  </r>
  <r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s v="plays"/>
  </r>
  <r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s v="wearables"/>
  </r>
  <r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s v="indie rock"/>
  </r>
  <r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s v="rock"/>
  </r>
  <r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s v="electric music"/>
  </r>
  <r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s v="indie rock"/>
  </r>
  <r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s v="plays"/>
  </r>
  <r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s v="indie rock"/>
  </r>
  <r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s v="plays"/>
  </r>
  <r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s v="rock"/>
  </r>
  <r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s v="photography books"/>
  </r>
  <r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s v="rock"/>
  </r>
  <r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s v="plays"/>
  </r>
  <r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s v="wearables"/>
  </r>
  <r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s v="web"/>
  </r>
  <r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s v="rock"/>
  </r>
  <r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s v="photography books"/>
  </r>
  <r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s v="plays"/>
  </r>
  <r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s v="web"/>
  </r>
  <r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s v="photography books"/>
  </r>
  <r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s v="plays"/>
  </r>
  <r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s v="indie rock"/>
  </r>
  <r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s v="shorts"/>
  </r>
  <r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s v="indie rock"/>
  </r>
  <r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s v="translations"/>
  </r>
  <r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s v="documentary"/>
  </r>
  <r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s v="plays"/>
  </r>
  <r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s v="wearables"/>
  </r>
  <r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s v="plays"/>
  </r>
  <r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s v="plays"/>
  </r>
  <r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s v="plays"/>
  </r>
  <r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s v="food trucks"/>
  </r>
  <r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s v="plays"/>
  </r>
  <r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s v="wearables"/>
  </r>
  <r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s v="web"/>
  </r>
  <r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s v="plays"/>
  </r>
  <r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s v="rock"/>
  </r>
  <r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s v="plays"/>
  </r>
  <r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s v="television"/>
  </r>
  <r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s v="plays"/>
  </r>
  <r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s v="shorts"/>
  </r>
  <r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s v="plays"/>
  </r>
  <r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s v="plays"/>
  </r>
  <r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s v="plays"/>
  </r>
  <r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s v="plays"/>
  </r>
  <r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s v="rock"/>
  </r>
  <r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s v="indie rock"/>
  </r>
  <r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s v="metal"/>
  </r>
  <r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s v="electric music"/>
  </r>
  <r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s v="wearables"/>
  </r>
  <r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s v="drama"/>
  </r>
  <r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s v="electric music"/>
  </r>
  <r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s v="rock"/>
  </r>
  <r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s v="plays"/>
  </r>
  <r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s v="web"/>
  </r>
  <r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s v="food trucks"/>
  </r>
  <r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s v="plays"/>
  </r>
  <r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s v="jazz"/>
  </r>
  <r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s v="plays"/>
  </r>
  <r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s v="fiction"/>
  </r>
  <r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s v="rock"/>
  </r>
  <r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s v="documentary"/>
  </r>
  <r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s v="documentary"/>
  </r>
  <r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s v="science fiction"/>
  </r>
  <r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s v="plays"/>
  </r>
  <r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s v="plays"/>
  </r>
  <r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s v="indie rock"/>
  </r>
  <r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s v="rock"/>
  </r>
  <r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s v="plays"/>
  </r>
  <r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s v="plays"/>
  </r>
  <r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s v="science fiction"/>
  </r>
  <r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s v="shorts"/>
  </r>
  <r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s v="animation"/>
  </r>
  <r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s v="plays"/>
  </r>
  <r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s v="food trucks"/>
  </r>
  <r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s v="photography books"/>
  </r>
  <r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s v="plays"/>
  </r>
  <r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s v="science fiction"/>
  </r>
  <r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s v="rock"/>
  </r>
  <r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s v="photography books"/>
  </r>
  <r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s v="mobile games"/>
  </r>
  <r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s v="animation"/>
  </r>
  <r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s v="mobile games"/>
  </r>
  <r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s v="video games"/>
  </r>
  <r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s v="plays"/>
  </r>
  <r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s v="plays"/>
  </r>
  <r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s v="animation"/>
  </r>
  <r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s v="video games"/>
  </r>
  <r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s v="animation"/>
  </r>
  <r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s v="rock"/>
  </r>
  <r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s v="animation"/>
  </r>
  <r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s v="plays"/>
  </r>
  <r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s v="wearables"/>
  </r>
  <r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s v="plays"/>
  </r>
  <r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s v="nonfiction"/>
  </r>
  <r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s v="rock"/>
  </r>
  <r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s v="plays"/>
  </r>
  <r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s v="plays"/>
  </r>
  <r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s v="plays"/>
  </r>
  <r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s v="web"/>
  </r>
  <r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s v="fiction"/>
  </r>
  <r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s v="mobile games"/>
  </r>
  <r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s v="translations"/>
  </r>
  <r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s v="rock"/>
  </r>
  <r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s v="plays"/>
  </r>
  <r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s v="plays"/>
  </r>
  <r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s v="drama"/>
  </r>
  <r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s v="nonfiction"/>
  </r>
  <r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s v="rock"/>
  </r>
  <r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s v="rock"/>
  </r>
  <r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s v="plays"/>
  </r>
  <r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s v="plays"/>
  </r>
  <r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s v="photography books"/>
  </r>
  <r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s v="rock"/>
  </r>
  <r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s v="rock"/>
  </r>
  <r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s v="indie rock"/>
  </r>
  <r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s v="photography books"/>
  </r>
  <r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s v="plays"/>
  </r>
  <r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s v="plays"/>
  </r>
  <r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s v="jazz"/>
  </r>
  <r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s v="plays"/>
  </r>
  <r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s v="documentary"/>
  </r>
  <r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s v="television"/>
  </r>
  <r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s v="video games"/>
  </r>
  <r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s v="photography books"/>
  </r>
  <r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s v="plays"/>
  </r>
  <r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s v="plays"/>
  </r>
  <r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s v="plays"/>
  </r>
  <r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s v="translations"/>
  </r>
  <r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s v="video games"/>
  </r>
  <r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s v="plays"/>
  </r>
  <r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s v="web"/>
  </r>
  <r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s v="plays"/>
  </r>
  <r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s v="animation"/>
  </r>
  <r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s v="plays"/>
  </r>
  <r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s v="television"/>
  </r>
  <r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s v="rock"/>
  </r>
  <r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s v="web"/>
  </r>
  <r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s v="plays"/>
  </r>
  <r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s v="plays"/>
  </r>
  <r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s v="electric music"/>
  </r>
  <r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s v="metal"/>
  </r>
  <r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s v="plays"/>
  </r>
  <r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s v="documentary"/>
  </r>
  <r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s v="web"/>
  </r>
  <r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s v="food trucks"/>
  </r>
  <r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s v="plays"/>
  </r>
  <r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s v="plays"/>
  </r>
  <r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s v="plays"/>
  </r>
  <r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s v="plays"/>
  </r>
  <r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s v="plays"/>
  </r>
  <r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s v="rock"/>
  </r>
  <r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s v="food trucks"/>
  </r>
  <r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s v="nonfiction"/>
  </r>
  <r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s v="documentary"/>
  </r>
  <r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s v="plays"/>
  </r>
  <r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s v="indie rock"/>
  </r>
  <r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s v="documentary"/>
  </r>
  <r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s v="plays"/>
  </r>
  <r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s v="plays"/>
  </r>
  <r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s v="fiction"/>
  </r>
  <r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s v="plays"/>
  </r>
  <r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s v="indie rock"/>
  </r>
  <r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s v="video games"/>
  </r>
  <r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s v="plays"/>
  </r>
  <r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s v="plays"/>
  </r>
  <r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s v="rock"/>
  </r>
  <r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s v="documentary"/>
  </r>
  <r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s v="plays"/>
  </r>
  <r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s v="food trucks"/>
  </r>
  <r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s v="plays"/>
  </r>
  <r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s v="rock"/>
  </r>
  <r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s v="web"/>
  </r>
  <r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s v="fiction"/>
  </r>
  <r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s v="shorts"/>
  </r>
  <r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s v="plays"/>
  </r>
  <r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s v="documentary"/>
  </r>
  <r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s v="plays"/>
  </r>
  <r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s v="plays"/>
  </r>
  <r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s v="animation"/>
  </r>
  <r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s v="plays"/>
  </r>
  <r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s v="rock"/>
  </r>
  <r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s v="video games"/>
  </r>
  <r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s v="documentary"/>
  </r>
  <r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s v="food trucks"/>
  </r>
  <r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s v="wearables"/>
  </r>
  <r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s v="plays"/>
  </r>
  <r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s v="rock"/>
  </r>
  <r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s v="rock"/>
  </r>
  <r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s v="rock"/>
  </r>
  <r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s v="plays"/>
  </r>
  <r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s v="plays"/>
  </r>
  <r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s v="plays"/>
  </r>
  <r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s v="photography books"/>
  </r>
  <r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s v="indie rock"/>
  </r>
  <r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s v="plays"/>
  </r>
  <r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s v="plays"/>
  </r>
  <r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s v="video games"/>
  </r>
  <r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s v="drama"/>
  </r>
  <r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s v="indie rock"/>
  </r>
  <r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s v="web"/>
  </r>
  <r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s v="food trucks"/>
  </r>
  <r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s v="plays"/>
  </r>
  <r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s v="jazz"/>
  </r>
  <r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s v="rock"/>
  </r>
  <r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s v="plays"/>
  </r>
  <r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s v="plays"/>
  </r>
  <r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s v="documentary"/>
  </r>
  <r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s v="wearables"/>
  </r>
  <r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s v="plays"/>
  </r>
  <r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s v="video games"/>
  </r>
  <r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s v="photography books"/>
  </r>
  <r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s v="animation"/>
  </r>
  <r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s v="plays"/>
  </r>
  <r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s v="plays"/>
  </r>
  <r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s v="rock"/>
  </r>
  <r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s v="rock"/>
  </r>
  <r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s v="indie rock"/>
  </r>
  <r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s v="plays"/>
  </r>
  <r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s v="plays"/>
  </r>
  <r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s v="plays"/>
  </r>
  <r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s v="documentary"/>
  </r>
  <r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s v="television"/>
  </r>
  <r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s v="plays"/>
  </r>
  <r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s v="plays"/>
  </r>
  <r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s v="documentary"/>
  </r>
  <r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s v="plays"/>
  </r>
  <r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s v="documentary"/>
  </r>
  <r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s v="indie rock"/>
  </r>
  <r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s v="rock"/>
  </r>
  <r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s v="plays"/>
  </r>
  <r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s v="documentary"/>
  </r>
  <r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s v="plays"/>
  </r>
  <r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s v="plays"/>
  </r>
  <r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s v="plays"/>
  </r>
  <r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s v="photography books"/>
  </r>
  <r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s v="food trucks"/>
  </r>
  <r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s v="documentary"/>
  </r>
  <r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s v="nonfiction"/>
  </r>
  <r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s v="plays"/>
  </r>
  <r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s v="wearables"/>
  </r>
  <r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s v="indie rock"/>
  </r>
  <r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s v="plays"/>
  </r>
  <r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s v="photography books"/>
  </r>
  <r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s v="nonfiction"/>
  </r>
  <r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s v="wearables"/>
  </r>
  <r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s v="jazz"/>
  </r>
  <r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s v="documentary"/>
  </r>
  <r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s v="plays"/>
  </r>
  <r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s v="drama"/>
  </r>
  <r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s v="rock"/>
  </r>
  <r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s v="animation"/>
  </r>
  <r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s v="indie rock"/>
  </r>
  <r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s v="photography books"/>
  </r>
  <r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s v="plays"/>
  </r>
  <r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s v="shorts"/>
  </r>
  <r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s v="plays"/>
  </r>
  <r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s v="plays"/>
  </r>
  <r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s v="plays"/>
  </r>
  <r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s v="documentary"/>
  </r>
  <r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s v="plays"/>
  </r>
  <r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s v="documentary"/>
  </r>
  <r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s v="rock"/>
  </r>
  <r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s v="mobile games"/>
  </r>
  <r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s v="plays"/>
  </r>
  <r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s v="fiction"/>
  </r>
  <r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s v="animation"/>
  </r>
  <r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s v="food trucks"/>
  </r>
  <r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s v="plays"/>
  </r>
  <r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s v="documentary"/>
  </r>
  <r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s v="plays"/>
  </r>
  <r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s v="documentary"/>
  </r>
  <r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s v="web"/>
  </r>
  <r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s v="plays"/>
  </r>
  <r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s v="wearables"/>
  </r>
  <r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s v="plays"/>
  </r>
  <r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s v="food trucks"/>
  </r>
  <r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s v="indie rock"/>
  </r>
  <r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s v="photography books"/>
  </r>
  <r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s v="plays"/>
  </r>
  <r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s v="plays"/>
  </r>
  <r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s v="animation"/>
  </r>
  <r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s v="photography books"/>
  </r>
  <r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s v="plays"/>
  </r>
  <r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s v="plays"/>
  </r>
  <r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s v="plays"/>
  </r>
  <r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s v="documentary"/>
  </r>
  <r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s v="plays"/>
  </r>
  <r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s v="plays"/>
  </r>
  <r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s v="jazz"/>
  </r>
  <r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s v="animation"/>
  </r>
  <r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s v="plays"/>
  </r>
  <r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s v="science fiction"/>
  </r>
  <r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s v="television"/>
  </r>
  <r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s v="wearables"/>
  </r>
  <r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s v="plays"/>
  </r>
  <r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s v="plays"/>
  </r>
  <r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s v="indie rock"/>
  </r>
  <r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s v="plays"/>
  </r>
  <r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s v="wearables"/>
  </r>
  <r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s v="television"/>
  </r>
  <r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s v="video games"/>
  </r>
  <r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s v="video games"/>
  </r>
  <r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s v="animation"/>
  </r>
  <r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s v="rock"/>
  </r>
  <r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s v="drama"/>
  </r>
  <r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s v="science fiction"/>
  </r>
  <r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s v="drama"/>
  </r>
  <r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s v="plays"/>
  </r>
  <r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s v="indie rock"/>
  </r>
  <r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s v="plays"/>
  </r>
  <r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s v="plays"/>
  </r>
  <r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s v="documentary"/>
  </r>
  <r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s v="plays"/>
  </r>
  <r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s v="drama"/>
  </r>
  <r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s v="mobile games"/>
  </r>
  <r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s v="animation"/>
  </r>
  <r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s v="plays"/>
  </r>
  <r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s v="translations"/>
  </r>
  <r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s v="wearables"/>
  </r>
  <r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s v="web"/>
  </r>
  <r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s v="plays"/>
  </r>
  <r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s v="drama"/>
  </r>
  <r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s v="wearables"/>
  </r>
  <r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s v="food trucks"/>
  </r>
  <r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s v="rock"/>
  </r>
  <r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s v="electric music"/>
  </r>
  <r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s v="television"/>
  </r>
  <r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s v="translations"/>
  </r>
  <r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s v="fiction"/>
  </r>
  <r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s v="science fiction"/>
  </r>
  <r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s v="wearables"/>
  </r>
  <r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s v="food trucks"/>
  </r>
  <r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s v="photography books"/>
  </r>
  <r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s v="plays"/>
  </r>
  <r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s v="fiction"/>
  </r>
  <r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s v="plays"/>
  </r>
  <r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s v="food trucks"/>
  </r>
  <r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s v="plays"/>
  </r>
  <r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s v="translations"/>
  </r>
  <r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s v="plays"/>
  </r>
  <r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s v="plays"/>
  </r>
  <r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s v="wearables"/>
  </r>
  <r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s v="audio"/>
  </r>
  <r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s v="food trucks"/>
  </r>
  <r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s v="shorts"/>
  </r>
  <r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s v="photography books"/>
  </r>
  <r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s v="wearables"/>
  </r>
  <r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s v="plays"/>
  </r>
  <r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s v="animation"/>
  </r>
  <r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s v="wearables"/>
  </r>
  <r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s v="web"/>
  </r>
  <r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s v="documentary"/>
  </r>
  <r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s v="plays"/>
  </r>
  <r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s v="documentary"/>
  </r>
  <r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s v="video games"/>
  </r>
  <r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s v="drama"/>
  </r>
  <r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s v="rock"/>
  </r>
  <r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s v="radio &amp; podcasts"/>
  </r>
  <r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s v="plays"/>
  </r>
  <r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s v="web"/>
  </r>
  <r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s v="plays"/>
  </r>
  <r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s v="plays"/>
  </r>
  <r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s v="drama"/>
  </r>
  <r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s v="plays"/>
  </r>
  <r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s v="video games"/>
  </r>
  <r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s v="television"/>
  </r>
  <r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s v="rock"/>
  </r>
  <r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s v="plays"/>
  </r>
  <r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s v="nonfiction"/>
  </r>
  <r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s v="food trucks"/>
  </r>
  <r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s v="animation"/>
  </r>
  <r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s v="rock"/>
  </r>
  <r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s v="plays"/>
  </r>
  <r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s v="drama"/>
  </r>
  <r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s v="shorts"/>
  </r>
  <r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s v="shorts"/>
  </r>
  <r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s v="plays"/>
  </r>
  <r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s v="wearables"/>
  </r>
  <r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s v="plays"/>
  </r>
  <r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s v="animation"/>
  </r>
  <r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s v="indie rock"/>
  </r>
  <r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s v="video games"/>
  </r>
  <r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s v="fiction"/>
  </r>
  <r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s v="video games"/>
  </r>
  <r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s v="plays"/>
  </r>
  <r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s v="indie rock"/>
  </r>
  <r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s v="drama"/>
  </r>
  <r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s v="plays"/>
  </r>
  <r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s v="fiction"/>
  </r>
  <r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s v="documentary"/>
  </r>
  <r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s v="mobile games"/>
  </r>
  <r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s v="food trucks"/>
  </r>
  <r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s v="photography books"/>
  </r>
  <r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s v="mobile games"/>
  </r>
  <r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s v="indie rock"/>
  </r>
  <r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s v="video games"/>
  </r>
  <r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s v="rock"/>
  </r>
  <r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s v="plays"/>
  </r>
  <r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s v="plays"/>
  </r>
  <r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s v="drama"/>
  </r>
  <r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s v="plays"/>
  </r>
  <r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s v="wearables"/>
  </r>
  <r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s v="indie rock"/>
  </r>
  <r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s v="web"/>
  </r>
  <r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s v="plays"/>
  </r>
  <r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s v="rock"/>
  </r>
  <r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s v="indie rock"/>
  </r>
  <r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s v="rock"/>
  </r>
  <r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s v="translations"/>
  </r>
  <r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s v="science fiction"/>
  </r>
  <r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s v="plays"/>
  </r>
  <r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s v="plays"/>
  </r>
  <r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s v="animation"/>
  </r>
  <r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s v="plays"/>
  </r>
  <r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s v="rock"/>
  </r>
  <r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s v="documentary"/>
  </r>
  <r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s v="plays"/>
  </r>
  <r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s v="plays"/>
  </r>
  <r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s v="electric music"/>
  </r>
  <r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s v="rock"/>
  </r>
  <r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s v="plays"/>
  </r>
  <r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s v="animation"/>
  </r>
  <r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s v="rock"/>
  </r>
  <r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s v="shorts"/>
  </r>
  <r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s v="rock"/>
  </r>
  <r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s v="audio"/>
  </r>
  <r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s v="food trucks"/>
  </r>
  <r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s v="plays"/>
  </r>
  <r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s v="plays"/>
  </r>
  <r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s v="jazz"/>
  </r>
  <r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s v="science fiction"/>
  </r>
  <r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s v="jazz"/>
  </r>
  <r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s v="plays"/>
  </r>
  <r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s v="web"/>
  </r>
  <r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s v="video games"/>
  </r>
  <r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s v="documentary"/>
  </r>
  <r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s v="web"/>
  </r>
  <r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s v="translations"/>
  </r>
  <r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s v="rock"/>
  </r>
  <r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s v="food trucks"/>
  </r>
  <r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s v="plays"/>
  </r>
  <r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s v="documentary"/>
  </r>
  <r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s v="radio &amp; podcasts"/>
  </r>
  <r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s v="video games"/>
  </r>
  <r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s v="plays"/>
  </r>
  <r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s v="animation"/>
  </r>
  <r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s v="plays"/>
  </r>
  <r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s v="plays"/>
  </r>
  <r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s v="drama"/>
  </r>
  <r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s v="plays"/>
  </r>
  <r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s v="rock"/>
  </r>
  <r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s v="documentary"/>
  </r>
  <r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s v="food trucks"/>
  </r>
  <r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s v="wearables"/>
  </r>
  <r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s v="plays"/>
  </r>
  <r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s v="plays"/>
  </r>
  <r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s v="plays"/>
  </r>
  <r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s v="nonfiction"/>
  </r>
  <r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s v="rock"/>
  </r>
  <r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s v="food trucks"/>
  </r>
  <r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s v="jazz"/>
  </r>
  <r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s v="science fiction"/>
  </r>
  <r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s v="plays"/>
  </r>
  <r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s v="plays"/>
  </r>
  <r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s v="electric music"/>
  </r>
  <r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s v="plays"/>
  </r>
  <r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s v="plays"/>
  </r>
  <r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s v="plays"/>
  </r>
  <r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s v="indie rock"/>
  </r>
  <r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s v="plays"/>
  </r>
  <r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s v="nonfiction"/>
  </r>
  <r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s v="plays"/>
  </r>
  <r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s v="photography books"/>
  </r>
  <r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s v="plays"/>
  </r>
  <r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s v="indie rock"/>
  </r>
  <r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s v="plays"/>
  </r>
  <r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s v="photography books"/>
  </r>
  <r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s v="plays"/>
  </r>
  <r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s v="plays"/>
  </r>
  <r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s v="food trucks"/>
  </r>
  <r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s v="indie rock"/>
  </r>
  <r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s v="plays"/>
  </r>
  <r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s v="plays"/>
  </r>
  <r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s v="plays"/>
  </r>
  <r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s v="plays"/>
  </r>
  <r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s v="animation"/>
  </r>
  <r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s v="television"/>
  </r>
  <r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s v="television"/>
  </r>
  <r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s v="animation"/>
  </r>
  <r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s v="plays"/>
  </r>
  <r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s v="plays"/>
  </r>
  <r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s v="drama"/>
  </r>
  <r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s v="plays"/>
  </r>
  <r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s v="plays"/>
  </r>
  <r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s v="wearables"/>
  </r>
  <r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s v="plays"/>
  </r>
  <r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s v="plays"/>
  </r>
  <r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s v="rock"/>
  </r>
  <r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s v="video games"/>
  </r>
  <r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s v="translations"/>
  </r>
  <r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s v="food trucks"/>
  </r>
  <r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s v="plays"/>
  </r>
  <r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s v="jazz"/>
  </r>
  <r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s v="shorts"/>
  </r>
  <r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s v="web"/>
  </r>
  <r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s v="web"/>
  </r>
  <r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s v="metal"/>
  </r>
  <r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s v="photography books"/>
  </r>
  <r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s v="food trucks"/>
  </r>
  <r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s v="science fiction"/>
  </r>
  <r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s v="rock"/>
  </r>
  <r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s v="documentary"/>
  </r>
  <r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s v="plays"/>
  </r>
  <r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s v="jazz"/>
  </r>
  <r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s v="plays"/>
  </r>
  <r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s v="plays"/>
  </r>
  <r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s v="jazz"/>
  </r>
  <r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s v="documentary"/>
  </r>
  <r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s v="plays"/>
  </r>
  <r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s v="audio"/>
  </r>
  <r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s v="plays"/>
  </r>
  <r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s v="plays"/>
  </r>
  <r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s v="indie rock"/>
  </r>
  <r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s v="plays"/>
  </r>
  <r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s v="plays"/>
  </r>
  <r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s v="indie rock"/>
  </r>
  <r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s v="photography books"/>
  </r>
  <r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s v="audio"/>
  </r>
  <r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s v="photography books"/>
  </r>
  <r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s v="fiction"/>
  </r>
  <r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s v="drama"/>
  </r>
  <r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s v="food trucks"/>
  </r>
  <r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s v="mobile games"/>
  </r>
  <r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s v="plays"/>
  </r>
  <r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s v="plays"/>
  </r>
  <r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s v="plays"/>
  </r>
  <r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s v="nonfiction"/>
  </r>
  <r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s v="plays"/>
  </r>
  <r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s v="wearables"/>
  </r>
  <r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s v="plays"/>
  </r>
  <r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s v="television"/>
  </r>
  <r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s v="web"/>
  </r>
  <r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s v="documentary"/>
  </r>
  <r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s v="documentary"/>
  </r>
  <r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s v="rock"/>
  </r>
  <r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s v="plays"/>
  </r>
  <r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s v="plays"/>
  </r>
  <r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s v="rock"/>
  </r>
  <r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s v="plays"/>
  </r>
  <r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s v="electric music"/>
  </r>
  <r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s v="wearables"/>
  </r>
  <r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s v="drama"/>
  </r>
  <r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s v="wearables"/>
  </r>
  <r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s v="plays"/>
  </r>
  <r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s v="wearables"/>
  </r>
  <r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s v="translations"/>
  </r>
  <r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s v="animation"/>
  </r>
  <r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s v="nonfiction"/>
  </r>
  <r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s v="web"/>
  </r>
  <r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s v="drama"/>
  </r>
  <r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s v="plays"/>
  </r>
  <r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s v="plays"/>
  </r>
  <r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s v="plays"/>
  </r>
  <r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s v="plays"/>
  </r>
  <r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s v="plays"/>
  </r>
  <r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s v="radio &amp; podcasts"/>
  </r>
  <r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s v="rock"/>
  </r>
  <r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s v="mobile games"/>
  </r>
  <r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s v="plays"/>
  </r>
  <r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s v="documentary"/>
  </r>
  <r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s v="wearables"/>
  </r>
  <r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s v="fiction"/>
  </r>
  <r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s v="plays"/>
  </r>
  <r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s v="rock"/>
  </r>
  <r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s v="documentary"/>
  </r>
  <r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s v="plays"/>
  </r>
  <r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s v="plays"/>
  </r>
  <r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s v="mobile games"/>
  </r>
  <r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s v="plays"/>
  </r>
  <r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s v="web"/>
  </r>
  <r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s v="plays"/>
  </r>
  <r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s v="drama"/>
  </r>
  <r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s v="wearables"/>
  </r>
  <r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s v="web"/>
  </r>
  <r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s v="rock"/>
  </r>
  <r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s v="metal"/>
  </r>
  <r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s v="plays"/>
  </r>
  <r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s v="photography books"/>
  </r>
  <r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s v="nonfiction"/>
  </r>
  <r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s v="indie rock"/>
  </r>
  <r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s v="plays"/>
  </r>
  <r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s v="indie rock"/>
  </r>
  <r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s v="plays"/>
  </r>
  <r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s v="plays"/>
  </r>
  <r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s v="electric music"/>
  </r>
  <r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s v="plays"/>
  </r>
  <r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s v="plays"/>
  </r>
  <r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s v="wearables"/>
  </r>
  <r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s v="web"/>
  </r>
  <r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s v="plays"/>
  </r>
  <r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s v="animation"/>
  </r>
  <r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s v="wearables"/>
  </r>
  <r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s v="electric music"/>
  </r>
  <r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s v="nonfiction"/>
  </r>
  <r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s v="plays"/>
  </r>
  <r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s v="photography books"/>
  </r>
  <r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s v="plays"/>
  </r>
  <r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s v="plays"/>
  </r>
  <r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s v="plays"/>
  </r>
  <r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s v="drama"/>
  </r>
  <r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s v="rock"/>
  </r>
  <r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s v="electric music"/>
  </r>
  <r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s v="video games"/>
  </r>
  <r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s v="rock"/>
  </r>
  <r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s v="jazz"/>
  </r>
  <r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s v="plays"/>
  </r>
  <r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s v="rock"/>
  </r>
  <r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s v="indie rock"/>
  </r>
  <r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s v="science fiction"/>
  </r>
  <r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s v="translations"/>
  </r>
  <r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s v="plays"/>
  </r>
  <r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s v="video games"/>
  </r>
  <r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s v="plays"/>
  </r>
  <r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s v="plays"/>
  </r>
  <r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s v="indie rock"/>
  </r>
  <r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s v="plays"/>
  </r>
  <r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s v="web"/>
  </r>
  <r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s v="rock"/>
  </r>
  <r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s v="plays"/>
  </r>
  <r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s v="plays"/>
  </r>
  <r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s v="animation"/>
  </r>
  <r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s v="plays"/>
  </r>
  <r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s v="drama"/>
  </r>
  <r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s v="plays"/>
  </r>
  <r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s v="animation"/>
  </r>
  <r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s v="rock"/>
  </r>
  <r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s v="web"/>
  </r>
  <r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s v="animation"/>
  </r>
  <r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s v="jazz"/>
  </r>
  <r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s v="rock"/>
  </r>
  <r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s v="animation"/>
  </r>
  <r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s v="plays"/>
  </r>
  <r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s v="plays"/>
  </r>
  <r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s v="food trucks"/>
  </r>
  <r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s v="plays"/>
  </r>
  <r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s v="nonfiction"/>
  </r>
  <r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s v="rock"/>
  </r>
  <r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s v="drama"/>
  </r>
  <r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s v="mobile games"/>
  </r>
  <r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s v="web"/>
  </r>
  <r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s v="plays"/>
  </r>
  <r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s v="plays"/>
  </r>
  <r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s v="rock"/>
  </r>
  <r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s v="photography books"/>
  </r>
  <r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s v="photography books"/>
  </r>
  <r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s v="plays"/>
  </r>
  <r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s v="rock"/>
  </r>
  <r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s v="documentary"/>
  </r>
  <r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s v="drama"/>
  </r>
  <r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s v="plays"/>
  </r>
  <r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s v="food trucks"/>
  </r>
  <r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s v="documentary"/>
  </r>
  <r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s v="plays"/>
  </r>
  <r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s v="video games"/>
  </r>
  <r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s v="nonfiction"/>
  </r>
  <r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s v="video games"/>
  </r>
  <r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s v="rock"/>
  </r>
  <r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s v="rock"/>
  </r>
  <r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s v="plays"/>
  </r>
  <r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s v="nonfiction"/>
  </r>
  <r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s v="plays"/>
  </r>
  <r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s v="video games"/>
  </r>
  <r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s v="rock"/>
  </r>
  <r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s v="documentary"/>
  </r>
  <r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s v="rock"/>
  </r>
  <r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s v="rock"/>
  </r>
  <r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s v="nonfiction"/>
  </r>
  <r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s v="shorts"/>
  </r>
  <r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s v="plays"/>
  </r>
  <r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s v="drama"/>
  </r>
  <r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s v="plays"/>
  </r>
  <r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s v="plays"/>
  </r>
  <r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s v="plays"/>
  </r>
  <r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s v="photography books"/>
  </r>
  <r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s v="translations"/>
  </r>
  <r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s v="translations"/>
  </r>
  <r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s v="plays"/>
  </r>
  <r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s v="web"/>
  </r>
  <r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s v="indie rock"/>
  </r>
  <r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s v="jazz"/>
  </r>
  <r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s v="plays"/>
  </r>
  <r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s v="documentary"/>
  </r>
  <r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s v="plays"/>
  </r>
  <r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s v="web"/>
  </r>
  <r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s v="wearables"/>
  </r>
  <r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s v="photography books"/>
  </r>
  <r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s v="documentary"/>
  </r>
  <r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s v="web"/>
  </r>
  <r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s v="web"/>
  </r>
  <r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s v="food trucks"/>
  </r>
  <r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s v="drama"/>
  </r>
  <r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s v="indie rock"/>
  </r>
  <r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s v="rock"/>
  </r>
  <r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s v="electric music"/>
  </r>
  <r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s v="video games"/>
  </r>
  <r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s v="indie rock"/>
  </r>
  <r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s v="fiction"/>
  </r>
  <r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s v="plays"/>
  </r>
  <r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s v="food trucks"/>
  </r>
  <r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s v="shorts"/>
  </r>
  <r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s v="food trucks"/>
  </r>
  <r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s v="plays"/>
  </r>
  <r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s v="wearables"/>
  </r>
  <r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s v="plays"/>
  </r>
  <r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s v="plays"/>
  </r>
  <r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s v="television"/>
  </r>
  <r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s v="shorts"/>
  </r>
  <r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s v="plays"/>
  </r>
  <r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s v="photography books"/>
  </r>
  <r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s v="food trucks"/>
  </r>
  <r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s v="plays"/>
  </r>
  <r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s v="drama"/>
  </r>
  <r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s v="plays"/>
  </r>
  <r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s v="plays"/>
  </r>
  <r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s v="science fiction"/>
  </r>
  <r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s v="photography books"/>
  </r>
  <r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s v="photography books"/>
  </r>
  <r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s v="rock"/>
  </r>
  <r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s v="photography books"/>
  </r>
  <r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s v="food trucks"/>
  </r>
  <r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s v="metal"/>
  </r>
  <r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s v="nonfiction"/>
  </r>
  <r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s v="electric music"/>
  </r>
  <r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s v="plays"/>
  </r>
  <r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s v="plays"/>
  </r>
  <r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s v="shorts"/>
  </r>
  <r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s v="plays"/>
  </r>
  <r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s v="plays"/>
  </r>
  <r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s v="indie rock"/>
  </r>
  <r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s v="plays"/>
  </r>
  <r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s v="plays"/>
  </r>
  <r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s v="electric music"/>
  </r>
  <r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s v="indie rock"/>
  </r>
  <r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s v="documentary"/>
  </r>
  <r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s v="translations"/>
  </r>
  <r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s v="documentary"/>
  </r>
  <r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s v="television"/>
  </r>
  <r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s v="plays"/>
  </r>
  <r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s v="food trucks"/>
  </r>
  <r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s v="plays"/>
  </r>
  <r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s v="documentary"/>
  </r>
  <r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s v="jazz"/>
  </r>
  <r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s v="web"/>
  </r>
  <r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s v="rock"/>
  </r>
  <r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s v="web"/>
  </r>
  <r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s v="nonfiction"/>
  </r>
  <r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s v="radio &amp; podcasts"/>
  </r>
  <r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s v="plays"/>
  </r>
  <r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s v="documentary"/>
  </r>
  <r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s v="plays"/>
  </r>
  <r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s v="video games"/>
  </r>
  <r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s v="plays"/>
  </r>
  <r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s v="plays"/>
  </r>
  <r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s v="web"/>
  </r>
  <r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s v="drama"/>
  </r>
  <r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s v="drama"/>
  </r>
  <r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s v="plays"/>
  </r>
  <r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s v="television"/>
  </r>
  <r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s v="photography books"/>
  </r>
  <r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s v="shorts"/>
  </r>
  <r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s v="radio &amp; podcasts"/>
  </r>
  <r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s v="plays"/>
  </r>
  <r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s v="animation"/>
  </r>
  <r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s v="web"/>
  </r>
  <r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s v="world music"/>
  </r>
  <r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s v="plays"/>
  </r>
  <r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s v="plays"/>
  </r>
  <r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s v="plays"/>
  </r>
  <r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s v="food trucks"/>
  </r>
  <r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s v="plays"/>
  </r>
  <r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s v="web"/>
  </r>
  <r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s v="plays"/>
  </r>
  <r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s v="plays"/>
  </r>
  <r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s v="plays"/>
  </r>
  <r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s v="rock"/>
  </r>
  <r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s v="plays"/>
  </r>
  <r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s v="plays"/>
  </r>
  <r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s v="plays"/>
  </r>
  <r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s v="plays"/>
  </r>
  <r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s v="documentary"/>
  </r>
  <r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s v="fiction"/>
  </r>
  <r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s v="video games"/>
  </r>
  <r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s v="web"/>
  </r>
  <r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s v="plays"/>
  </r>
  <r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s v="plays"/>
  </r>
  <r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s v="food trucks"/>
  </r>
  <r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s v="photography books"/>
  </r>
  <r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s v="photography books"/>
  </r>
  <r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s v="plays"/>
  </r>
  <r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s v="plays"/>
  </r>
  <r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s v="documentary"/>
  </r>
  <r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s v="web"/>
  </r>
  <r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s v="plays"/>
  </r>
  <r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s v="rock"/>
  </r>
  <r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s v="documentary"/>
  </r>
  <r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s v="science fiction"/>
  </r>
  <r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s v="web"/>
  </r>
  <r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s v="plays"/>
  </r>
  <r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s v="science fiction"/>
  </r>
  <r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s v="plays"/>
  </r>
  <r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s v="animation"/>
  </r>
  <r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s v="translations"/>
  </r>
  <r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s v="web"/>
  </r>
  <r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s v="translations"/>
  </r>
  <r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s v="food trucks"/>
  </r>
  <r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s v="photography books"/>
  </r>
  <r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s v="plays"/>
  </r>
  <r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s v="rock"/>
  </r>
  <r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s v="plays"/>
  </r>
  <r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s v="world music"/>
  </r>
  <r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s v="food trucks"/>
  </r>
  <r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s v="plays"/>
  </r>
  <r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s v="plays"/>
  </r>
  <r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s v="television"/>
  </r>
  <r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s v="web"/>
  </r>
  <r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s v="plays"/>
  </r>
  <r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s v="indie rock"/>
  </r>
  <r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s v="plays"/>
  </r>
  <r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s v="plays"/>
  </r>
  <r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s v="food trucks"/>
  </r>
  <r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s v="video games"/>
  </r>
  <r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s v="plays"/>
  </r>
  <r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s v="nonfiction"/>
  </r>
  <r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s v="web"/>
  </r>
  <r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s v="documentary"/>
  </r>
  <r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s v="documentary"/>
  </r>
  <r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s v="plays"/>
  </r>
  <r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s v="rock"/>
  </r>
  <r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s v="rock"/>
  </r>
  <r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s v="documentary"/>
  </r>
  <r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s v="radio &amp; podcasts"/>
  </r>
  <r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s v="translations"/>
  </r>
  <r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s v="drama"/>
  </r>
  <r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s v="rock"/>
  </r>
  <r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s v="drama"/>
  </r>
  <r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s v="photography books"/>
  </r>
  <r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s v="translations"/>
  </r>
  <r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s v="food trucks"/>
  </r>
  <r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s v="plays"/>
  </r>
  <r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s v="plays"/>
  </r>
  <r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s v="indie rock"/>
  </r>
  <r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s v="food trucks"/>
  </r>
  <r>
    <m/>
    <m/>
    <m/>
    <m/>
    <x v="4"/>
    <m/>
    <m/>
    <x v="7"/>
    <m/>
    <m/>
    <x v="879"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e v="#DIV/0!"/>
    <x v="0"/>
    <s v="CAD"/>
    <n v="1448690400"/>
    <x v="0"/>
    <n v="1450159200"/>
    <d v="2015-12-15T06:00:00"/>
    <b v="0"/>
    <b v="0"/>
    <s v="food/food trucks"/>
    <x v="0"/>
    <x v="0"/>
  </r>
  <r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37F60-5575-4571-931E-18EB202FA3F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G14" firstHeaderRow="1" firstDataRow="2" firstDataCol="1" rowPageCount="1" colPageCount="1"/>
  <pivotFields count="20"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3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 v="8"/>
    </i>
    <i>
      <x/>
    </i>
    <i>
      <x v="4"/>
    </i>
    <i>
      <x v="7"/>
    </i>
    <i>
      <x v="6"/>
    </i>
    <i>
      <x v="5"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A66C6-D062-4B80-91BB-5F2D481A15A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61:G72" firstHeaderRow="1" firstDataRow="2" firstDataCol="1" rowPageCount="1" colPageCount="1"/>
  <pivotFields count="20"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3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 v="8"/>
    </i>
    <i>
      <x/>
    </i>
    <i>
      <x v="4"/>
    </i>
    <i>
      <x v="7"/>
    </i>
    <i>
      <x v="6"/>
    </i>
    <i>
      <x v="5"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showDataAs="percentOfRow" baseField="16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5D437-B8F5-4319-ACCD-C3574650CE9B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AL13" firstHeaderRow="1" firstDataRow="3" firstDataCol="1"/>
  <pivotFields count="20"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Row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4"/>
    <field x="16"/>
  </colFields>
  <colItems count="36">
    <i>
      <x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t="default">
      <x v="1"/>
    </i>
    <i>
      <x v="2"/>
      <x/>
    </i>
    <i r="1">
      <x v="2"/>
    </i>
    <i r="1">
      <x v="5"/>
    </i>
    <i r="1">
      <x v="6"/>
    </i>
    <i r="1">
      <x v="7"/>
    </i>
    <i r="1">
      <x v="8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"/>
    </i>
    <i t="grand">
      <x/>
    </i>
  </colItem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9310F5-1875-4224-B2F4-9CFCB97904D9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26:G39" firstHeaderRow="1" firstDataRow="2" firstDataCol="1"/>
  <pivotFields count="20"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numFmtId="14"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4" subtotal="count" showDataAs="percentOfRow" baseField="19" baseItem="1" numFmtId="10"/>
  </dataFields>
  <chartFormats count="4">
    <chartFormat chart="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A9ADF-6222-4A14-89A1-F6FF6313580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5:J17" firstHeaderRow="1" firstDataRow="2" firstDataCol="1" rowPageCount="2" colPageCount="1"/>
  <pivotFields count="20">
    <pivotField showAll="0"/>
    <pivotField showAll="0"/>
    <pivotField showAll="0"/>
    <pivotField showAll="0"/>
    <pivotField axis="axisPage" showAll="0">
      <items count="5">
        <item x="3"/>
        <item x="0"/>
        <item x="2"/>
        <item x="1"/>
        <item t="default"/>
      </items>
    </pivotField>
    <pivotField showAll="0"/>
    <pivotField showAll="0"/>
    <pivotField axis="axisCol"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19"/>
    <field x="18"/>
    <field x="1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6" hier="-1"/>
    <pageField fld="4" item="3" hier="-1"/>
  </pageFields>
  <dataFields count="1">
    <dataField name="Count of country" fld="7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6F839-0CFA-4F8F-8991-532BE79CEFE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G30" firstHeaderRow="1" firstDataRow="2" firstDataCol="1" rowPageCount="2" colPageCount="1"/>
  <pivotFields count="20"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0CDCD-CDF7-43EE-AFBD-A926B33936FF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5:G19" firstHeaderRow="1" firstDataRow="2" firstDataCol="1" rowPageCount="2" colPageCount="1"/>
  <pivotFields count="20"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19" hier="-1"/>
  </pageFields>
  <dataFields count="1">
    <dataField name="Count of country" fld="7" subtotal="count" baseField="0" baseItem="0"/>
  </dataFields>
  <chartFormats count="4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FE927-A960-414E-9928-F806DCFAFD73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H18:AP60" firstHeaderRow="1" firstDataRow="2" firstDataCol="1"/>
  <pivotFields count="20">
    <pivotField showAll="0"/>
    <pivotField showAll="0"/>
    <pivotField showAll="0"/>
    <pivotField showAll="0"/>
    <pivotField axis="axisRow" dataField="1" multipleItemSelectionAllowe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Col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6"/>
    <field x="4"/>
  </rowFields>
  <rowItems count="4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 v="3"/>
    </i>
    <i>
      <x v="4"/>
    </i>
    <i r="1">
      <x/>
    </i>
    <i r="1">
      <x v="1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outcome" fld="4" subtotal="count" showDataAs="percentOfCol" baseField="16" baseItem="0" numFmtId="1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1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2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2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2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2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3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3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3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3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4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4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4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4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5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5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5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6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6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6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2ADC8-E94E-4737-A4A7-182F08D77B35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X15:AF57" firstHeaderRow="1" firstDataRow="2" firstDataCol="1"/>
  <pivotFields count="20">
    <pivotField showAll="0"/>
    <pivotField showAll="0"/>
    <pivotField showAll="0"/>
    <pivotField showAll="0"/>
    <pivotField axis="axisRow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Col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7" count="1" selected="0">
              <x v="6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6"/>
    <field x="4"/>
  </rowFields>
  <rowItems count="41">
    <i>
      <x v="8"/>
    </i>
    <i r="1">
      <x/>
    </i>
    <i r="1">
      <x v="1"/>
    </i>
    <i r="1">
      <x v="2"/>
    </i>
    <i r="1">
      <x v="3"/>
    </i>
    <i>
      <x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3"/>
    </i>
    <i>
      <x v="7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3"/>
    </i>
    <i>
      <x v="5"/>
    </i>
    <i r="1">
      <x/>
    </i>
    <i r="1">
      <x v="1"/>
    </i>
    <i r="1">
      <x v="2"/>
    </i>
    <i r="1">
      <x v="3"/>
    </i>
    <i>
      <x v="3"/>
    </i>
    <i r="1">
      <x v="3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outcome" fld="4" subtotal="count" baseField="16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5D9E7-A705-4230-B620-4843E9694BAA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15:V57" firstHeaderRow="1" firstDataRow="2" firstDataCol="1"/>
  <pivotFields count="20">
    <pivotField showAll="0"/>
    <pivotField showAll="0"/>
    <pivotField showAll="0"/>
    <pivotField showAll="0"/>
    <pivotField axis="axisRow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Col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7" count="1" selected="0">
              <x v="6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6"/>
    <field x="4"/>
  </rowFields>
  <rowItems count="41">
    <i>
      <x v="8"/>
    </i>
    <i r="1">
      <x/>
    </i>
    <i r="1">
      <x v="1"/>
    </i>
    <i r="1">
      <x v="2"/>
    </i>
    <i r="1">
      <x v="3"/>
    </i>
    <i>
      <x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3"/>
    </i>
    <i>
      <x v="7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3"/>
    </i>
    <i>
      <x v="5"/>
    </i>
    <i r="1">
      <x/>
    </i>
    <i r="1">
      <x v="1"/>
    </i>
    <i r="1">
      <x v="2"/>
    </i>
    <i r="1">
      <x v="3"/>
    </i>
    <i>
      <x v="3"/>
    </i>
    <i r="1">
      <x v="3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outcome" fld="4" subtotal="count" showDataAs="percentOfRow" baseField="16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5DED6-860E-45CB-BFDF-D2EE84032892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A3:BK12" firstHeaderRow="1" firstDataRow="2" firstDataCol="1" rowPageCount="1" colPageCount="1"/>
  <pivotFields count="20">
    <pivotField showAll="0"/>
    <pivotField showAll="0"/>
    <pivotField showAll="0"/>
    <pivotField showAll="0"/>
    <pivotField axis="axisPage" dataField="1" multipleItemSelectionAllowe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Row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4" hier="-1"/>
  </pageFields>
  <dataFields count="1">
    <dataField name="Count of outcome" fld="4" subtotal="count" showDataAs="percentOfCol" baseField="16" baseItem="0" numFmtId="10"/>
  </dataFields>
  <chartFormats count="4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1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2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2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2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2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3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3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3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3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4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4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4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4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5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5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5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6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6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6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6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34977-BDE7-430D-99C5-581E148B5BB0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75:L127" firstHeaderRow="1" firstDataRow="2" firstDataCol="1" rowPageCount="1" colPageCount="1"/>
  <pivotFields count="20">
    <pivotField showAll="0"/>
    <pivotField showAll="0"/>
    <pivotField showAll="0"/>
    <pivotField showAll="0"/>
    <pivotField axis="axisPage" dataField="1" multipleItemSelectionAllowed="1" showAll="0">
      <items count="6">
        <item h="1" x="3"/>
        <item h="1" x="0"/>
        <item h="1" x="2"/>
        <item x="1"/>
        <item h="1"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9"/>
    <field x="18"/>
  </rowFields>
  <rowItems count="5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 t="grand">
      <x/>
    </i>
  </rowItems>
  <colFields count="1">
    <field x="1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4" hier="-1"/>
  </pageFields>
  <dataFields count="1">
    <dataField name="Count of outcome" fld="4" subtotal="count" showDataAs="percentOfCol" baseField="19" baseItem="1" numFmtId="1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EF342-1A2C-444B-8A2E-177F304D1AB1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5:J57" firstHeaderRow="1" firstDataRow="2" firstDataCol="1"/>
  <pivotFields count="20">
    <pivotField showAll="0"/>
    <pivotField showAll="0"/>
    <pivotField showAll="0"/>
    <pivotField showAll="0"/>
    <pivotField axis="axisRow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Col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6"/>
    <field x="4"/>
  </rowFields>
  <rowItems count="41">
    <i>
      <x v="8"/>
    </i>
    <i r="1">
      <x/>
    </i>
    <i r="1">
      <x v="1"/>
    </i>
    <i r="1">
      <x v="2"/>
    </i>
    <i r="1">
      <x v="3"/>
    </i>
    <i>
      <x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3"/>
    </i>
    <i>
      <x v="7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3"/>
    </i>
    <i>
      <x v="5"/>
    </i>
    <i r="1">
      <x/>
    </i>
    <i r="1">
      <x v="1"/>
    </i>
    <i r="1">
      <x v="2"/>
    </i>
    <i r="1">
      <x v="3"/>
    </i>
    <i>
      <x v="3"/>
    </i>
    <i r="1">
      <x v="3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Relationship Id="rId9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tendoffice.com/documents/excel/2473-excel-timestamp-to-d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C1" zoomScale="70" zoomScaleNormal="70" workbookViewId="0">
      <selection activeCell="Q1" sqref="Q1"/>
    </sheetView>
  </sheetViews>
  <sheetFormatPr defaultColWidth="11.25" defaultRowHeight="15.75"/>
  <cols>
    <col min="1" max="1" width="4.25" bestFit="1" customWidth="1"/>
    <col min="2" max="2" width="30.75" bestFit="1" customWidth="1"/>
    <col min="3" max="3" width="50.75" style="2" bestFit="1" customWidth="1"/>
    <col min="8" max="8" width="13" bestFit="1" customWidth="1"/>
    <col min="9" max="9" width="13" style="4" customWidth="1"/>
    <col min="12" max="12" width="11.25" bestFit="1" customWidth="1"/>
    <col min="13" max="13" width="11.25" style="8" customWidth="1"/>
    <col min="14" max="14" width="11.25" bestFit="1" customWidth="1"/>
    <col min="15" max="15" width="11.25" customWidth="1"/>
    <col min="18" max="18" width="28" bestFit="1" customWidth="1"/>
  </cols>
  <sheetData>
    <row r="1" spans="1:20" s="1" customFormat="1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2114</v>
      </c>
      <c r="G1" s="1" t="s">
        <v>4</v>
      </c>
      <c r="H1" s="1" t="s">
        <v>5</v>
      </c>
      <c r="I1" s="3" t="s">
        <v>2115</v>
      </c>
      <c r="J1" s="1" t="s">
        <v>6</v>
      </c>
      <c r="K1" s="1" t="s">
        <v>7</v>
      </c>
      <c r="L1" s="1" t="s">
        <v>8</v>
      </c>
      <c r="M1" s="7" t="s">
        <v>2157</v>
      </c>
      <c r="N1" s="1" t="s">
        <v>9</v>
      </c>
      <c r="O1" s="1" t="s">
        <v>2158</v>
      </c>
      <c r="P1" s="1" t="s">
        <v>10</v>
      </c>
      <c r="Q1" s="1" t="s">
        <v>11</v>
      </c>
      <c r="R1" s="1" t="s">
        <v>2028</v>
      </c>
      <c r="S1" s="1" t="s">
        <v>2116</v>
      </c>
      <c r="T1" s="1" t="s">
        <v>2117</v>
      </c>
    </row>
    <row r="2" spans="1:20">
      <c r="A2">
        <v>0</v>
      </c>
      <c r="B2" t="s">
        <v>12</v>
      </c>
      <c r="C2" s="2" t="s">
        <v>13</v>
      </c>
      <c r="D2">
        <v>100</v>
      </c>
      <c r="E2">
        <v>0</v>
      </c>
      <c r="F2">
        <f>(E2/D2)*100</f>
        <v>0</v>
      </c>
      <c r="G2" t="s">
        <v>14</v>
      </c>
      <c r="H2">
        <v>0</v>
      </c>
      <c r="I2" s="4" t="e">
        <f>E2/H2</f>
        <v>#DIV/0!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s="5" t="str">
        <f>LEFT(R2, SEARCH("/",R2,1)-1)</f>
        <v>food</v>
      </c>
      <c r="T2" s="5" t="str">
        <f>RIGHT(R2,LEN(R2) - SEARCH("/", R2))</f>
        <v>food trucks</v>
      </c>
    </row>
    <row r="3" spans="1:20">
      <c r="A3">
        <v>1</v>
      </c>
      <c r="B3" t="s">
        <v>18</v>
      </c>
      <c r="C3" s="2" t="s">
        <v>19</v>
      </c>
      <c r="D3">
        <v>1400</v>
      </c>
      <c r="E3">
        <v>14560</v>
      </c>
      <c r="F3">
        <f>(E3/D3)*100</f>
        <v>1040</v>
      </c>
      <c r="G3" t="s">
        <v>20</v>
      </c>
      <c r="H3">
        <v>158</v>
      </c>
      <c r="I3" s="4">
        <f t="shared" ref="I3:I66" si="0">E3/H3</f>
        <v>92.151898734177209</v>
      </c>
      <c r="J3" t="s">
        <v>21</v>
      </c>
      <c r="K3" t="s">
        <v>22</v>
      </c>
      <c r="L3">
        <v>1408424400</v>
      </c>
      <c r="M3" s="8">
        <f t="shared" ref="M3:M66" si="1">(((L3/60)/60)/24)+DATE(1970,1,1)</f>
        <v>41870.208333333336</v>
      </c>
      <c r="N3">
        <v>1408597200</v>
      </c>
      <c r="O3" s="8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s="5" t="str">
        <f t="shared" ref="S3:S66" si="3">LEFT(R3, SEARCH("/",R3,1)-1)</f>
        <v>music</v>
      </c>
      <c r="T3" s="5" t="str">
        <f t="shared" ref="T3:T66" si="4">RIGHT(R3,LEN(R3) - SEARCH("/", R3))</f>
        <v>rock</v>
      </c>
    </row>
    <row r="4" spans="1:20">
      <c r="A4">
        <v>2</v>
      </c>
      <c r="B4" t="s">
        <v>24</v>
      </c>
      <c r="C4" s="2" t="s">
        <v>25</v>
      </c>
      <c r="D4">
        <v>108400</v>
      </c>
      <c r="E4">
        <v>142523</v>
      </c>
      <c r="F4">
        <f t="shared" ref="F4:F66" si="5">(E4/D4)*100</f>
        <v>131.4787822878229</v>
      </c>
      <c r="G4" t="s">
        <v>20</v>
      </c>
      <c r="H4">
        <v>1425</v>
      </c>
      <c r="I4" s="4">
        <f t="shared" si="0"/>
        <v>100.01614035087719</v>
      </c>
      <c r="J4" t="s">
        <v>26</v>
      </c>
      <c r="K4" t="s">
        <v>27</v>
      </c>
      <c r="L4">
        <v>1384668000</v>
      </c>
      <c r="M4" s="8">
        <f t="shared" si="1"/>
        <v>41595.25</v>
      </c>
      <c r="N4">
        <v>1384840800</v>
      </c>
      <c r="O4" s="8">
        <f t="shared" si="2"/>
        <v>41597.25</v>
      </c>
      <c r="P4" t="b">
        <v>0</v>
      </c>
      <c r="Q4" t="b">
        <v>0</v>
      </c>
      <c r="R4" t="s">
        <v>28</v>
      </c>
      <c r="S4" s="5" t="str">
        <f t="shared" si="3"/>
        <v>technology</v>
      </c>
      <c r="T4" s="5" t="str">
        <f t="shared" si="4"/>
        <v>web</v>
      </c>
    </row>
    <row r="5" spans="1:20">
      <c r="A5">
        <v>3</v>
      </c>
      <c r="B5" t="s">
        <v>29</v>
      </c>
      <c r="C5" s="2" t="s">
        <v>30</v>
      </c>
      <c r="D5">
        <v>4200</v>
      </c>
      <c r="E5">
        <v>2477</v>
      </c>
      <c r="F5">
        <f t="shared" si="5"/>
        <v>58.976190476190467</v>
      </c>
      <c r="G5" t="s">
        <v>14</v>
      </c>
      <c r="H5">
        <v>24</v>
      </c>
      <c r="I5" s="4">
        <f t="shared" si="0"/>
        <v>103.20833333333333</v>
      </c>
      <c r="J5" t="s">
        <v>21</v>
      </c>
      <c r="K5" t="s">
        <v>22</v>
      </c>
      <c r="L5">
        <v>1565499600</v>
      </c>
      <c r="M5" s="8">
        <f t="shared" si="1"/>
        <v>43688.208333333328</v>
      </c>
      <c r="N5">
        <v>1568955600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s="5" t="str">
        <f t="shared" si="3"/>
        <v>music</v>
      </c>
      <c r="T5" s="5" t="str">
        <f t="shared" si="4"/>
        <v>rock</v>
      </c>
    </row>
    <row r="6" spans="1:20">
      <c r="A6">
        <v>4</v>
      </c>
      <c r="B6" t="s">
        <v>31</v>
      </c>
      <c r="C6" s="2" t="s">
        <v>32</v>
      </c>
      <c r="D6">
        <v>7600</v>
      </c>
      <c r="E6">
        <v>5265</v>
      </c>
      <c r="F6">
        <f t="shared" si="5"/>
        <v>69.276315789473685</v>
      </c>
      <c r="G6" t="s">
        <v>14</v>
      </c>
      <c r="H6">
        <v>53</v>
      </c>
      <c r="I6" s="4">
        <f t="shared" si="0"/>
        <v>99.339622641509436</v>
      </c>
      <c r="J6" t="s">
        <v>21</v>
      </c>
      <c r="K6" t="s">
        <v>22</v>
      </c>
      <c r="L6">
        <v>1547964000</v>
      </c>
      <c r="M6" s="8">
        <f t="shared" si="1"/>
        <v>43485.25</v>
      </c>
      <c r="N6">
        <v>1548309600</v>
      </c>
      <c r="O6" s="8">
        <f t="shared" si="2"/>
        <v>43489.25</v>
      </c>
      <c r="P6" t="b">
        <v>0</v>
      </c>
      <c r="Q6" t="b">
        <v>0</v>
      </c>
      <c r="R6" t="s">
        <v>33</v>
      </c>
      <c r="S6" s="5" t="str">
        <f t="shared" si="3"/>
        <v>theater</v>
      </c>
      <c r="T6" s="5" t="str">
        <f t="shared" si="4"/>
        <v>plays</v>
      </c>
    </row>
    <row r="7" spans="1:20">
      <c r="A7">
        <v>5</v>
      </c>
      <c r="B7" t="s">
        <v>34</v>
      </c>
      <c r="C7" s="2" t="s">
        <v>35</v>
      </c>
      <c r="D7">
        <v>7600</v>
      </c>
      <c r="E7">
        <v>13195</v>
      </c>
      <c r="F7">
        <f t="shared" si="5"/>
        <v>173.61842105263159</v>
      </c>
      <c r="G7" t="s">
        <v>20</v>
      </c>
      <c r="H7">
        <v>174</v>
      </c>
      <c r="I7" s="4">
        <f t="shared" si="0"/>
        <v>75.833333333333329</v>
      </c>
      <c r="J7" t="s">
        <v>36</v>
      </c>
      <c r="K7" t="s">
        <v>37</v>
      </c>
      <c r="L7">
        <v>1346130000</v>
      </c>
      <c r="M7" s="8">
        <f t="shared" si="1"/>
        <v>41149.208333333336</v>
      </c>
      <c r="N7">
        <v>1347080400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s="5" t="str">
        <f t="shared" si="3"/>
        <v>theater</v>
      </c>
      <c r="T7" s="5" t="str">
        <f t="shared" si="4"/>
        <v>plays</v>
      </c>
    </row>
    <row r="8" spans="1:20">
      <c r="A8">
        <v>6</v>
      </c>
      <c r="B8" t="s">
        <v>38</v>
      </c>
      <c r="C8" s="2" t="s">
        <v>39</v>
      </c>
      <c r="D8">
        <v>5200</v>
      </c>
      <c r="E8">
        <v>1090</v>
      </c>
      <c r="F8">
        <f t="shared" si="5"/>
        <v>20.961538461538463</v>
      </c>
      <c r="G8" t="s">
        <v>14</v>
      </c>
      <c r="H8">
        <v>18</v>
      </c>
      <c r="I8" s="4">
        <f t="shared" si="0"/>
        <v>60.555555555555557</v>
      </c>
      <c r="J8" t="s">
        <v>40</v>
      </c>
      <c r="K8" t="s">
        <v>41</v>
      </c>
      <c r="L8">
        <v>1505278800</v>
      </c>
      <c r="M8" s="8">
        <f t="shared" si="1"/>
        <v>42991.208333333328</v>
      </c>
      <c r="N8">
        <v>1505365200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s="5" t="str">
        <f t="shared" si="3"/>
        <v>film &amp; video</v>
      </c>
      <c r="T8" s="5" t="str">
        <f t="shared" si="4"/>
        <v>documentary</v>
      </c>
    </row>
    <row r="9" spans="1:20">
      <c r="A9">
        <v>7</v>
      </c>
      <c r="B9" t="s">
        <v>43</v>
      </c>
      <c r="C9" s="2" t="s">
        <v>44</v>
      </c>
      <c r="D9">
        <v>4500</v>
      </c>
      <c r="E9">
        <v>14741</v>
      </c>
      <c r="F9">
        <f t="shared" si="5"/>
        <v>327.57777777777778</v>
      </c>
      <c r="G9" t="s">
        <v>20</v>
      </c>
      <c r="H9">
        <v>227</v>
      </c>
      <c r="I9" s="4">
        <f t="shared" si="0"/>
        <v>64.93832599118943</v>
      </c>
      <c r="J9" t="s">
        <v>36</v>
      </c>
      <c r="K9" t="s">
        <v>37</v>
      </c>
      <c r="L9">
        <v>1439442000</v>
      </c>
      <c r="M9" s="8">
        <f t="shared" si="1"/>
        <v>42229.208333333328</v>
      </c>
      <c r="N9">
        <v>1439614800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s="5" t="str">
        <f t="shared" si="3"/>
        <v>theater</v>
      </c>
      <c r="T9" s="5" t="str">
        <f t="shared" si="4"/>
        <v>plays</v>
      </c>
    </row>
    <row r="10" spans="1:20">
      <c r="A10">
        <v>8</v>
      </c>
      <c r="B10" t="s">
        <v>45</v>
      </c>
      <c r="C10" s="2" t="s">
        <v>46</v>
      </c>
      <c r="D10">
        <v>110100</v>
      </c>
      <c r="E10">
        <v>21946</v>
      </c>
      <c r="F10">
        <f t="shared" si="5"/>
        <v>19.932788374205266</v>
      </c>
      <c r="G10" t="s">
        <v>47</v>
      </c>
      <c r="H10">
        <v>708</v>
      </c>
      <c r="I10" s="4">
        <f t="shared" si="0"/>
        <v>30.997175141242938</v>
      </c>
      <c r="J10" t="s">
        <v>36</v>
      </c>
      <c r="K10" t="s">
        <v>37</v>
      </c>
      <c r="L10">
        <v>1281330000</v>
      </c>
      <c r="M10" s="8">
        <f t="shared" si="1"/>
        <v>40399.208333333336</v>
      </c>
      <c r="N10">
        <v>1281502800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s="5" t="str">
        <f t="shared" si="3"/>
        <v>theater</v>
      </c>
      <c r="T10" s="5" t="str">
        <f t="shared" si="4"/>
        <v>plays</v>
      </c>
    </row>
    <row r="11" spans="1:20">
      <c r="A11">
        <v>9</v>
      </c>
      <c r="B11" t="s">
        <v>48</v>
      </c>
      <c r="C11" s="2" t="s">
        <v>49</v>
      </c>
      <c r="D11">
        <v>6200</v>
      </c>
      <c r="E11">
        <v>3208</v>
      </c>
      <c r="F11">
        <f t="shared" si="5"/>
        <v>51.741935483870968</v>
      </c>
      <c r="G11" t="s">
        <v>14</v>
      </c>
      <c r="H11">
        <v>44</v>
      </c>
      <c r="I11" s="4">
        <f t="shared" si="0"/>
        <v>72.909090909090907</v>
      </c>
      <c r="J11" t="s">
        <v>21</v>
      </c>
      <c r="K11" t="s">
        <v>22</v>
      </c>
      <c r="L11">
        <v>1379566800</v>
      </c>
      <c r="M11" s="8">
        <f t="shared" si="1"/>
        <v>41536.208333333336</v>
      </c>
      <c r="N11">
        <v>1383804000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s="5" t="str">
        <f t="shared" si="3"/>
        <v>music</v>
      </c>
      <c r="T11" s="5" t="str">
        <f t="shared" si="4"/>
        <v>electric music</v>
      </c>
    </row>
    <row r="12" spans="1:20">
      <c r="A12">
        <v>10</v>
      </c>
      <c r="B12" t="s">
        <v>51</v>
      </c>
      <c r="C12" s="2" t="s">
        <v>52</v>
      </c>
      <c r="D12">
        <v>5200</v>
      </c>
      <c r="E12">
        <v>13838</v>
      </c>
      <c r="F12">
        <f t="shared" si="5"/>
        <v>266.11538461538464</v>
      </c>
      <c r="G12" t="s">
        <v>20</v>
      </c>
      <c r="H12">
        <v>220</v>
      </c>
      <c r="I12" s="4">
        <f t="shared" si="0"/>
        <v>62.9</v>
      </c>
      <c r="J12" t="s">
        <v>21</v>
      </c>
      <c r="K12" t="s">
        <v>22</v>
      </c>
      <c r="L12">
        <v>1281762000</v>
      </c>
      <c r="M12" s="8">
        <f t="shared" si="1"/>
        <v>40404.208333333336</v>
      </c>
      <c r="N12">
        <v>1285909200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s="5" t="str">
        <f t="shared" si="3"/>
        <v>film &amp; video</v>
      </c>
      <c r="T12" s="5" t="str">
        <f t="shared" si="4"/>
        <v>drama</v>
      </c>
    </row>
    <row r="13" spans="1:20">
      <c r="A13">
        <v>11</v>
      </c>
      <c r="B13" t="s">
        <v>54</v>
      </c>
      <c r="C13" s="2" t="s">
        <v>55</v>
      </c>
      <c r="D13">
        <v>6300</v>
      </c>
      <c r="E13">
        <v>3030</v>
      </c>
      <c r="F13">
        <f t="shared" si="5"/>
        <v>48.095238095238095</v>
      </c>
      <c r="G13" t="s">
        <v>14</v>
      </c>
      <c r="H13">
        <v>27</v>
      </c>
      <c r="I13" s="4">
        <f t="shared" si="0"/>
        <v>112.22222222222223</v>
      </c>
      <c r="J13" t="s">
        <v>21</v>
      </c>
      <c r="K13" t="s">
        <v>22</v>
      </c>
      <c r="L13">
        <v>1285045200</v>
      </c>
      <c r="M13" s="8">
        <f t="shared" si="1"/>
        <v>40442.208333333336</v>
      </c>
      <c r="N13">
        <v>1285563600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s="5" t="str">
        <f t="shared" si="3"/>
        <v>theater</v>
      </c>
      <c r="T13" s="5" t="str">
        <f t="shared" si="4"/>
        <v>plays</v>
      </c>
    </row>
    <row r="14" spans="1:20">
      <c r="A14">
        <v>12</v>
      </c>
      <c r="B14" t="s">
        <v>56</v>
      </c>
      <c r="C14" s="2" t="s">
        <v>57</v>
      </c>
      <c r="D14">
        <v>6300</v>
      </c>
      <c r="E14">
        <v>5629</v>
      </c>
      <c r="F14">
        <f t="shared" si="5"/>
        <v>89.349206349206341</v>
      </c>
      <c r="G14" t="s">
        <v>14</v>
      </c>
      <c r="H14">
        <v>55</v>
      </c>
      <c r="I14" s="4">
        <f t="shared" si="0"/>
        <v>102.34545454545454</v>
      </c>
      <c r="J14" t="s">
        <v>21</v>
      </c>
      <c r="K14" t="s">
        <v>22</v>
      </c>
      <c r="L14">
        <v>1571720400</v>
      </c>
      <c r="M14" s="8">
        <f t="shared" si="1"/>
        <v>43760.208333333328</v>
      </c>
      <c r="N14">
        <v>1572411600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s="5" t="str">
        <f t="shared" si="3"/>
        <v>film &amp; video</v>
      </c>
      <c r="T14" s="5" t="str">
        <f t="shared" si="4"/>
        <v>drama</v>
      </c>
    </row>
    <row r="15" spans="1:20">
      <c r="A15">
        <v>13</v>
      </c>
      <c r="B15" t="s">
        <v>58</v>
      </c>
      <c r="C15" s="2" t="s">
        <v>59</v>
      </c>
      <c r="D15">
        <v>4200</v>
      </c>
      <c r="E15">
        <v>10295</v>
      </c>
      <c r="F15">
        <f t="shared" si="5"/>
        <v>245.11904761904765</v>
      </c>
      <c r="G15" t="s">
        <v>20</v>
      </c>
      <c r="H15">
        <v>98</v>
      </c>
      <c r="I15" s="4">
        <f t="shared" si="0"/>
        <v>105.05102040816327</v>
      </c>
      <c r="J15" t="s">
        <v>21</v>
      </c>
      <c r="K15" t="s">
        <v>22</v>
      </c>
      <c r="L15">
        <v>1465621200</v>
      </c>
      <c r="M15" s="8">
        <f t="shared" si="1"/>
        <v>42532.208333333328</v>
      </c>
      <c r="N15">
        <v>1466658000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s="5" t="str">
        <f t="shared" si="3"/>
        <v>music</v>
      </c>
      <c r="T15" s="5" t="str">
        <f t="shared" si="4"/>
        <v>indie rock</v>
      </c>
    </row>
    <row r="16" spans="1:20">
      <c r="A16">
        <v>14</v>
      </c>
      <c r="B16" t="s">
        <v>61</v>
      </c>
      <c r="C16" s="2" t="s">
        <v>62</v>
      </c>
      <c r="D16">
        <v>28200</v>
      </c>
      <c r="E16">
        <v>18829</v>
      </c>
      <c r="F16">
        <f t="shared" si="5"/>
        <v>66.769503546099301</v>
      </c>
      <c r="G16" t="s">
        <v>14</v>
      </c>
      <c r="H16">
        <v>200</v>
      </c>
      <c r="I16" s="4">
        <f t="shared" si="0"/>
        <v>94.144999999999996</v>
      </c>
      <c r="J16" t="s">
        <v>21</v>
      </c>
      <c r="K16" t="s">
        <v>22</v>
      </c>
      <c r="L16">
        <v>1331013600</v>
      </c>
      <c r="M16" s="8">
        <f t="shared" si="1"/>
        <v>40974.25</v>
      </c>
      <c r="N16">
        <v>1333342800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s="5" t="str">
        <f t="shared" si="3"/>
        <v>music</v>
      </c>
      <c r="T16" s="5" t="str">
        <f t="shared" si="4"/>
        <v>indie rock</v>
      </c>
    </row>
    <row r="17" spans="1:20">
      <c r="A17">
        <v>15</v>
      </c>
      <c r="B17" t="s">
        <v>63</v>
      </c>
      <c r="C17" s="2" t="s">
        <v>64</v>
      </c>
      <c r="D17">
        <v>81200</v>
      </c>
      <c r="E17">
        <v>38414</v>
      </c>
      <c r="F17">
        <f t="shared" si="5"/>
        <v>47.307881773399011</v>
      </c>
      <c r="G17" t="s">
        <v>14</v>
      </c>
      <c r="H17">
        <v>452</v>
      </c>
      <c r="I17" s="4">
        <f t="shared" si="0"/>
        <v>84.986725663716811</v>
      </c>
      <c r="J17" t="s">
        <v>21</v>
      </c>
      <c r="K17" t="s">
        <v>22</v>
      </c>
      <c r="L17">
        <v>1575957600</v>
      </c>
      <c r="M17" s="8">
        <f t="shared" si="1"/>
        <v>43809.25</v>
      </c>
      <c r="N17">
        <v>1576303200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s="5" t="str">
        <f t="shared" si="3"/>
        <v>technology</v>
      </c>
      <c r="T17" s="5" t="str">
        <f t="shared" si="4"/>
        <v>wearables</v>
      </c>
    </row>
    <row r="18" spans="1:20">
      <c r="A18">
        <v>16</v>
      </c>
      <c r="B18" t="s">
        <v>66</v>
      </c>
      <c r="C18" s="2" t="s">
        <v>67</v>
      </c>
      <c r="D18">
        <v>1700</v>
      </c>
      <c r="E18">
        <v>11041</v>
      </c>
      <c r="F18">
        <f t="shared" si="5"/>
        <v>649.47058823529414</v>
      </c>
      <c r="G18" t="s">
        <v>20</v>
      </c>
      <c r="H18">
        <v>100</v>
      </c>
      <c r="I18" s="4">
        <f t="shared" si="0"/>
        <v>110.41</v>
      </c>
      <c r="J18" t="s">
        <v>21</v>
      </c>
      <c r="K18" t="s">
        <v>22</v>
      </c>
      <c r="L18">
        <v>1390370400</v>
      </c>
      <c r="M18" s="8">
        <f t="shared" si="1"/>
        <v>41661.25</v>
      </c>
      <c r="N18">
        <v>1392271200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s="5" t="str">
        <f t="shared" si="3"/>
        <v>publishing</v>
      </c>
      <c r="T18" s="5" t="str">
        <f t="shared" si="4"/>
        <v>nonfiction</v>
      </c>
    </row>
    <row r="19" spans="1:20">
      <c r="A19">
        <v>17</v>
      </c>
      <c r="B19" t="s">
        <v>69</v>
      </c>
      <c r="C19" s="2" t="s">
        <v>70</v>
      </c>
      <c r="D19">
        <v>84600</v>
      </c>
      <c r="E19">
        <v>134845</v>
      </c>
      <c r="F19">
        <f t="shared" si="5"/>
        <v>159.39125295508273</v>
      </c>
      <c r="G19" t="s">
        <v>20</v>
      </c>
      <c r="H19">
        <v>1249</v>
      </c>
      <c r="I19" s="4">
        <f t="shared" si="0"/>
        <v>107.96236989591674</v>
      </c>
      <c r="J19" t="s">
        <v>21</v>
      </c>
      <c r="K19" t="s">
        <v>22</v>
      </c>
      <c r="L19">
        <v>1294812000</v>
      </c>
      <c r="M19" s="8">
        <f t="shared" si="1"/>
        <v>40555.25</v>
      </c>
      <c r="N19">
        <v>1294898400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s="5" t="str">
        <f t="shared" si="3"/>
        <v>film &amp; video</v>
      </c>
      <c r="T19" s="5" t="str">
        <f t="shared" si="4"/>
        <v>animation</v>
      </c>
    </row>
    <row r="20" spans="1:20">
      <c r="A20">
        <v>18</v>
      </c>
      <c r="B20" t="s">
        <v>72</v>
      </c>
      <c r="C20" s="2" t="s">
        <v>73</v>
      </c>
      <c r="D20">
        <v>9100</v>
      </c>
      <c r="E20">
        <v>6089</v>
      </c>
      <c r="F20">
        <f t="shared" si="5"/>
        <v>66.912087912087912</v>
      </c>
      <c r="G20" t="s">
        <v>74</v>
      </c>
      <c r="H20">
        <v>135</v>
      </c>
      <c r="I20" s="4">
        <f t="shared" si="0"/>
        <v>45.103703703703701</v>
      </c>
      <c r="J20" t="s">
        <v>21</v>
      </c>
      <c r="K20" t="s">
        <v>22</v>
      </c>
      <c r="L20">
        <v>1536382800</v>
      </c>
      <c r="M20" s="8">
        <f t="shared" si="1"/>
        <v>43351.208333333328</v>
      </c>
      <c r="N20">
        <v>1537074000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s="5" t="str">
        <f t="shared" si="3"/>
        <v>theater</v>
      </c>
      <c r="T20" s="5" t="str">
        <f t="shared" si="4"/>
        <v>plays</v>
      </c>
    </row>
    <row r="21" spans="1:20">
      <c r="A21">
        <v>19</v>
      </c>
      <c r="B21" t="s">
        <v>75</v>
      </c>
      <c r="C21" s="2" t="s">
        <v>76</v>
      </c>
      <c r="D21">
        <v>62500</v>
      </c>
      <c r="E21">
        <v>30331</v>
      </c>
      <c r="F21">
        <f t="shared" si="5"/>
        <v>48.529600000000002</v>
      </c>
      <c r="G21" t="s">
        <v>14</v>
      </c>
      <c r="H21">
        <v>674</v>
      </c>
      <c r="I21" s="4">
        <f t="shared" si="0"/>
        <v>45.001483679525222</v>
      </c>
      <c r="J21" t="s">
        <v>21</v>
      </c>
      <c r="K21" t="s">
        <v>22</v>
      </c>
      <c r="L21">
        <v>1551679200</v>
      </c>
      <c r="M21" s="8">
        <f t="shared" si="1"/>
        <v>43528.25</v>
      </c>
      <c r="N21">
        <v>1553490000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s="5" t="str">
        <f t="shared" si="3"/>
        <v>theater</v>
      </c>
      <c r="T21" s="5" t="str">
        <f t="shared" si="4"/>
        <v>plays</v>
      </c>
    </row>
    <row r="22" spans="1:20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>
        <f t="shared" si="5"/>
        <v>112.24279210925646</v>
      </c>
      <c r="G22" t="s">
        <v>20</v>
      </c>
      <c r="H22">
        <v>1396</v>
      </c>
      <c r="I22" s="4">
        <f t="shared" si="0"/>
        <v>105.97134670487107</v>
      </c>
      <c r="J22" t="s">
        <v>21</v>
      </c>
      <c r="K22" t="s">
        <v>22</v>
      </c>
      <c r="L22">
        <v>1406523600</v>
      </c>
      <c r="M22" s="8">
        <f t="shared" si="1"/>
        <v>41848.208333333336</v>
      </c>
      <c r="N22">
        <v>1406523600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s="5" t="str">
        <f t="shared" si="3"/>
        <v>film &amp; video</v>
      </c>
      <c r="T22" s="5" t="str">
        <f t="shared" si="4"/>
        <v>drama</v>
      </c>
    </row>
    <row r="23" spans="1:20">
      <c r="A23">
        <v>21</v>
      </c>
      <c r="B23" t="s">
        <v>79</v>
      </c>
      <c r="C23" s="2" t="s">
        <v>80</v>
      </c>
      <c r="D23">
        <v>94000</v>
      </c>
      <c r="E23">
        <v>38533</v>
      </c>
      <c r="F23">
        <f t="shared" si="5"/>
        <v>40.992553191489364</v>
      </c>
      <c r="G23" t="s">
        <v>14</v>
      </c>
      <c r="H23">
        <v>558</v>
      </c>
      <c r="I23" s="4">
        <f t="shared" si="0"/>
        <v>69.055555555555557</v>
      </c>
      <c r="J23" t="s">
        <v>21</v>
      </c>
      <c r="K23" t="s">
        <v>22</v>
      </c>
      <c r="L23">
        <v>1313384400</v>
      </c>
      <c r="M23" s="8">
        <f t="shared" si="1"/>
        <v>40770.208333333336</v>
      </c>
      <c r="N23">
        <v>1316322000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s="5" t="str">
        <f t="shared" si="3"/>
        <v>theater</v>
      </c>
      <c r="T23" s="5" t="str">
        <f t="shared" si="4"/>
        <v>plays</v>
      </c>
    </row>
    <row r="24" spans="1:20">
      <c r="A24">
        <v>22</v>
      </c>
      <c r="B24" t="s">
        <v>81</v>
      </c>
      <c r="C24" s="2" t="s">
        <v>82</v>
      </c>
      <c r="D24">
        <v>59100</v>
      </c>
      <c r="E24">
        <v>75690</v>
      </c>
      <c r="F24">
        <f t="shared" si="5"/>
        <v>128.07106598984771</v>
      </c>
      <c r="G24" t="s">
        <v>20</v>
      </c>
      <c r="H24">
        <v>890</v>
      </c>
      <c r="I24" s="4">
        <f t="shared" si="0"/>
        <v>85.044943820224717</v>
      </c>
      <c r="J24" t="s">
        <v>21</v>
      </c>
      <c r="K24" t="s">
        <v>22</v>
      </c>
      <c r="L24">
        <v>1522731600</v>
      </c>
      <c r="M24" s="8">
        <f t="shared" si="1"/>
        <v>43193.208333333328</v>
      </c>
      <c r="N24">
        <v>1524027600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s="5" t="str">
        <f t="shared" si="3"/>
        <v>theater</v>
      </c>
      <c r="T24" s="5" t="str">
        <f t="shared" si="4"/>
        <v>plays</v>
      </c>
    </row>
    <row r="25" spans="1:20">
      <c r="A25">
        <v>23</v>
      </c>
      <c r="B25" t="s">
        <v>83</v>
      </c>
      <c r="C25" s="2" t="s">
        <v>84</v>
      </c>
      <c r="D25">
        <v>4500</v>
      </c>
      <c r="E25">
        <v>14942</v>
      </c>
      <c r="F25">
        <f t="shared" si="5"/>
        <v>332.04444444444448</v>
      </c>
      <c r="G25" t="s">
        <v>20</v>
      </c>
      <c r="H25">
        <v>142</v>
      </c>
      <c r="I25" s="4">
        <f t="shared" si="0"/>
        <v>105.22535211267606</v>
      </c>
      <c r="J25" t="s">
        <v>40</v>
      </c>
      <c r="K25" t="s">
        <v>41</v>
      </c>
      <c r="L25">
        <v>1550124000</v>
      </c>
      <c r="M25" s="8">
        <f t="shared" si="1"/>
        <v>43510.25</v>
      </c>
      <c r="N25">
        <v>1554699600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s="5" t="str">
        <f t="shared" si="3"/>
        <v>film &amp; video</v>
      </c>
      <c r="T25" s="5" t="str">
        <f t="shared" si="4"/>
        <v>documentary</v>
      </c>
    </row>
    <row r="26" spans="1:20">
      <c r="A26">
        <v>24</v>
      </c>
      <c r="B26" t="s">
        <v>85</v>
      </c>
      <c r="C26" s="2" t="s">
        <v>86</v>
      </c>
      <c r="D26">
        <v>92400</v>
      </c>
      <c r="E26">
        <v>104257</v>
      </c>
      <c r="F26">
        <f t="shared" si="5"/>
        <v>112.83225108225108</v>
      </c>
      <c r="G26" t="s">
        <v>20</v>
      </c>
      <c r="H26">
        <v>2673</v>
      </c>
      <c r="I26" s="4">
        <f t="shared" si="0"/>
        <v>39.003741114852225</v>
      </c>
      <c r="J26" t="s">
        <v>21</v>
      </c>
      <c r="K26" t="s">
        <v>22</v>
      </c>
      <c r="L26">
        <v>1403326800</v>
      </c>
      <c r="M26" s="8">
        <f t="shared" si="1"/>
        <v>41811.208333333336</v>
      </c>
      <c r="N26">
        <v>1403499600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s="5" t="str">
        <f t="shared" si="3"/>
        <v>technology</v>
      </c>
      <c r="T26" s="5" t="str">
        <f t="shared" si="4"/>
        <v>wearables</v>
      </c>
    </row>
    <row r="27" spans="1:20">
      <c r="A27">
        <v>25</v>
      </c>
      <c r="B27" t="s">
        <v>87</v>
      </c>
      <c r="C27" s="2" t="s">
        <v>88</v>
      </c>
      <c r="D27">
        <v>5500</v>
      </c>
      <c r="E27">
        <v>11904</v>
      </c>
      <c r="F27">
        <f t="shared" si="5"/>
        <v>216.43636363636364</v>
      </c>
      <c r="G27" t="s">
        <v>20</v>
      </c>
      <c r="H27">
        <v>163</v>
      </c>
      <c r="I27" s="4">
        <f t="shared" si="0"/>
        <v>73.030674846625772</v>
      </c>
      <c r="J27" t="s">
        <v>21</v>
      </c>
      <c r="K27" t="s">
        <v>22</v>
      </c>
      <c r="L27">
        <v>1305694800</v>
      </c>
      <c r="M27" s="8">
        <f t="shared" si="1"/>
        <v>40681.208333333336</v>
      </c>
      <c r="N27">
        <v>1307422800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s="5" t="str">
        <f t="shared" si="3"/>
        <v>games</v>
      </c>
      <c r="T27" s="5" t="str">
        <f t="shared" si="4"/>
        <v>video games</v>
      </c>
    </row>
    <row r="28" spans="1:20">
      <c r="A28">
        <v>26</v>
      </c>
      <c r="B28" t="s">
        <v>90</v>
      </c>
      <c r="C28" s="2" t="s">
        <v>91</v>
      </c>
      <c r="D28">
        <v>107500</v>
      </c>
      <c r="E28">
        <v>51814</v>
      </c>
      <c r="F28">
        <f t="shared" si="5"/>
        <v>48.199069767441863</v>
      </c>
      <c r="G28" t="s">
        <v>74</v>
      </c>
      <c r="H28">
        <v>1480</v>
      </c>
      <c r="I28" s="4">
        <f t="shared" si="0"/>
        <v>35.009459459459457</v>
      </c>
      <c r="J28" t="s">
        <v>21</v>
      </c>
      <c r="K28" t="s">
        <v>22</v>
      </c>
      <c r="L28">
        <v>1533013200</v>
      </c>
      <c r="M28" s="8">
        <f t="shared" si="1"/>
        <v>43312.208333333328</v>
      </c>
      <c r="N28">
        <v>1535346000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s="5" t="str">
        <f t="shared" si="3"/>
        <v>theater</v>
      </c>
      <c r="T28" s="5" t="str">
        <f t="shared" si="4"/>
        <v>plays</v>
      </c>
    </row>
    <row r="29" spans="1:20">
      <c r="A29">
        <v>27</v>
      </c>
      <c r="B29" t="s">
        <v>92</v>
      </c>
      <c r="C29" s="2" t="s">
        <v>93</v>
      </c>
      <c r="D29">
        <v>2000</v>
      </c>
      <c r="E29">
        <v>1599</v>
      </c>
      <c r="F29">
        <f t="shared" si="5"/>
        <v>79.95</v>
      </c>
      <c r="G29" t="s">
        <v>14</v>
      </c>
      <c r="H29">
        <v>15</v>
      </c>
      <c r="I29" s="4">
        <f t="shared" si="0"/>
        <v>106.6</v>
      </c>
      <c r="J29" t="s">
        <v>21</v>
      </c>
      <c r="K29" t="s">
        <v>22</v>
      </c>
      <c r="L29">
        <v>1443848400</v>
      </c>
      <c r="M29" s="8">
        <f t="shared" si="1"/>
        <v>42280.208333333328</v>
      </c>
      <c r="N29">
        <v>1444539600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s="5" t="str">
        <f t="shared" si="3"/>
        <v>music</v>
      </c>
      <c r="T29" s="5" t="str">
        <f t="shared" si="4"/>
        <v>rock</v>
      </c>
    </row>
    <row r="30" spans="1:20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>
        <f t="shared" si="5"/>
        <v>105.22553516819573</v>
      </c>
      <c r="G30" t="s">
        <v>20</v>
      </c>
      <c r="H30">
        <v>2220</v>
      </c>
      <c r="I30" s="4">
        <f t="shared" si="0"/>
        <v>61.997747747747745</v>
      </c>
      <c r="J30" t="s">
        <v>21</v>
      </c>
      <c r="K30" t="s">
        <v>22</v>
      </c>
      <c r="L30">
        <v>1265695200</v>
      </c>
      <c r="M30" s="8">
        <f t="shared" si="1"/>
        <v>40218.25</v>
      </c>
      <c r="N30">
        <v>1267682400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s="5" t="str">
        <f t="shared" si="3"/>
        <v>theater</v>
      </c>
      <c r="T30" s="5" t="str">
        <f t="shared" si="4"/>
        <v>plays</v>
      </c>
    </row>
    <row r="31" spans="1:20">
      <c r="A31">
        <v>29</v>
      </c>
      <c r="B31" t="s">
        <v>96</v>
      </c>
      <c r="C31" s="2" t="s">
        <v>97</v>
      </c>
      <c r="D31">
        <v>45900</v>
      </c>
      <c r="E31">
        <v>150965</v>
      </c>
      <c r="F31">
        <f t="shared" si="5"/>
        <v>328.89978213507629</v>
      </c>
      <c r="G31" t="s">
        <v>20</v>
      </c>
      <c r="H31">
        <v>1606</v>
      </c>
      <c r="I31" s="4">
        <f t="shared" si="0"/>
        <v>94.000622665006233</v>
      </c>
      <c r="J31" t="s">
        <v>98</v>
      </c>
      <c r="K31" t="s">
        <v>99</v>
      </c>
      <c r="L31">
        <v>1532062800</v>
      </c>
      <c r="M31" s="8">
        <f t="shared" si="1"/>
        <v>43301.208333333328</v>
      </c>
      <c r="N31">
        <v>1535518800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s="5" t="str">
        <f t="shared" si="3"/>
        <v>film &amp; video</v>
      </c>
      <c r="T31" s="5" t="str">
        <f t="shared" si="4"/>
        <v>shorts</v>
      </c>
    </row>
    <row r="32" spans="1:20">
      <c r="A32">
        <v>30</v>
      </c>
      <c r="B32" t="s">
        <v>101</v>
      </c>
      <c r="C32" s="2" t="s">
        <v>102</v>
      </c>
      <c r="D32">
        <v>9000</v>
      </c>
      <c r="E32">
        <v>14455</v>
      </c>
      <c r="F32">
        <f t="shared" si="5"/>
        <v>160.61111111111111</v>
      </c>
      <c r="G32" t="s">
        <v>20</v>
      </c>
      <c r="H32">
        <v>129</v>
      </c>
      <c r="I32" s="4">
        <f t="shared" si="0"/>
        <v>112.05426356589147</v>
      </c>
      <c r="J32" t="s">
        <v>21</v>
      </c>
      <c r="K32" t="s">
        <v>22</v>
      </c>
      <c r="L32">
        <v>1558674000</v>
      </c>
      <c r="M32" s="8">
        <f t="shared" si="1"/>
        <v>43609.208333333328</v>
      </c>
      <c r="N32">
        <v>1559106000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s="5" t="str">
        <f t="shared" si="3"/>
        <v>film &amp; video</v>
      </c>
      <c r="T32" s="5" t="str">
        <f t="shared" si="4"/>
        <v>animation</v>
      </c>
    </row>
    <row r="33" spans="1:20">
      <c r="A33">
        <v>31</v>
      </c>
      <c r="B33" t="s">
        <v>103</v>
      </c>
      <c r="C33" s="2" t="s">
        <v>104</v>
      </c>
      <c r="D33">
        <v>3500</v>
      </c>
      <c r="E33">
        <v>10850</v>
      </c>
      <c r="F33">
        <f t="shared" si="5"/>
        <v>310</v>
      </c>
      <c r="G33" t="s">
        <v>20</v>
      </c>
      <c r="H33">
        <v>226</v>
      </c>
      <c r="I33" s="4">
        <f t="shared" si="0"/>
        <v>48.008849557522126</v>
      </c>
      <c r="J33" t="s">
        <v>40</v>
      </c>
      <c r="K33" t="s">
        <v>41</v>
      </c>
      <c r="L33">
        <v>1451973600</v>
      </c>
      <c r="M33" s="8">
        <f t="shared" si="1"/>
        <v>42374.25</v>
      </c>
      <c r="N33">
        <v>1454392800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s="5" t="str">
        <f t="shared" si="3"/>
        <v>games</v>
      </c>
      <c r="T33" s="5" t="str">
        <f t="shared" si="4"/>
        <v>video games</v>
      </c>
    </row>
    <row r="34" spans="1:20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>
        <f t="shared" si="5"/>
        <v>86.807920792079202</v>
      </c>
      <c r="G34" t="s">
        <v>14</v>
      </c>
      <c r="H34">
        <v>2307</v>
      </c>
      <c r="I34" s="4">
        <f t="shared" si="0"/>
        <v>38.004334633723452</v>
      </c>
      <c r="J34" t="s">
        <v>107</v>
      </c>
      <c r="K34" t="s">
        <v>108</v>
      </c>
      <c r="L34">
        <v>1515564000</v>
      </c>
      <c r="M34" s="8">
        <f t="shared" si="1"/>
        <v>43110.25</v>
      </c>
      <c r="N34">
        <v>1517896800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s="5" t="str">
        <f t="shared" si="3"/>
        <v>film &amp; video</v>
      </c>
      <c r="T34" s="5" t="str">
        <f t="shared" si="4"/>
        <v>documentary</v>
      </c>
    </row>
    <row r="35" spans="1:20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>
        <f t="shared" si="5"/>
        <v>377.82071713147411</v>
      </c>
      <c r="G35" t="s">
        <v>20</v>
      </c>
      <c r="H35">
        <v>5419</v>
      </c>
      <c r="I35" s="4">
        <f t="shared" si="0"/>
        <v>35.000184535892231</v>
      </c>
      <c r="J35" t="s">
        <v>21</v>
      </c>
      <c r="K35" t="s">
        <v>22</v>
      </c>
      <c r="L35">
        <v>1412485200</v>
      </c>
      <c r="M35" s="8">
        <f t="shared" si="1"/>
        <v>41917.208333333336</v>
      </c>
      <c r="N35">
        <v>1415685600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s="5" t="str">
        <f t="shared" si="3"/>
        <v>theater</v>
      </c>
      <c r="T35" s="5" t="str">
        <f t="shared" si="4"/>
        <v>plays</v>
      </c>
    </row>
    <row r="36" spans="1:20">
      <c r="A36">
        <v>34</v>
      </c>
      <c r="B36" t="s">
        <v>111</v>
      </c>
      <c r="C36" s="2" t="s">
        <v>112</v>
      </c>
      <c r="D36">
        <v>9300</v>
      </c>
      <c r="E36">
        <v>14025</v>
      </c>
      <c r="F36">
        <f t="shared" si="5"/>
        <v>150.80645161290323</v>
      </c>
      <c r="G36" t="s">
        <v>20</v>
      </c>
      <c r="H36">
        <v>165</v>
      </c>
      <c r="I36" s="4">
        <f t="shared" si="0"/>
        <v>85</v>
      </c>
      <c r="J36" t="s">
        <v>21</v>
      </c>
      <c r="K36" t="s">
        <v>22</v>
      </c>
      <c r="L36">
        <v>1490245200</v>
      </c>
      <c r="M36" s="8">
        <f t="shared" si="1"/>
        <v>42817.208333333328</v>
      </c>
      <c r="N36">
        <v>1490677200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s="5" t="str">
        <f t="shared" si="3"/>
        <v>film &amp; video</v>
      </c>
      <c r="T36" s="5" t="str">
        <f t="shared" si="4"/>
        <v>documentary</v>
      </c>
    </row>
    <row r="37" spans="1:20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>
        <f t="shared" si="5"/>
        <v>150.30119521912351</v>
      </c>
      <c r="G37" t="s">
        <v>20</v>
      </c>
      <c r="H37">
        <v>1965</v>
      </c>
      <c r="I37" s="4">
        <f t="shared" si="0"/>
        <v>95.993893129770996</v>
      </c>
      <c r="J37" t="s">
        <v>36</v>
      </c>
      <c r="K37" t="s">
        <v>37</v>
      </c>
      <c r="L37">
        <v>1547877600</v>
      </c>
      <c r="M37" s="8">
        <f t="shared" si="1"/>
        <v>43484.25</v>
      </c>
      <c r="N37">
        <v>1551506400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s="5" t="str">
        <f t="shared" si="3"/>
        <v>film &amp; video</v>
      </c>
      <c r="T37" s="5" t="str">
        <f t="shared" si="4"/>
        <v>drama</v>
      </c>
    </row>
    <row r="38" spans="1:20">
      <c r="A38">
        <v>36</v>
      </c>
      <c r="B38" t="s">
        <v>115</v>
      </c>
      <c r="C38" s="2" t="s">
        <v>116</v>
      </c>
      <c r="D38">
        <v>700</v>
      </c>
      <c r="E38">
        <v>1101</v>
      </c>
      <c r="F38">
        <f t="shared" si="5"/>
        <v>157.28571428571431</v>
      </c>
      <c r="G38" t="s">
        <v>20</v>
      </c>
      <c r="H38">
        <v>16</v>
      </c>
      <c r="I38" s="4">
        <f t="shared" si="0"/>
        <v>68.8125</v>
      </c>
      <c r="J38" t="s">
        <v>21</v>
      </c>
      <c r="K38" t="s">
        <v>22</v>
      </c>
      <c r="L38">
        <v>1298700000</v>
      </c>
      <c r="M38" s="8">
        <f t="shared" si="1"/>
        <v>40600.25</v>
      </c>
      <c r="N38">
        <v>1300856400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s="5" t="str">
        <f t="shared" si="3"/>
        <v>theater</v>
      </c>
      <c r="T38" s="5" t="str">
        <f t="shared" si="4"/>
        <v>plays</v>
      </c>
    </row>
    <row r="39" spans="1:20">
      <c r="A39">
        <v>37</v>
      </c>
      <c r="B39" t="s">
        <v>117</v>
      </c>
      <c r="C39" s="2" t="s">
        <v>118</v>
      </c>
      <c r="D39">
        <v>8100</v>
      </c>
      <c r="E39">
        <v>11339</v>
      </c>
      <c r="F39">
        <f t="shared" si="5"/>
        <v>139.98765432098764</v>
      </c>
      <c r="G39" t="s">
        <v>20</v>
      </c>
      <c r="H39">
        <v>107</v>
      </c>
      <c r="I39" s="4">
        <f t="shared" si="0"/>
        <v>105.97196261682242</v>
      </c>
      <c r="J39" t="s">
        <v>21</v>
      </c>
      <c r="K39" t="s">
        <v>22</v>
      </c>
      <c r="L39">
        <v>1570338000</v>
      </c>
      <c r="M39" s="8">
        <f t="shared" si="1"/>
        <v>43744.208333333328</v>
      </c>
      <c r="N39">
        <v>1573192800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s="5" t="str">
        <f t="shared" si="3"/>
        <v>publishing</v>
      </c>
      <c r="T39" s="5" t="str">
        <f t="shared" si="4"/>
        <v>fiction</v>
      </c>
    </row>
    <row r="40" spans="1:20">
      <c r="A40">
        <v>38</v>
      </c>
      <c r="B40" t="s">
        <v>120</v>
      </c>
      <c r="C40" s="2" t="s">
        <v>121</v>
      </c>
      <c r="D40">
        <v>3100</v>
      </c>
      <c r="E40">
        <v>10085</v>
      </c>
      <c r="F40">
        <f t="shared" si="5"/>
        <v>325.32258064516128</v>
      </c>
      <c r="G40" t="s">
        <v>20</v>
      </c>
      <c r="H40">
        <v>134</v>
      </c>
      <c r="I40" s="4">
        <f t="shared" si="0"/>
        <v>75.261194029850742</v>
      </c>
      <c r="J40" t="s">
        <v>21</v>
      </c>
      <c r="K40" t="s">
        <v>22</v>
      </c>
      <c r="L40">
        <v>1287378000</v>
      </c>
      <c r="M40" s="8">
        <f t="shared" si="1"/>
        <v>40469.208333333336</v>
      </c>
      <c r="N40">
        <v>1287810000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s="5" t="str">
        <f t="shared" si="3"/>
        <v>photography</v>
      </c>
      <c r="T40" s="5" t="str">
        <f t="shared" si="4"/>
        <v>photography books</v>
      </c>
    </row>
    <row r="41" spans="1:20">
      <c r="A41">
        <v>39</v>
      </c>
      <c r="B41" t="s">
        <v>123</v>
      </c>
      <c r="C41" s="2" t="s">
        <v>124</v>
      </c>
      <c r="D41">
        <v>9900</v>
      </c>
      <c r="E41">
        <v>5027</v>
      </c>
      <c r="F41">
        <f t="shared" si="5"/>
        <v>50.777777777777779</v>
      </c>
      <c r="G41" t="s">
        <v>14</v>
      </c>
      <c r="H41">
        <v>88</v>
      </c>
      <c r="I41" s="4">
        <f t="shared" si="0"/>
        <v>57.125</v>
      </c>
      <c r="J41" t="s">
        <v>36</v>
      </c>
      <c r="K41" t="s">
        <v>37</v>
      </c>
      <c r="L41">
        <v>1361772000</v>
      </c>
      <c r="M41" s="8">
        <f t="shared" si="1"/>
        <v>41330.25</v>
      </c>
      <c r="N41">
        <v>1362978000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s="5" t="str">
        <f t="shared" si="3"/>
        <v>theater</v>
      </c>
      <c r="T41" s="5" t="str">
        <f t="shared" si="4"/>
        <v>plays</v>
      </c>
    </row>
    <row r="42" spans="1:20">
      <c r="A42">
        <v>40</v>
      </c>
      <c r="B42" t="s">
        <v>125</v>
      </c>
      <c r="C42" s="2" t="s">
        <v>126</v>
      </c>
      <c r="D42">
        <v>8800</v>
      </c>
      <c r="E42">
        <v>14878</v>
      </c>
      <c r="F42">
        <f t="shared" si="5"/>
        <v>169.06818181818181</v>
      </c>
      <c r="G42" t="s">
        <v>20</v>
      </c>
      <c r="H42">
        <v>198</v>
      </c>
      <c r="I42" s="4">
        <f t="shared" si="0"/>
        <v>75.141414141414145</v>
      </c>
      <c r="J42" t="s">
        <v>21</v>
      </c>
      <c r="K42" t="s">
        <v>22</v>
      </c>
      <c r="L42">
        <v>1275714000</v>
      </c>
      <c r="M42" s="8">
        <f t="shared" si="1"/>
        <v>40334.208333333336</v>
      </c>
      <c r="N42">
        <v>1277355600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s="5" t="str">
        <f t="shared" si="3"/>
        <v>technology</v>
      </c>
      <c r="T42" s="5" t="str">
        <f t="shared" si="4"/>
        <v>wearables</v>
      </c>
    </row>
    <row r="43" spans="1:20">
      <c r="A43">
        <v>41</v>
      </c>
      <c r="B43" t="s">
        <v>127</v>
      </c>
      <c r="C43" s="2" t="s">
        <v>128</v>
      </c>
      <c r="D43">
        <v>5600</v>
      </c>
      <c r="E43">
        <v>11924</v>
      </c>
      <c r="F43">
        <f t="shared" si="5"/>
        <v>212.92857142857144</v>
      </c>
      <c r="G43" t="s">
        <v>20</v>
      </c>
      <c r="H43">
        <v>111</v>
      </c>
      <c r="I43" s="4">
        <f t="shared" si="0"/>
        <v>107.42342342342343</v>
      </c>
      <c r="J43" t="s">
        <v>107</v>
      </c>
      <c r="K43" t="s">
        <v>108</v>
      </c>
      <c r="L43">
        <v>1346734800</v>
      </c>
      <c r="M43" s="8">
        <f t="shared" si="1"/>
        <v>41156.208333333336</v>
      </c>
      <c r="N43">
        <v>1348981200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s="5" t="str">
        <f t="shared" si="3"/>
        <v>music</v>
      </c>
      <c r="T43" s="5" t="str">
        <f t="shared" si="4"/>
        <v>rock</v>
      </c>
    </row>
    <row r="44" spans="1:20">
      <c r="A44">
        <v>42</v>
      </c>
      <c r="B44" t="s">
        <v>129</v>
      </c>
      <c r="C44" s="2" t="s">
        <v>130</v>
      </c>
      <c r="D44">
        <v>1800</v>
      </c>
      <c r="E44">
        <v>7991</v>
      </c>
      <c r="F44">
        <f t="shared" si="5"/>
        <v>443.94444444444446</v>
      </c>
      <c r="G44" t="s">
        <v>20</v>
      </c>
      <c r="H44">
        <v>222</v>
      </c>
      <c r="I44" s="4">
        <f t="shared" si="0"/>
        <v>35.995495495495497</v>
      </c>
      <c r="J44" t="s">
        <v>21</v>
      </c>
      <c r="K44" t="s">
        <v>22</v>
      </c>
      <c r="L44">
        <v>1309755600</v>
      </c>
      <c r="M44" s="8">
        <f t="shared" si="1"/>
        <v>40728.208333333336</v>
      </c>
      <c r="N44">
        <v>1310533200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s="5" t="str">
        <f t="shared" si="3"/>
        <v>food</v>
      </c>
      <c r="T44" s="5" t="str">
        <f t="shared" si="4"/>
        <v>food trucks</v>
      </c>
    </row>
    <row r="45" spans="1:20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>
        <f t="shared" si="5"/>
        <v>185.9390243902439</v>
      </c>
      <c r="G45" t="s">
        <v>20</v>
      </c>
      <c r="H45">
        <v>6212</v>
      </c>
      <c r="I45" s="4">
        <f t="shared" si="0"/>
        <v>26.998873148744366</v>
      </c>
      <c r="J45" t="s">
        <v>21</v>
      </c>
      <c r="K45" t="s">
        <v>22</v>
      </c>
      <c r="L45">
        <v>1406178000</v>
      </c>
      <c r="M45" s="8">
        <f t="shared" si="1"/>
        <v>41844.208333333336</v>
      </c>
      <c r="N45">
        <v>1407560400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s="5" t="str">
        <f t="shared" si="3"/>
        <v>publishing</v>
      </c>
      <c r="T45" s="5" t="str">
        <f t="shared" si="4"/>
        <v>radio &amp; podcasts</v>
      </c>
    </row>
    <row r="46" spans="1:20">
      <c r="A46">
        <v>44</v>
      </c>
      <c r="B46" t="s">
        <v>134</v>
      </c>
      <c r="C46" s="2" t="s">
        <v>135</v>
      </c>
      <c r="D46">
        <v>1600</v>
      </c>
      <c r="E46">
        <v>10541</v>
      </c>
      <c r="F46">
        <f t="shared" si="5"/>
        <v>658.8125</v>
      </c>
      <c r="G46" t="s">
        <v>20</v>
      </c>
      <c r="H46">
        <v>98</v>
      </c>
      <c r="I46" s="4">
        <f t="shared" si="0"/>
        <v>107.56122448979592</v>
      </c>
      <c r="J46" t="s">
        <v>36</v>
      </c>
      <c r="K46" t="s">
        <v>37</v>
      </c>
      <c r="L46">
        <v>1552798800</v>
      </c>
      <c r="M46" s="8">
        <f t="shared" si="1"/>
        <v>43541.208333333328</v>
      </c>
      <c r="N46">
        <v>1552885200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s="5" t="str">
        <f t="shared" si="3"/>
        <v>publishing</v>
      </c>
      <c r="T46" s="5" t="str">
        <f t="shared" si="4"/>
        <v>fiction</v>
      </c>
    </row>
    <row r="47" spans="1:20">
      <c r="A47">
        <v>45</v>
      </c>
      <c r="B47" t="s">
        <v>136</v>
      </c>
      <c r="C47" s="2" t="s">
        <v>137</v>
      </c>
      <c r="D47">
        <v>9500</v>
      </c>
      <c r="E47">
        <v>4530</v>
      </c>
      <c r="F47">
        <f t="shared" si="5"/>
        <v>47.684210526315788</v>
      </c>
      <c r="G47" t="s">
        <v>14</v>
      </c>
      <c r="H47">
        <v>48</v>
      </c>
      <c r="I47" s="4">
        <f t="shared" si="0"/>
        <v>94.375</v>
      </c>
      <c r="J47" t="s">
        <v>21</v>
      </c>
      <c r="K47" t="s">
        <v>22</v>
      </c>
      <c r="L47">
        <v>1478062800</v>
      </c>
      <c r="M47" s="8">
        <f t="shared" si="1"/>
        <v>42676.208333333328</v>
      </c>
      <c r="N47">
        <v>1479362400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s="5" t="str">
        <f t="shared" si="3"/>
        <v>theater</v>
      </c>
      <c r="T47" s="5" t="str">
        <f t="shared" si="4"/>
        <v>plays</v>
      </c>
    </row>
    <row r="48" spans="1:20">
      <c r="A48">
        <v>46</v>
      </c>
      <c r="B48" t="s">
        <v>138</v>
      </c>
      <c r="C48" s="2" t="s">
        <v>139</v>
      </c>
      <c r="D48">
        <v>3700</v>
      </c>
      <c r="E48">
        <v>4247</v>
      </c>
      <c r="F48">
        <f t="shared" si="5"/>
        <v>114.78378378378378</v>
      </c>
      <c r="G48" t="s">
        <v>20</v>
      </c>
      <c r="H48">
        <v>92</v>
      </c>
      <c r="I48" s="4">
        <f t="shared" si="0"/>
        <v>46.163043478260867</v>
      </c>
      <c r="J48" t="s">
        <v>21</v>
      </c>
      <c r="K48" t="s">
        <v>22</v>
      </c>
      <c r="L48">
        <v>1278565200</v>
      </c>
      <c r="M48" s="8">
        <f t="shared" si="1"/>
        <v>40367.208333333336</v>
      </c>
      <c r="N48">
        <v>1280552400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s="5" t="str">
        <f t="shared" si="3"/>
        <v>music</v>
      </c>
      <c r="T48" s="5" t="str">
        <f t="shared" si="4"/>
        <v>rock</v>
      </c>
    </row>
    <row r="49" spans="1:20">
      <c r="A49">
        <v>47</v>
      </c>
      <c r="B49" t="s">
        <v>140</v>
      </c>
      <c r="C49" s="2" t="s">
        <v>141</v>
      </c>
      <c r="D49">
        <v>1500</v>
      </c>
      <c r="E49">
        <v>7129</v>
      </c>
      <c r="F49">
        <f t="shared" si="5"/>
        <v>475.26666666666665</v>
      </c>
      <c r="G49" t="s">
        <v>20</v>
      </c>
      <c r="H49">
        <v>149</v>
      </c>
      <c r="I49" s="4">
        <f t="shared" si="0"/>
        <v>47.845637583892618</v>
      </c>
      <c r="J49" t="s">
        <v>21</v>
      </c>
      <c r="K49" t="s">
        <v>22</v>
      </c>
      <c r="L49">
        <v>1396069200</v>
      </c>
      <c r="M49" s="8">
        <f t="shared" si="1"/>
        <v>41727.208333333336</v>
      </c>
      <c r="N49">
        <v>1398661200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s="5" t="str">
        <f t="shared" si="3"/>
        <v>theater</v>
      </c>
      <c r="T49" s="5" t="str">
        <f t="shared" si="4"/>
        <v>plays</v>
      </c>
    </row>
    <row r="50" spans="1:20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>
        <f t="shared" si="5"/>
        <v>386.97297297297297</v>
      </c>
      <c r="G50" t="s">
        <v>20</v>
      </c>
      <c r="H50">
        <v>2431</v>
      </c>
      <c r="I50" s="4">
        <f t="shared" si="0"/>
        <v>53.007815713698065</v>
      </c>
      <c r="J50" t="s">
        <v>21</v>
      </c>
      <c r="K50" t="s">
        <v>22</v>
      </c>
      <c r="L50">
        <v>1435208400</v>
      </c>
      <c r="M50" s="8">
        <f t="shared" si="1"/>
        <v>42180.208333333328</v>
      </c>
      <c r="N50">
        <v>1436245200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s="5" t="str">
        <f t="shared" si="3"/>
        <v>theater</v>
      </c>
      <c r="T50" s="5" t="str">
        <f t="shared" si="4"/>
        <v>plays</v>
      </c>
    </row>
    <row r="51" spans="1:20">
      <c r="A51">
        <v>49</v>
      </c>
      <c r="B51" t="s">
        <v>144</v>
      </c>
      <c r="C51" s="2" t="s">
        <v>145</v>
      </c>
      <c r="D51">
        <v>7200</v>
      </c>
      <c r="E51">
        <v>13653</v>
      </c>
      <c r="F51">
        <f t="shared" si="5"/>
        <v>189.625</v>
      </c>
      <c r="G51" t="s">
        <v>20</v>
      </c>
      <c r="H51">
        <v>303</v>
      </c>
      <c r="I51" s="4">
        <f t="shared" si="0"/>
        <v>45.059405940594061</v>
      </c>
      <c r="J51" t="s">
        <v>21</v>
      </c>
      <c r="K51" t="s">
        <v>22</v>
      </c>
      <c r="L51">
        <v>1571547600</v>
      </c>
      <c r="M51" s="8">
        <f t="shared" si="1"/>
        <v>43758.208333333328</v>
      </c>
      <c r="N51">
        <v>1575439200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s="5" t="str">
        <f t="shared" si="3"/>
        <v>music</v>
      </c>
      <c r="T51" s="5" t="str">
        <f t="shared" si="4"/>
        <v>rock</v>
      </c>
    </row>
    <row r="52" spans="1:20">
      <c r="A52">
        <v>50</v>
      </c>
      <c r="B52" t="s">
        <v>146</v>
      </c>
      <c r="C52" s="2" t="s">
        <v>147</v>
      </c>
      <c r="D52">
        <v>100</v>
      </c>
      <c r="E52">
        <v>2</v>
      </c>
      <c r="F52">
        <f t="shared" si="5"/>
        <v>2</v>
      </c>
      <c r="G52" t="s">
        <v>14</v>
      </c>
      <c r="H52">
        <v>1</v>
      </c>
      <c r="I52" s="4">
        <f t="shared" si="0"/>
        <v>2</v>
      </c>
      <c r="J52" t="s">
        <v>107</v>
      </c>
      <c r="K52" t="s">
        <v>108</v>
      </c>
      <c r="L52">
        <v>1375333200</v>
      </c>
      <c r="M52" s="8">
        <f t="shared" si="1"/>
        <v>41487.208333333336</v>
      </c>
      <c r="N52">
        <v>1377752400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s="5" t="str">
        <f t="shared" si="3"/>
        <v>music</v>
      </c>
      <c r="T52" s="5" t="str">
        <f t="shared" si="4"/>
        <v>metal</v>
      </c>
    </row>
    <row r="53" spans="1:20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>
        <f t="shared" si="5"/>
        <v>91.867805186590772</v>
      </c>
      <c r="G53" t="s">
        <v>14</v>
      </c>
      <c r="H53">
        <v>1467</v>
      </c>
      <c r="I53" s="4">
        <f t="shared" si="0"/>
        <v>99.006816632583508</v>
      </c>
      <c r="J53" t="s">
        <v>40</v>
      </c>
      <c r="K53" t="s">
        <v>41</v>
      </c>
      <c r="L53">
        <v>1332824400</v>
      </c>
      <c r="M53" s="8">
        <f t="shared" si="1"/>
        <v>40995.208333333336</v>
      </c>
      <c r="N53">
        <v>1334206800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s="5" t="str">
        <f t="shared" si="3"/>
        <v>technology</v>
      </c>
      <c r="T53" s="5" t="str">
        <f t="shared" si="4"/>
        <v>wearables</v>
      </c>
    </row>
    <row r="54" spans="1:20">
      <c r="A54">
        <v>52</v>
      </c>
      <c r="B54" t="s">
        <v>151</v>
      </c>
      <c r="C54" s="2" t="s">
        <v>152</v>
      </c>
      <c r="D54">
        <v>7200</v>
      </c>
      <c r="E54">
        <v>2459</v>
      </c>
      <c r="F54">
        <f t="shared" si="5"/>
        <v>34.152777777777779</v>
      </c>
      <c r="G54" t="s">
        <v>14</v>
      </c>
      <c r="H54">
        <v>75</v>
      </c>
      <c r="I54" s="4">
        <f t="shared" si="0"/>
        <v>32.786666666666669</v>
      </c>
      <c r="J54" t="s">
        <v>21</v>
      </c>
      <c r="K54" t="s">
        <v>22</v>
      </c>
      <c r="L54">
        <v>1284526800</v>
      </c>
      <c r="M54" s="8">
        <f t="shared" si="1"/>
        <v>40436.208333333336</v>
      </c>
      <c r="N54">
        <v>1284872400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s="5" t="str">
        <f t="shared" si="3"/>
        <v>theater</v>
      </c>
      <c r="T54" s="5" t="str">
        <f t="shared" si="4"/>
        <v>plays</v>
      </c>
    </row>
    <row r="55" spans="1:20">
      <c r="A55">
        <v>53</v>
      </c>
      <c r="B55" t="s">
        <v>153</v>
      </c>
      <c r="C55" s="2" t="s">
        <v>154</v>
      </c>
      <c r="D55">
        <v>8800</v>
      </c>
      <c r="E55">
        <v>12356</v>
      </c>
      <c r="F55">
        <f t="shared" si="5"/>
        <v>140.40909090909091</v>
      </c>
      <c r="G55" t="s">
        <v>20</v>
      </c>
      <c r="H55">
        <v>209</v>
      </c>
      <c r="I55" s="4">
        <f t="shared" si="0"/>
        <v>59.119617224880386</v>
      </c>
      <c r="J55" t="s">
        <v>21</v>
      </c>
      <c r="K55" t="s">
        <v>22</v>
      </c>
      <c r="L55">
        <v>1400562000</v>
      </c>
      <c r="M55" s="8">
        <f t="shared" si="1"/>
        <v>41779.208333333336</v>
      </c>
      <c r="N55">
        <v>1403931600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s="5" t="str">
        <f t="shared" si="3"/>
        <v>film &amp; video</v>
      </c>
      <c r="T55" s="5" t="str">
        <f t="shared" si="4"/>
        <v>drama</v>
      </c>
    </row>
    <row r="56" spans="1:20">
      <c r="A56">
        <v>54</v>
      </c>
      <c r="B56" t="s">
        <v>155</v>
      </c>
      <c r="C56" s="2" t="s">
        <v>156</v>
      </c>
      <c r="D56">
        <v>6000</v>
      </c>
      <c r="E56">
        <v>5392</v>
      </c>
      <c r="F56">
        <f t="shared" si="5"/>
        <v>89.86666666666666</v>
      </c>
      <c r="G56" t="s">
        <v>14</v>
      </c>
      <c r="H56">
        <v>120</v>
      </c>
      <c r="I56" s="4">
        <f t="shared" si="0"/>
        <v>44.93333333333333</v>
      </c>
      <c r="J56" t="s">
        <v>21</v>
      </c>
      <c r="K56" t="s">
        <v>22</v>
      </c>
      <c r="L56">
        <v>1520748000</v>
      </c>
      <c r="M56" s="8">
        <f t="shared" si="1"/>
        <v>43170.25</v>
      </c>
      <c r="N56">
        <v>1521262800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s="5" t="str">
        <f t="shared" si="3"/>
        <v>technology</v>
      </c>
      <c r="T56" s="5" t="str">
        <f t="shared" si="4"/>
        <v>wearables</v>
      </c>
    </row>
    <row r="57" spans="1:20">
      <c r="A57">
        <v>55</v>
      </c>
      <c r="B57" t="s">
        <v>157</v>
      </c>
      <c r="C57" s="2" t="s">
        <v>158</v>
      </c>
      <c r="D57">
        <v>6600</v>
      </c>
      <c r="E57">
        <v>11746</v>
      </c>
      <c r="F57">
        <f t="shared" si="5"/>
        <v>177.96969696969697</v>
      </c>
      <c r="G57" t="s">
        <v>20</v>
      </c>
      <c r="H57">
        <v>131</v>
      </c>
      <c r="I57" s="4">
        <f t="shared" si="0"/>
        <v>89.664122137404576</v>
      </c>
      <c r="J57" t="s">
        <v>21</v>
      </c>
      <c r="K57" t="s">
        <v>22</v>
      </c>
      <c r="L57">
        <v>1532926800</v>
      </c>
      <c r="M57" s="8">
        <f t="shared" si="1"/>
        <v>43311.208333333328</v>
      </c>
      <c r="N57">
        <v>1533358800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s="5" t="str">
        <f t="shared" si="3"/>
        <v>music</v>
      </c>
      <c r="T57" s="5" t="str">
        <f t="shared" si="4"/>
        <v>jazz</v>
      </c>
    </row>
    <row r="58" spans="1:20">
      <c r="A58">
        <v>56</v>
      </c>
      <c r="B58" t="s">
        <v>160</v>
      </c>
      <c r="C58" s="2" t="s">
        <v>161</v>
      </c>
      <c r="D58">
        <v>8000</v>
      </c>
      <c r="E58">
        <v>11493</v>
      </c>
      <c r="F58">
        <f t="shared" si="5"/>
        <v>143.66249999999999</v>
      </c>
      <c r="G58" t="s">
        <v>20</v>
      </c>
      <c r="H58">
        <v>164</v>
      </c>
      <c r="I58" s="4">
        <f t="shared" si="0"/>
        <v>70.079268292682926</v>
      </c>
      <c r="J58" t="s">
        <v>21</v>
      </c>
      <c r="K58" t="s">
        <v>22</v>
      </c>
      <c r="L58">
        <v>1420869600</v>
      </c>
      <c r="M58" s="8">
        <f t="shared" si="1"/>
        <v>42014.25</v>
      </c>
      <c r="N58">
        <v>1421474400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s="5" t="str">
        <f t="shared" si="3"/>
        <v>technology</v>
      </c>
      <c r="T58" s="5" t="str">
        <f t="shared" si="4"/>
        <v>wearables</v>
      </c>
    </row>
    <row r="59" spans="1:20">
      <c r="A59">
        <v>57</v>
      </c>
      <c r="B59" t="s">
        <v>162</v>
      </c>
      <c r="C59" s="2" t="s">
        <v>163</v>
      </c>
      <c r="D59">
        <v>2900</v>
      </c>
      <c r="E59">
        <v>6243</v>
      </c>
      <c r="F59">
        <f t="shared" si="5"/>
        <v>215.27586206896552</v>
      </c>
      <c r="G59" t="s">
        <v>20</v>
      </c>
      <c r="H59">
        <v>201</v>
      </c>
      <c r="I59" s="4">
        <f t="shared" si="0"/>
        <v>31.059701492537314</v>
      </c>
      <c r="J59" t="s">
        <v>21</v>
      </c>
      <c r="K59" t="s">
        <v>22</v>
      </c>
      <c r="L59">
        <v>1504242000</v>
      </c>
      <c r="M59" s="8">
        <f t="shared" si="1"/>
        <v>42979.208333333328</v>
      </c>
      <c r="N59">
        <v>1505278800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s="5" t="str">
        <f t="shared" si="3"/>
        <v>games</v>
      </c>
      <c r="T59" s="5" t="str">
        <f t="shared" si="4"/>
        <v>video games</v>
      </c>
    </row>
    <row r="60" spans="1:20">
      <c r="A60">
        <v>58</v>
      </c>
      <c r="B60" t="s">
        <v>164</v>
      </c>
      <c r="C60" s="2" t="s">
        <v>165</v>
      </c>
      <c r="D60">
        <v>2700</v>
      </c>
      <c r="E60">
        <v>6132</v>
      </c>
      <c r="F60">
        <f t="shared" si="5"/>
        <v>227.11111111111114</v>
      </c>
      <c r="G60" t="s">
        <v>20</v>
      </c>
      <c r="H60">
        <v>211</v>
      </c>
      <c r="I60" s="4">
        <f t="shared" si="0"/>
        <v>29.061611374407583</v>
      </c>
      <c r="J60" t="s">
        <v>21</v>
      </c>
      <c r="K60" t="s">
        <v>22</v>
      </c>
      <c r="L60">
        <v>1442811600</v>
      </c>
      <c r="M60" s="8">
        <f t="shared" si="1"/>
        <v>42268.208333333328</v>
      </c>
      <c r="N60">
        <v>1443934800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s="5" t="str">
        <f t="shared" si="3"/>
        <v>theater</v>
      </c>
      <c r="T60" s="5" t="str">
        <f t="shared" si="4"/>
        <v>plays</v>
      </c>
    </row>
    <row r="61" spans="1:20">
      <c r="A61">
        <v>59</v>
      </c>
      <c r="B61" t="s">
        <v>166</v>
      </c>
      <c r="C61" s="2" t="s">
        <v>167</v>
      </c>
      <c r="D61">
        <v>1400</v>
      </c>
      <c r="E61">
        <v>3851</v>
      </c>
      <c r="F61">
        <f t="shared" si="5"/>
        <v>275.07142857142861</v>
      </c>
      <c r="G61" t="s">
        <v>20</v>
      </c>
      <c r="H61">
        <v>128</v>
      </c>
      <c r="I61" s="4">
        <f t="shared" si="0"/>
        <v>30.0859375</v>
      </c>
      <c r="J61" t="s">
        <v>21</v>
      </c>
      <c r="K61" t="s">
        <v>22</v>
      </c>
      <c r="L61">
        <v>1497243600</v>
      </c>
      <c r="M61" s="8">
        <f t="shared" si="1"/>
        <v>42898.208333333328</v>
      </c>
      <c r="N61">
        <v>1498539600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s="5" t="str">
        <f t="shared" si="3"/>
        <v>theater</v>
      </c>
      <c r="T61" s="5" t="str">
        <f t="shared" si="4"/>
        <v>plays</v>
      </c>
    </row>
    <row r="62" spans="1:20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>
        <f t="shared" si="5"/>
        <v>144.37048832271762</v>
      </c>
      <c r="G62" t="s">
        <v>20</v>
      </c>
      <c r="H62">
        <v>1600</v>
      </c>
      <c r="I62" s="4">
        <f t="shared" si="0"/>
        <v>84.998125000000002</v>
      </c>
      <c r="J62" t="s">
        <v>15</v>
      </c>
      <c r="K62" t="s">
        <v>16</v>
      </c>
      <c r="L62">
        <v>1342501200</v>
      </c>
      <c r="M62" s="8">
        <f t="shared" si="1"/>
        <v>41107.208333333336</v>
      </c>
      <c r="N62">
        <v>1342760400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s="5" t="str">
        <f t="shared" si="3"/>
        <v>theater</v>
      </c>
      <c r="T62" s="5" t="str">
        <f t="shared" si="4"/>
        <v>plays</v>
      </c>
    </row>
    <row r="63" spans="1:20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>
        <f t="shared" si="5"/>
        <v>92.74598393574297</v>
      </c>
      <c r="G63" t="s">
        <v>14</v>
      </c>
      <c r="H63">
        <v>2253</v>
      </c>
      <c r="I63" s="4">
        <f t="shared" si="0"/>
        <v>82.001775410563695</v>
      </c>
      <c r="J63" t="s">
        <v>15</v>
      </c>
      <c r="K63" t="s">
        <v>16</v>
      </c>
      <c r="L63">
        <v>1298268000</v>
      </c>
      <c r="M63" s="8">
        <f t="shared" si="1"/>
        <v>40595.25</v>
      </c>
      <c r="N63">
        <v>1301720400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s="5" t="str">
        <f t="shared" si="3"/>
        <v>theater</v>
      </c>
      <c r="T63" s="5" t="str">
        <f t="shared" si="4"/>
        <v>plays</v>
      </c>
    </row>
    <row r="64" spans="1:20">
      <c r="A64">
        <v>62</v>
      </c>
      <c r="B64" t="s">
        <v>172</v>
      </c>
      <c r="C64" s="2" t="s">
        <v>173</v>
      </c>
      <c r="D64">
        <v>2000</v>
      </c>
      <c r="E64">
        <v>14452</v>
      </c>
      <c r="F64">
        <f t="shared" si="5"/>
        <v>722.6</v>
      </c>
      <c r="G64" t="s">
        <v>20</v>
      </c>
      <c r="H64">
        <v>249</v>
      </c>
      <c r="I64" s="4">
        <f t="shared" si="0"/>
        <v>58.040160642570278</v>
      </c>
      <c r="J64" t="s">
        <v>21</v>
      </c>
      <c r="K64" t="s">
        <v>22</v>
      </c>
      <c r="L64">
        <v>1433480400</v>
      </c>
      <c r="M64" s="8">
        <f t="shared" si="1"/>
        <v>42160.208333333328</v>
      </c>
      <c r="N64">
        <v>1433566800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s="5" t="str">
        <f t="shared" si="3"/>
        <v>technology</v>
      </c>
      <c r="T64" s="5" t="str">
        <f t="shared" si="4"/>
        <v>web</v>
      </c>
    </row>
    <row r="65" spans="1:20">
      <c r="A65">
        <v>63</v>
      </c>
      <c r="B65" t="s">
        <v>174</v>
      </c>
      <c r="C65" s="2" t="s">
        <v>175</v>
      </c>
      <c r="D65">
        <v>4700</v>
      </c>
      <c r="E65">
        <v>557</v>
      </c>
      <c r="F65">
        <f t="shared" si="5"/>
        <v>11.851063829787234</v>
      </c>
      <c r="G65" t="s">
        <v>14</v>
      </c>
      <c r="H65">
        <v>5</v>
      </c>
      <c r="I65" s="4">
        <f t="shared" si="0"/>
        <v>111.4</v>
      </c>
      <c r="J65" t="s">
        <v>21</v>
      </c>
      <c r="K65" t="s">
        <v>22</v>
      </c>
      <c r="L65">
        <v>1493355600</v>
      </c>
      <c r="M65" s="8">
        <f t="shared" si="1"/>
        <v>42853.208333333328</v>
      </c>
      <c r="N65">
        <v>1493874000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s="5" t="str">
        <f t="shared" si="3"/>
        <v>theater</v>
      </c>
      <c r="T65" s="5" t="str">
        <f t="shared" si="4"/>
        <v>plays</v>
      </c>
    </row>
    <row r="66" spans="1:20">
      <c r="A66">
        <v>64</v>
      </c>
      <c r="B66" t="s">
        <v>176</v>
      </c>
      <c r="C66" s="2" t="s">
        <v>177</v>
      </c>
      <c r="D66">
        <v>2800</v>
      </c>
      <c r="E66">
        <v>2734</v>
      </c>
      <c r="F66">
        <f t="shared" si="5"/>
        <v>97.642857142857139</v>
      </c>
      <c r="G66" t="s">
        <v>14</v>
      </c>
      <c r="H66">
        <v>38</v>
      </c>
      <c r="I66" s="4">
        <f t="shared" si="0"/>
        <v>71.94736842105263</v>
      </c>
      <c r="J66" t="s">
        <v>21</v>
      </c>
      <c r="K66" t="s">
        <v>22</v>
      </c>
      <c r="L66">
        <v>1530507600</v>
      </c>
      <c r="M66" s="8">
        <f t="shared" si="1"/>
        <v>43283.208333333328</v>
      </c>
      <c r="N66">
        <v>1531803600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s="5" t="str">
        <f t="shared" si="3"/>
        <v>technology</v>
      </c>
      <c r="T66" s="5" t="str">
        <f t="shared" si="4"/>
        <v>web</v>
      </c>
    </row>
    <row r="67" spans="1:20">
      <c r="A67">
        <v>65</v>
      </c>
      <c r="B67" t="s">
        <v>178</v>
      </c>
      <c r="C67" s="2" t="s">
        <v>179</v>
      </c>
      <c r="D67">
        <v>6100</v>
      </c>
      <c r="E67">
        <v>14405</v>
      </c>
      <c r="F67">
        <f t="shared" ref="F67:F130" si="6">(E67/D67)*100</f>
        <v>236.14754098360655</v>
      </c>
      <c r="G67" t="s">
        <v>20</v>
      </c>
      <c r="H67">
        <v>236</v>
      </c>
      <c r="I67" s="4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 s="8">
        <f t="shared" ref="M67:M130" si="8">(((L67/60)/60)/24)+DATE(1970,1,1)</f>
        <v>40570.25</v>
      </c>
      <c r="N67">
        <v>1296712800</v>
      </c>
      <c r="O67" s="8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s="5" t="str">
        <f t="shared" ref="S67:S130" si="10">LEFT(R67, SEARCH("/",R67,1)-1)</f>
        <v>theater</v>
      </c>
      <c r="T67" s="5" t="str">
        <f t="shared" ref="T67:T130" si="11">RIGHT(R67,LEN(R67) - SEARCH("/", R67))</f>
        <v>plays</v>
      </c>
    </row>
    <row r="68" spans="1:20">
      <c r="A68">
        <v>66</v>
      </c>
      <c r="B68" t="s">
        <v>180</v>
      </c>
      <c r="C68" s="2" t="s">
        <v>181</v>
      </c>
      <c r="D68">
        <v>2900</v>
      </c>
      <c r="E68">
        <v>1307</v>
      </c>
      <c r="F68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 s="8">
        <f t="shared" si="8"/>
        <v>42102.208333333328</v>
      </c>
      <c r="N68">
        <v>1428901200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s="5" t="str">
        <f t="shared" si="10"/>
        <v>theater</v>
      </c>
      <c r="T68" s="5" t="str">
        <f t="shared" si="11"/>
        <v>plays</v>
      </c>
    </row>
    <row r="69" spans="1:20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 s="8">
        <f t="shared" si="8"/>
        <v>40203.25</v>
      </c>
      <c r="N69">
        <v>1264831200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s="5" t="str">
        <f t="shared" si="10"/>
        <v>technology</v>
      </c>
      <c r="T69" s="5" t="str">
        <f t="shared" si="11"/>
        <v>wearables</v>
      </c>
    </row>
    <row r="70" spans="1:20">
      <c r="A70">
        <v>68</v>
      </c>
      <c r="B70" t="s">
        <v>184</v>
      </c>
      <c r="C70" s="2" t="s">
        <v>185</v>
      </c>
      <c r="D70">
        <v>5700</v>
      </c>
      <c r="E70">
        <v>14508</v>
      </c>
      <c r="F70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 s="8">
        <f t="shared" si="8"/>
        <v>42943.208333333328</v>
      </c>
      <c r="N70">
        <v>1505192400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s="5" t="str">
        <f t="shared" si="10"/>
        <v>theater</v>
      </c>
      <c r="T70" s="5" t="str">
        <f t="shared" si="11"/>
        <v>plays</v>
      </c>
    </row>
    <row r="71" spans="1:20">
      <c r="A71">
        <v>69</v>
      </c>
      <c r="B71" t="s">
        <v>186</v>
      </c>
      <c r="C71" s="2" t="s">
        <v>187</v>
      </c>
      <c r="D71">
        <v>7900</v>
      </c>
      <c r="E71">
        <v>1901</v>
      </c>
      <c r="F71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 s="8">
        <f t="shared" si="8"/>
        <v>40531.25</v>
      </c>
      <c r="N71">
        <v>1295676000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s="5" t="str">
        <f t="shared" si="10"/>
        <v>theater</v>
      </c>
      <c r="T71" s="5" t="str">
        <f t="shared" si="11"/>
        <v>plays</v>
      </c>
    </row>
    <row r="72" spans="1:20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 s="8">
        <f t="shared" si="8"/>
        <v>40484.208333333336</v>
      </c>
      <c r="N72">
        <v>1292911200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s="5" t="str">
        <f t="shared" si="10"/>
        <v>theater</v>
      </c>
      <c r="T72" s="5" t="str">
        <f t="shared" si="11"/>
        <v>plays</v>
      </c>
    </row>
    <row r="73" spans="1:20">
      <c r="A73">
        <v>71</v>
      </c>
      <c r="B73" t="s">
        <v>190</v>
      </c>
      <c r="C73" s="2" t="s">
        <v>191</v>
      </c>
      <c r="D73">
        <v>6000</v>
      </c>
      <c r="E73">
        <v>6484</v>
      </c>
      <c r="F73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 s="8">
        <f t="shared" si="8"/>
        <v>43799.25</v>
      </c>
      <c r="N73">
        <v>1575439200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s="5" t="str">
        <f t="shared" si="10"/>
        <v>theater</v>
      </c>
      <c r="T73" s="5" t="str">
        <f t="shared" si="11"/>
        <v>plays</v>
      </c>
    </row>
    <row r="74" spans="1:20">
      <c r="A74">
        <v>72</v>
      </c>
      <c r="B74" t="s">
        <v>192</v>
      </c>
      <c r="C74" s="2" t="s">
        <v>193</v>
      </c>
      <c r="D74">
        <v>600</v>
      </c>
      <c r="E74">
        <v>4022</v>
      </c>
      <c r="F74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 s="8">
        <f t="shared" si="8"/>
        <v>42186.208333333328</v>
      </c>
      <c r="N74">
        <v>1438837200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s="5" t="str">
        <f t="shared" si="10"/>
        <v>film &amp; video</v>
      </c>
      <c r="T74" s="5" t="str">
        <f t="shared" si="11"/>
        <v>animation</v>
      </c>
    </row>
    <row r="75" spans="1:20">
      <c r="A75">
        <v>73</v>
      </c>
      <c r="B75" t="s">
        <v>194</v>
      </c>
      <c r="C75" s="2" t="s">
        <v>195</v>
      </c>
      <c r="D75">
        <v>1400</v>
      </c>
      <c r="E75">
        <v>9253</v>
      </c>
      <c r="F7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 s="8">
        <f t="shared" si="8"/>
        <v>42701.25</v>
      </c>
      <c r="N75">
        <v>1480485600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s="5" t="str">
        <f t="shared" si="10"/>
        <v>music</v>
      </c>
      <c r="T75" s="5" t="str">
        <f t="shared" si="11"/>
        <v>jazz</v>
      </c>
    </row>
    <row r="76" spans="1:20">
      <c r="A76">
        <v>74</v>
      </c>
      <c r="B76" t="s">
        <v>196</v>
      </c>
      <c r="C76" s="2" t="s">
        <v>197</v>
      </c>
      <c r="D76">
        <v>3900</v>
      </c>
      <c r="E76">
        <v>4776</v>
      </c>
      <c r="F76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 s="8">
        <f t="shared" si="8"/>
        <v>42456.208333333328</v>
      </c>
      <c r="N76">
        <v>1459141200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s="5" t="str">
        <f t="shared" si="10"/>
        <v>music</v>
      </c>
      <c r="T76" s="5" t="str">
        <f t="shared" si="11"/>
        <v>metal</v>
      </c>
    </row>
    <row r="77" spans="1:20">
      <c r="A77">
        <v>75</v>
      </c>
      <c r="B77" t="s">
        <v>198</v>
      </c>
      <c r="C77" s="2" t="s">
        <v>199</v>
      </c>
      <c r="D77">
        <v>9700</v>
      </c>
      <c r="E77">
        <v>14606</v>
      </c>
      <c r="F77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 s="8">
        <f t="shared" si="8"/>
        <v>43296.208333333328</v>
      </c>
      <c r="N77">
        <v>1532322000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s="5" t="str">
        <f t="shared" si="10"/>
        <v>photography</v>
      </c>
      <c r="T77" s="5" t="str">
        <f t="shared" si="11"/>
        <v>photography books</v>
      </c>
    </row>
    <row r="78" spans="1:20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 s="8">
        <f t="shared" si="8"/>
        <v>42027.25</v>
      </c>
      <c r="N78">
        <v>1426222800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s="5" t="str">
        <f t="shared" si="10"/>
        <v>theater</v>
      </c>
      <c r="T78" s="5" t="str">
        <f t="shared" si="11"/>
        <v>plays</v>
      </c>
    </row>
    <row r="79" spans="1:20">
      <c r="A79">
        <v>77</v>
      </c>
      <c r="B79" t="s">
        <v>202</v>
      </c>
      <c r="C79" s="2" t="s">
        <v>203</v>
      </c>
      <c r="D79">
        <v>9500</v>
      </c>
      <c r="E79">
        <v>4460</v>
      </c>
      <c r="F79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 s="8">
        <f t="shared" si="8"/>
        <v>40448.208333333336</v>
      </c>
      <c r="N79">
        <v>1286773200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s="5" t="str">
        <f t="shared" si="10"/>
        <v>film &amp; video</v>
      </c>
      <c r="T79" s="5" t="str">
        <f t="shared" si="11"/>
        <v>animation</v>
      </c>
    </row>
    <row r="80" spans="1:20">
      <c r="A80">
        <v>78</v>
      </c>
      <c r="B80" t="s">
        <v>204</v>
      </c>
      <c r="C80" s="2" t="s">
        <v>205</v>
      </c>
      <c r="D80">
        <v>4500</v>
      </c>
      <c r="E80">
        <v>13536</v>
      </c>
      <c r="F80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 s="8">
        <f t="shared" si="8"/>
        <v>43206.208333333328</v>
      </c>
      <c r="N80">
        <v>1523941200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s="5" t="str">
        <f t="shared" si="10"/>
        <v>publishing</v>
      </c>
      <c r="T80" s="5" t="str">
        <f t="shared" si="11"/>
        <v>translations</v>
      </c>
    </row>
    <row r="81" spans="1:20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 s="8">
        <f t="shared" si="8"/>
        <v>43267.208333333328</v>
      </c>
      <c r="N81">
        <v>1529557200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s="5" t="str">
        <f t="shared" si="10"/>
        <v>theater</v>
      </c>
      <c r="T81" s="5" t="str">
        <f t="shared" si="11"/>
        <v>plays</v>
      </c>
    </row>
    <row r="82" spans="1:20">
      <c r="A82">
        <v>80</v>
      </c>
      <c r="B82" t="s">
        <v>209</v>
      </c>
      <c r="C82" s="2" t="s">
        <v>210</v>
      </c>
      <c r="D82">
        <v>1100</v>
      </c>
      <c r="E82">
        <v>7012</v>
      </c>
      <c r="F82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 s="8">
        <f t="shared" si="8"/>
        <v>42976.208333333328</v>
      </c>
      <c r="N82">
        <v>1506574800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s="5" t="str">
        <f t="shared" si="10"/>
        <v>games</v>
      </c>
      <c r="T82" s="5" t="str">
        <f t="shared" si="11"/>
        <v>video games</v>
      </c>
    </row>
    <row r="83" spans="1:20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 s="8">
        <f t="shared" si="8"/>
        <v>43062.25</v>
      </c>
      <c r="N83">
        <v>1513576800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s="5" t="str">
        <f t="shared" si="10"/>
        <v>music</v>
      </c>
      <c r="T83" s="5" t="str">
        <f t="shared" si="11"/>
        <v>rock</v>
      </c>
    </row>
    <row r="84" spans="1:20">
      <c r="A84">
        <v>82</v>
      </c>
      <c r="B84" t="s">
        <v>213</v>
      </c>
      <c r="C84" s="2" t="s">
        <v>214</v>
      </c>
      <c r="D84">
        <v>1000</v>
      </c>
      <c r="E84">
        <v>14973</v>
      </c>
      <c r="F84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 s="8">
        <f t="shared" si="8"/>
        <v>43482.25</v>
      </c>
      <c r="N84">
        <v>1548309600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s="5" t="str">
        <f t="shared" si="10"/>
        <v>games</v>
      </c>
      <c r="T84" s="5" t="str">
        <f t="shared" si="11"/>
        <v>video games</v>
      </c>
    </row>
    <row r="85" spans="1:20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 s="8">
        <f t="shared" si="8"/>
        <v>42579.208333333328</v>
      </c>
      <c r="N85">
        <v>1471582800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s="5" t="str">
        <f t="shared" si="10"/>
        <v>music</v>
      </c>
      <c r="T85" s="5" t="str">
        <f t="shared" si="11"/>
        <v>electric music</v>
      </c>
    </row>
    <row r="86" spans="1:20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 s="8">
        <f t="shared" si="8"/>
        <v>41118.208333333336</v>
      </c>
      <c r="N86">
        <v>1344315600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s="5" t="str">
        <f t="shared" si="10"/>
        <v>technology</v>
      </c>
      <c r="T86" s="5" t="str">
        <f t="shared" si="11"/>
        <v>wearables</v>
      </c>
    </row>
    <row r="87" spans="1:20">
      <c r="A87">
        <v>85</v>
      </c>
      <c r="B87" t="s">
        <v>219</v>
      </c>
      <c r="C87" s="2" t="s">
        <v>220</v>
      </c>
      <c r="D87">
        <v>4900</v>
      </c>
      <c r="E87">
        <v>6430</v>
      </c>
      <c r="F87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 s="8">
        <f t="shared" si="8"/>
        <v>40797.208333333336</v>
      </c>
      <c r="N87">
        <v>1316408400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s="5" t="str">
        <f t="shared" si="10"/>
        <v>music</v>
      </c>
      <c r="T87" s="5" t="str">
        <f t="shared" si="11"/>
        <v>indie rock</v>
      </c>
    </row>
    <row r="88" spans="1:20">
      <c r="A88">
        <v>86</v>
      </c>
      <c r="B88" t="s">
        <v>221</v>
      </c>
      <c r="C88" s="2" t="s">
        <v>222</v>
      </c>
      <c r="D88">
        <v>7400</v>
      </c>
      <c r="E88">
        <v>12405</v>
      </c>
      <c r="F88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 s="8">
        <f t="shared" si="8"/>
        <v>42128.208333333328</v>
      </c>
      <c r="N88">
        <v>1431838800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s="5" t="str">
        <f t="shared" si="10"/>
        <v>theater</v>
      </c>
      <c r="T88" s="5" t="str">
        <f t="shared" si="11"/>
        <v>plays</v>
      </c>
    </row>
    <row r="89" spans="1:20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 s="8">
        <f t="shared" si="8"/>
        <v>40610.25</v>
      </c>
      <c r="N89">
        <v>1300510800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s="5" t="str">
        <f t="shared" si="10"/>
        <v>music</v>
      </c>
      <c r="T89" s="5" t="str">
        <f t="shared" si="11"/>
        <v>rock</v>
      </c>
    </row>
    <row r="90" spans="1:20">
      <c r="A90">
        <v>88</v>
      </c>
      <c r="B90" t="s">
        <v>225</v>
      </c>
      <c r="C90" s="2" t="s">
        <v>226</v>
      </c>
      <c r="D90">
        <v>4800</v>
      </c>
      <c r="E90">
        <v>12516</v>
      </c>
      <c r="F90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 s="8">
        <f t="shared" si="8"/>
        <v>42110.208333333328</v>
      </c>
      <c r="N90">
        <v>1431061200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s="5" t="str">
        <f t="shared" si="10"/>
        <v>publishing</v>
      </c>
      <c r="T90" s="5" t="str">
        <f t="shared" si="11"/>
        <v>translations</v>
      </c>
    </row>
    <row r="91" spans="1:20">
      <c r="A91">
        <v>89</v>
      </c>
      <c r="B91" t="s">
        <v>227</v>
      </c>
      <c r="C91" s="2" t="s">
        <v>228</v>
      </c>
      <c r="D91">
        <v>3400</v>
      </c>
      <c r="E91">
        <v>8588</v>
      </c>
      <c r="F91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 s="8">
        <f t="shared" si="8"/>
        <v>40283.208333333336</v>
      </c>
      <c r="N91">
        <v>1271480400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s="5" t="str">
        <f t="shared" si="10"/>
        <v>theater</v>
      </c>
      <c r="T91" s="5" t="str">
        <f t="shared" si="11"/>
        <v>plays</v>
      </c>
    </row>
    <row r="92" spans="1:20">
      <c r="A92">
        <v>90</v>
      </c>
      <c r="B92" t="s">
        <v>229</v>
      </c>
      <c r="C92" s="2" t="s">
        <v>230</v>
      </c>
      <c r="D92">
        <v>7800</v>
      </c>
      <c r="E92">
        <v>6132</v>
      </c>
      <c r="F92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 s="8">
        <f t="shared" si="8"/>
        <v>42425.25</v>
      </c>
      <c r="N92">
        <v>1456380000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s="5" t="str">
        <f t="shared" si="10"/>
        <v>theater</v>
      </c>
      <c r="T92" s="5" t="str">
        <f t="shared" si="11"/>
        <v>plays</v>
      </c>
    </row>
    <row r="93" spans="1:20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 s="8">
        <f t="shared" si="8"/>
        <v>42588.208333333328</v>
      </c>
      <c r="N93">
        <v>1472878800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s="5" t="str">
        <f t="shared" si="10"/>
        <v>publishing</v>
      </c>
      <c r="T93" s="5" t="str">
        <f t="shared" si="11"/>
        <v>translations</v>
      </c>
    </row>
    <row r="94" spans="1:20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 s="8">
        <f t="shared" si="8"/>
        <v>40352.208333333336</v>
      </c>
      <c r="N94">
        <v>1277355600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s="5" t="str">
        <f t="shared" si="10"/>
        <v>games</v>
      </c>
      <c r="T94" s="5" t="str">
        <f t="shared" si="11"/>
        <v>video games</v>
      </c>
    </row>
    <row r="95" spans="1:20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 s="8">
        <f t="shared" si="8"/>
        <v>41202.208333333336</v>
      </c>
      <c r="N95">
        <v>1351054800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s="5" t="str">
        <f t="shared" si="10"/>
        <v>theater</v>
      </c>
      <c r="T95" s="5" t="str">
        <f t="shared" si="11"/>
        <v>plays</v>
      </c>
    </row>
    <row r="96" spans="1:20">
      <c r="A96">
        <v>94</v>
      </c>
      <c r="B96" t="s">
        <v>237</v>
      </c>
      <c r="C96" s="2" t="s">
        <v>238</v>
      </c>
      <c r="D96">
        <v>2900</v>
      </c>
      <c r="E96">
        <v>8807</v>
      </c>
      <c r="F96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 s="8">
        <f t="shared" si="8"/>
        <v>43562.208333333328</v>
      </c>
      <c r="N96">
        <v>1555563600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s="5" t="str">
        <f t="shared" si="10"/>
        <v>technology</v>
      </c>
      <c r="T96" s="5" t="str">
        <f t="shared" si="11"/>
        <v>web</v>
      </c>
    </row>
    <row r="97" spans="1:20">
      <c r="A97">
        <v>95</v>
      </c>
      <c r="B97" t="s">
        <v>239</v>
      </c>
      <c r="C97" s="2" t="s">
        <v>240</v>
      </c>
      <c r="D97">
        <v>900</v>
      </c>
      <c r="E97">
        <v>1017</v>
      </c>
      <c r="F97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 s="8">
        <f t="shared" si="8"/>
        <v>43752.208333333328</v>
      </c>
      <c r="N97">
        <v>1571634000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s="5" t="str">
        <f t="shared" si="10"/>
        <v>film &amp; video</v>
      </c>
      <c r="T97" s="5" t="str">
        <f t="shared" si="11"/>
        <v>documentary</v>
      </c>
    </row>
    <row r="98" spans="1:20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 s="8">
        <f t="shared" si="8"/>
        <v>40612.25</v>
      </c>
      <c r="N98">
        <v>1300856400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s="5" t="str">
        <f t="shared" si="10"/>
        <v>theater</v>
      </c>
      <c r="T98" s="5" t="str">
        <f t="shared" si="11"/>
        <v>plays</v>
      </c>
    </row>
    <row r="99" spans="1:20">
      <c r="A99">
        <v>97</v>
      </c>
      <c r="B99" t="s">
        <v>243</v>
      </c>
      <c r="C99" s="2" t="s">
        <v>244</v>
      </c>
      <c r="D99">
        <v>1300</v>
      </c>
      <c r="E99">
        <v>12047</v>
      </c>
      <c r="F99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 s="8">
        <f t="shared" si="8"/>
        <v>42180.208333333328</v>
      </c>
      <c r="N99">
        <v>1439874000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s="5" t="str">
        <f t="shared" si="10"/>
        <v>food</v>
      </c>
      <c r="T99" s="5" t="str">
        <f t="shared" si="11"/>
        <v>food trucks</v>
      </c>
    </row>
    <row r="100" spans="1:20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 s="8">
        <f t="shared" si="8"/>
        <v>42212.208333333328</v>
      </c>
      <c r="N100">
        <v>1438318800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s="5" t="str">
        <f t="shared" si="10"/>
        <v>games</v>
      </c>
      <c r="T100" s="5" t="str">
        <f t="shared" si="11"/>
        <v>video games</v>
      </c>
    </row>
    <row r="101" spans="1:20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 s="8">
        <f t="shared" si="8"/>
        <v>41968.25</v>
      </c>
      <c r="N101">
        <v>1419400800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s="5" t="str">
        <f t="shared" si="10"/>
        <v>theater</v>
      </c>
      <c r="T101" s="5" t="str">
        <f t="shared" si="11"/>
        <v>plays</v>
      </c>
    </row>
    <row r="102" spans="1:20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 s="8">
        <f t="shared" si="8"/>
        <v>40835.208333333336</v>
      </c>
      <c r="N102">
        <v>1320555600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s="5" t="str">
        <f t="shared" si="10"/>
        <v>theater</v>
      </c>
      <c r="T102" s="5" t="str">
        <f t="shared" si="11"/>
        <v>plays</v>
      </c>
    </row>
    <row r="103" spans="1:20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 s="8">
        <f t="shared" si="8"/>
        <v>42056.25</v>
      </c>
      <c r="N103">
        <v>1425103200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s="5" t="str">
        <f t="shared" si="10"/>
        <v>music</v>
      </c>
      <c r="T103" s="5" t="str">
        <f t="shared" si="11"/>
        <v>electric music</v>
      </c>
    </row>
    <row r="104" spans="1:20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 s="8">
        <f t="shared" si="8"/>
        <v>43234.208333333328</v>
      </c>
      <c r="N104">
        <v>1526878800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s="5" t="str">
        <f t="shared" si="10"/>
        <v>technology</v>
      </c>
      <c r="T104" s="5" t="str">
        <f t="shared" si="11"/>
        <v>wearables</v>
      </c>
    </row>
    <row r="105" spans="1:20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 s="8">
        <f t="shared" si="8"/>
        <v>40475.208333333336</v>
      </c>
      <c r="N105">
        <v>1288674000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s="5" t="str">
        <f t="shared" si="10"/>
        <v>music</v>
      </c>
      <c r="T105" s="5" t="str">
        <f t="shared" si="11"/>
        <v>electric music</v>
      </c>
    </row>
    <row r="106" spans="1:20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 s="8">
        <f t="shared" si="8"/>
        <v>42878.208333333328</v>
      </c>
      <c r="N106">
        <v>1495602000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s="5" t="str">
        <f t="shared" si="10"/>
        <v>music</v>
      </c>
      <c r="T106" s="5" t="str">
        <f t="shared" si="11"/>
        <v>indie rock</v>
      </c>
    </row>
    <row r="107" spans="1:20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 s="8">
        <f t="shared" si="8"/>
        <v>41366.208333333336</v>
      </c>
      <c r="N107">
        <v>1366434000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s="5" t="str">
        <f t="shared" si="10"/>
        <v>technology</v>
      </c>
      <c r="T107" s="5" t="str">
        <f t="shared" si="11"/>
        <v>web</v>
      </c>
    </row>
    <row r="108" spans="1:20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 s="8">
        <f t="shared" si="8"/>
        <v>43716.208333333328</v>
      </c>
      <c r="N108">
        <v>1568350800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s="5" t="str">
        <f t="shared" si="10"/>
        <v>theater</v>
      </c>
      <c r="T108" s="5" t="str">
        <f t="shared" si="11"/>
        <v>plays</v>
      </c>
    </row>
    <row r="109" spans="1:20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 s="8">
        <f t="shared" si="8"/>
        <v>43213.208333333328</v>
      </c>
      <c r="N109">
        <v>1525928400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s="5" t="str">
        <f t="shared" si="10"/>
        <v>theater</v>
      </c>
      <c r="T109" s="5" t="str">
        <f t="shared" si="11"/>
        <v>plays</v>
      </c>
    </row>
    <row r="110" spans="1:20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 s="8">
        <f t="shared" si="8"/>
        <v>41005.208333333336</v>
      </c>
      <c r="N110">
        <v>1336885200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s="5" t="str">
        <f t="shared" si="10"/>
        <v>film &amp; video</v>
      </c>
      <c r="T110" s="5" t="str">
        <f t="shared" si="11"/>
        <v>documentary</v>
      </c>
    </row>
    <row r="111" spans="1:20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 s="8">
        <f t="shared" si="8"/>
        <v>41651.25</v>
      </c>
      <c r="N111">
        <v>1389679200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s="5" t="str">
        <f t="shared" si="10"/>
        <v>film &amp; video</v>
      </c>
      <c r="T111" s="5" t="str">
        <f t="shared" si="11"/>
        <v>television</v>
      </c>
    </row>
    <row r="112" spans="1:20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 s="8">
        <f t="shared" si="8"/>
        <v>43354.208333333328</v>
      </c>
      <c r="N112">
        <v>1538283600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s="5" t="str">
        <f t="shared" si="10"/>
        <v>food</v>
      </c>
      <c r="T112" s="5" t="str">
        <f t="shared" si="11"/>
        <v>food trucks</v>
      </c>
    </row>
    <row r="113" spans="1:20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 s="8">
        <f t="shared" si="8"/>
        <v>41174.208333333336</v>
      </c>
      <c r="N113">
        <v>1348808400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s="5" t="str">
        <f t="shared" si="10"/>
        <v>publishing</v>
      </c>
      <c r="T113" s="5" t="str">
        <f t="shared" si="11"/>
        <v>radio &amp; podcasts</v>
      </c>
    </row>
    <row r="114" spans="1:20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 s="8">
        <f t="shared" si="8"/>
        <v>41875.208333333336</v>
      </c>
      <c r="N114">
        <v>1410152400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s="5" t="str">
        <f t="shared" si="10"/>
        <v>technology</v>
      </c>
      <c r="T114" s="5" t="str">
        <f t="shared" si="11"/>
        <v>web</v>
      </c>
    </row>
    <row r="115" spans="1:20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 s="8">
        <f t="shared" si="8"/>
        <v>42990.208333333328</v>
      </c>
      <c r="N115">
        <v>1505797200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s="5" t="str">
        <f t="shared" si="10"/>
        <v>food</v>
      </c>
      <c r="T115" s="5" t="str">
        <f t="shared" si="11"/>
        <v>food trucks</v>
      </c>
    </row>
    <row r="116" spans="1:20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 s="8">
        <f t="shared" si="8"/>
        <v>43564.208333333328</v>
      </c>
      <c r="N116">
        <v>1554872400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s="5" t="str">
        <f t="shared" si="10"/>
        <v>technology</v>
      </c>
      <c r="T116" s="5" t="str">
        <f t="shared" si="11"/>
        <v>wearables</v>
      </c>
    </row>
    <row r="117" spans="1:20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 s="8">
        <f t="shared" si="8"/>
        <v>43056.25</v>
      </c>
      <c r="N117">
        <v>1513922400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s="5" t="str">
        <f t="shared" si="10"/>
        <v>publishing</v>
      </c>
      <c r="T117" s="5" t="str">
        <f t="shared" si="11"/>
        <v>fiction</v>
      </c>
    </row>
    <row r="118" spans="1:20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 s="8">
        <f t="shared" si="8"/>
        <v>42265.208333333328</v>
      </c>
      <c r="N118">
        <v>1442638800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s="5" t="str">
        <f t="shared" si="10"/>
        <v>theater</v>
      </c>
      <c r="T118" s="5" t="str">
        <f t="shared" si="11"/>
        <v>plays</v>
      </c>
    </row>
    <row r="119" spans="1:20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 s="8">
        <f t="shared" si="8"/>
        <v>40808.208333333336</v>
      </c>
      <c r="N119">
        <v>1317186000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s="5" t="str">
        <f t="shared" si="10"/>
        <v>film &amp; video</v>
      </c>
      <c r="T119" s="5" t="str">
        <f t="shared" si="11"/>
        <v>television</v>
      </c>
    </row>
    <row r="120" spans="1:20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 s="8">
        <f t="shared" si="8"/>
        <v>41665.25</v>
      </c>
      <c r="N120">
        <v>1391234400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s="5" t="str">
        <f t="shared" si="10"/>
        <v>photography</v>
      </c>
      <c r="T120" s="5" t="str">
        <f t="shared" si="11"/>
        <v>photography books</v>
      </c>
    </row>
    <row r="121" spans="1:20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 s="8">
        <f t="shared" si="8"/>
        <v>41806.208333333336</v>
      </c>
      <c r="N121">
        <v>1404363600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s="5" t="str">
        <f t="shared" si="10"/>
        <v>film &amp; video</v>
      </c>
      <c r="T121" s="5" t="str">
        <f t="shared" si="11"/>
        <v>documentary</v>
      </c>
    </row>
    <row r="122" spans="1:20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 s="8">
        <f t="shared" si="8"/>
        <v>42111.208333333328</v>
      </c>
      <c r="N122">
        <v>1429592400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s="5" t="str">
        <f t="shared" si="10"/>
        <v>games</v>
      </c>
      <c r="T122" s="5" t="str">
        <f t="shared" si="11"/>
        <v>mobile games</v>
      </c>
    </row>
    <row r="123" spans="1:20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 s="8">
        <f t="shared" si="8"/>
        <v>41917.208333333336</v>
      </c>
      <c r="N123">
        <v>1413608400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s="5" t="str">
        <f t="shared" si="10"/>
        <v>games</v>
      </c>
      <c r="T123" s="5" t="str">
        <f t="shared" si="11"/>
        <v>video games</v>
      </c>
    </row>
    <row r="124" spans="1:20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 s="8">
        <f t="shared" si="8"/>
        <v>41970.25</v>
      </c>
      <c r="N124">
        <v>1419400800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s="5" t="str">
        <f t="shared" si="10"/>
        <v>publishing</v>
      </c>
      <c r="T124" s="5" t="str">
        <f t="shared" si="11"/>
        <v>fiction</v>
      </c>
    </row>
    <row r="125" spans="1:20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 s="8">
        <f t="shared" si="8"/>
        <v>42332.25</v>
      </c>
      <c r="N125">
        <v>1448604000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s="5" t="str">
        <f t="shared" si="10"/>
        <v>theater</v>
      </c>
      <c r="T125" s="5" t="str">
        <f t="shared" si="11"/>
        <v>plays</v>
      </c>
    </row>
    <row r="126" spans="1:20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 s="8">
        <f t="shared" si="8"/>
        <v>43598.208333333328</v>
      </c>
      <c r="N126">
        <v>1562302800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s="5" t="str">
        <f t="shared" si="10"/>
        <v>photography</v>
      </c>
      <c r="T126" s="5" t="str">
        <f t="shared" si="11"/>
        <v>photography books</v>
      </c>
    </row>
    <row r="127" spans="1:20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 s="8">
        <f t="shared" si="8"/>
        <v>43362.208333333328</v>
      </c>
      <c r="N127">
        <v>1537678800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s="5" t="str">
        <f t="shared" si="10"/>
        <v>theater</v>
      </c>
      <c r="T127" s="5" t="str">
        <f t="shared" si="11"/>
        <v>plays</v>
      </c>
    </row>
    <row r="128" spans="1:20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 s="8">
        <f t="shared" si="8"/>
        <v>42596.208333333328</v>
      </c>
      <c r="N128">
        <v>1473570000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s="5" t="str">
        <f t="shared" si="10"/>
        <v>theater</v>
      </c>
      <c r="T128" s="5" t="str">
        <f t="shared" si="11"/>
        <v>plays</v>
      </c>
    </row>
    <row r="129" spans="1:20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 s="8">
        <f t="shared" si="8"/>
        <v>40310.208333333336</v>
      </c>
      <c r="N129">
        <v>1273899600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s="5" t="str">
        <f t="shared" si="10"/>
        <v>theater</v>
      </c>
      <c r="T129" s="5" t="str">
        <f t="shared" si="11"/>
        <v>plays</v>
      </c>
    </row>
    <row r="130" spans="1:20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 s="8">
        <f t="shared" si="8"/>
        <v>40417.208333333336</v>
      </c>
      <c r="N130">
        <v>1284008400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s="5" t="str">
        <f t="shared" si="10"/>
        <v>music</v>
      </c>
      <c r="T130" s="5" t="str">
        <f t="shared" si="11"/>
        <v>rock</v>
      </c>
    </row>
    <row r="131" spans="1:20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>
        <f t="shared" ref="F131:F194" si="12">(E131/D131)*100</f>
        <v>3.202693602693603</v>
      </c>
      <c r="G131" t="s">
        <v>74</v>
      </c>
      <c r="H131">
        <v>55</v>
      </c>
      <c r="I131" s="4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 s="8">
        <f t="shared" ref="M131:M194" si="14">(((L131/60)/60)/24)+DATE(1970,1,1)</f>
        <v>42038.25</v>
      </c>
      <c r="N131">
        <v>1425103200</v>
      </c>
      <c r="O131" s="8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s="5" t="str">
        <f t="shared" ref="S131:S194" si="16">LEFT(R131, SEARCH("/",R131,1)-1)</f>
        <v>food</v>
      </c>
      <c r="T131" s="5" t="str">
        <f t="shared" ref="T131:T194" si="17">RIGHT(R131,LEN(R131) - SEARCH("/", R131))</f>
        <v>food trucks</v>
      </c>
    </row>
    <row r="132" spans="1:20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 s="8">
        <f t="shared" si="14"/>
        <v>40842.208333333336</v>
      </c>
      <c r="N132">
        <v>1320991200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s="5" t="str">
        <f t="shared" si="16"/>
        <v>film &amp; video</v>
      </c>
      <c r="T132" s="5" t="str">
        <f t="shared" si="17"/>
        <v>drama</v>
      </c>
    </row>
    <row r="133" spans="1:20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 s="8">
        <f t="shared" si="14"/>
        <v>41607.25</v>
      </c>
      <c r="N133">
        <v>1386828000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s="5" t="str">
        <f t="shared" si="16"/>
        <v>technology</v>
      </c>
      <c r="T133" s="5" t="str">
        <f t="shared" si="17"/>
        <v>web</v>
      </c>
    </row>
    <row r="134" spans="1:20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 s="8">
        <f t="shared" si="14"/>
        <v>43112.25</v>
      </c>
      <c r="N134">
        <v>1517119200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s="5" t="str">
        <f t="shared" si="16"/>
        <v>theater</v>
      </c>
      <c r="T134" s="5" t="str">
        <f t="shared" si="17"/>
        <v>plays</v>
      </c>
    </row>
    <row r="135" spans="1:20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 s="8">
        <f t="shared" si="14"/>
        <v>40767.208333333336</v>
      </c>
      <c r="N135">
        <v>1315026000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s="5" t="str">
        <f t="shared" si="16"/>
        <v>music</v>
      </c>
      <c r="T135" s="5" t="str">
        <f t="shared" si="17"/>
        <v>world music</v>
      </c>
    </row>
    <row r="136" spans="1:20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 s="8">
        <f t="shared" si="14"/>
        <v>40713.208333333336</v>
      </c>
      <c r="N136">
        <v>1312693200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s="5" t="str">
        <f t="shared" si="16"/>
        <v>film &amp; video</v>
      </c>
      <c r="T136" s="5" t="str">
        <f t="shared" si="17"/>
        <v>documentary</v>
      </c>
    </row>
    <row r="137" spans="1:20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 s="8">
        <f t="shared" si="14"/>
        <v>41340.25</v>
      </c>
      <c r="N137">
        <v>1363064400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s="5" t="str">
        <f t="shared" si="16"/>
        <v>theater</v>
      </c>
      <c r="T137" s="5" t="str">
        <f t="shared" si="17"/>
        <v>plays</v>
      </c>
    </row>
    <row r="138" spans="1:20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 s="8">
        <f t="shared" si="14"/>
        <v>41797.208333333336</v>
      </c>
      <c r="N138">
        <v>1403154000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s="5" t="str">
        <f t="shared" si="16"/>
        <v>film &amp; video</v>
      </c>
      <c r="T138" s="5" t="str">
        <f t="shared" si="17"/>
        <v>drama</v>
      </c>
    </row>
    <row r="139" spans="1:20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 s="8">
        <f t="shared" si="14"/>
        <v>40457.208333333336</v>
      </c>
      <c r="N139">
        <v>1286859600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s="5" t="str">
        <f t="shared" si="16"/>
        <v>publishing</v>
      </c>
      <c r="T139" s="5" t="str">
        <f t="shared" si="17"/>
        <v>nonfiction</v>
      </c>
    </row>
    <row r="140" spans="1:20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 s="8">
        <f t="shared" si="14"/>
        <v>41180.208333333336</v>
      </c>
      <c r="N140">
        <v>1349326800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s="5" t="str">
        <f t="shared" si="16"/>
        <v>games</v>
      </c>
      <c r="T140" s="5" t="str">
        <f t="shared" si="17"/>
        <v>mobile games</v>
      </c>
    </row>
    <row r="141" spans="1:20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 s="8">
        <f t="shared" si="14"/>
        <v>42115.208333333328</v>
      </c>
      <c r="N141">
        <v>1430974800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s="5" t="str">
        <f t="shared" si="16"/>
        <v>technology</v>
      </c>
      <c r="T141" s="5" t="str">
        <f t="shared" si="17"/>
        <v>wearables</v>
      </c>
    </row>
    <row r="142" spans="1:20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 s="8">
        <f t="shared" si="14"/>
        <v>43156.25</v>
      </c>
      <c r="N142">
        <v>1519970400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s="5" t="str">
        <f t="shared" si="16"/>
        <v>film &amp; video</v>
      </c>
      <c r="T142" s="5" t="str">
        <f t="shared" si="17"/>
        <v>documentary</v>
      </c>
    </row>
    <row r="143" spans="1:20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 s="8">
        <f t="shared" si="14"/>
        <v>42167.208333333328</v>
      </c>
      <c r="N143">
        <v>1434603600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s="5" t="str">
        <f t="shared" si="16"/>
        <v>technology</v>
      </c>
      <c r="T143" s="5" t="str">
        <f t="shared" si="17"/>
        <v>web</v>
      </c>
    </row>
    <row r="144" spans="1:20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 s="8">
        <f t="shared" si="14"/>
        <v>41005.208333333336</v>
      </c>
      <c r="N144">
        <v>1337230800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s="5" t="str">
        <f t="shared" si="16"/>
        <v>technology</v>
      </c>
      <c r="T144" s="5" t="str">
        <f t="shared" si="17"/>
        <v>web</v>
      </c>
    </row>
    <row r="145" spans="1:20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 s="8">
        <f t="shared" si="14"/>
        <v>40357.208333333336</v>
      </c>
      <c r="N145">
        <v>1279429200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s="5" t="str">
        <f t="shared" si="16"/>
        <v>music</v>
      </c>
      <c r="T145" s="5" t="str">
        <f t="shared" si="17"/>
        <v>indie rock</v>
      </c>
    </row>
    <row r="146" spans="1:20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 s="8">
        <f t="shared" si="14"/>
        <v>43633.208333333328</v>
      </c>
      <c r="N146">
        <v>1561438800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s="5" t="str">
        <f t="shared" si="16"/>
        <v>theater</v>
      </c>
      <c r="T146" s="5" t="str">
        <f t="shared" si="17"/>
        <v>plays</v>
      </c>
    </row>
    <row r="147" spans="1:20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 s="8">
        <f t="shared" si="14"/>
        <v>41889.208333333336</v>
      </c>
      <c r="N147">
        <v>1410498000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s="5" t="str">
        <f t="shared" si="16"/>
        <v>technology</v>
      </c>
      <c r="T147" s="5" t="str">
        <f t="shared" si="17"/>
        <v>wearables</v>
      </c>
    </row>
    <row r="148" spans="1:20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 s="8">
        <f t="shared" si="14"/>
        <v>40855.25</v>
      </c>
      <c r="N148">
        <v>1322460000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s="5" t="str">
        <f t="shared" si="16"/>
        <v>theater</v>
      </c>
      <c r="T148" s="5" t="str">
        <f t="shared" si="17"/>
        <v>plays</v>
      </c>
    </row>
    <row r="149" spans="1:20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 s="8">
        <f t="shared" si="14"/>
        <v>42534.208333333328</v>
      </c>
      <c r="N149">
        <v>1466312400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s="5" t="str">
        <f t="shared" si="16"/>
        <v>theater</v>
      </c>
      <c r="T149" s="5" t="str">
        <f t="shared" si="17"/>
        <v>plays</v>
      </c>
    </row>
    <row r="150" spans="1:20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 s="8">
        <f t="shared" si="14"/>
        <v>42941.208333333328</v>
      </c>
      <c r="N150">
        <v>1501736400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s="5" t="str">
        <f t="shared" si="16"/>
        <v>technology</v>
      </c>
      <c r="T150" s="5" t="str">
        <f t="shared" si="17"/>
        <v>wearables</v>
      </c>
    </row>
    <row r="151" spans="1:20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 s="8">
        <f t="shared" si="14"/>
        <v>41275.25</v>
      </c>
      <c r="N151">
        <v>1361512800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s="5" t="str">
        <f t="shared" si="16"/>
        <v>music</v>
      </c>
      <c r="T151" s="5" t="str">
        <f t="shared" si="17"/>
        <v>indie rock</v>
      </c>
    </row>
    <row r="152" spans="1:20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 s="8">
        <f t="shared" si="14"/>
        <v>43450.25</v>
      </c>
      <c r="N152">
        <v>1545026400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s="5" t="str">
        <f t="shared" si="16"/>
        <v>music</v>
      </c>
      <c r="T152" s="5" t="str">
        <f t="shared" si="17"/>
        <v>rock</v>
      </c>
    </row>
    <row r="153" spans="1:20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 s="8">
        <f t="shared" si="14"/>
        <v>41799.208333333336</v>
      </c>
      <c r="N153">
        <v>1406696400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s="5" t="str">
        <f t="shared" si="16"/>
        <v>music</v>
      </c>
      <c r="T153" s="5" t="str">
        <f t="shared" si="17"/>
        <v>electric music</v>
      </c>
    </row>
    <row r="154" spans="1:20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 s="8">
        <f t="shared" si="14"/>
        <v>42783.25</v>
      </c>
      <c r="N154">
        <v>1487916000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s="5" t="str">
        <f t="shared" si="16"/>
        <v>music</v>
      </c>
      <c r="T154" s="5" t="str">
        <f t="shared" si="17"/>
        <v>indie rock</v>
      </c>
    </row>
    <row r="155" spans="1:20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 s="8">
        <f t="shared" si="14"/>
        <v>41201.208333333336</v>
      </c>
      <c r="N155">
        <v>1351141200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s="5" t="str">
        <f t="shared" si="16"/>
        <v>theater</v>
      </c>
      <c r="T155" s="5" t="str">
        <f t="shared" si="17"/>
        <v>plays</v>
      </c>
    </row>
    <row r="156" spans="1:20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 s="8">
        <f t="shared" si="14"/>
        <v>42502.208333333328</v>
      </c>
      <c r="N156">
        <v>1465016400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s="5" t="str">
        <f t="shared" si="16"/>
        <v>music</v>
      </c>
      <c r="T156" s="5" t="str">
        <f t="shared" si="17"/>
        <v>indie rock</v>
      </c>
    </row>
    <row r="157" spans="1:20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 s="8">
        <f t="shared" si="14"/>
        <v>40262.208333333336</v>
      </c>
      <c r="N157">
        <v>1270789200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s="5" t="str">
        <f t="shared" si="16"/>
        <v>theater</v>
      </c>
      <c r="T157" s="5" t="str">
        <f t="shared" si="17"/>
        <v>plays</v>
      </c>
    </row>
    <row r="158" spans="1:20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 s="8">
        <f t="shared" si="14"/>
        <v>43743.208333333328</v>
      </c>
      <c r="N158">
        <v>1572325200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s="5" t="str">
        <f t="shared" si="16"/>
        <v>music</v>
      </c>
      <c r="T158" s="5" t="str">
        <f t="shared" si="17"/>
        <v>rock</v>
      </c>
    </row>
    <row r="159" spans="1:20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 s="8">
        <f t="shared" si="14"/>
        <v>41638.25</v>
      </c>
      <c r="N159">
        <v>1389420000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s="5" t="str">
        <f t="shared" si="16"/>
        <v>photography</v>
      </c>
      <c r="T159" s="5" t="str">
        <f t="shared" si="17"/>
        <v>photography books</v>
      </c>
    </row>
    <row r="160" spans="1:20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 s="8">
        <f t="shared" si="14"/>
        <v>42346.25</v>
      </c>
      <c r="N160">
        <v>1449640800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s="5" t="str">
        <f t="shared" si="16"/>
        <v>music</v>
      </c>
      <c r="T160" s="5" t="str">
        <f t="shared" si="17"/>
        <v>rock</v>
      </c>
    </row>
    <row r="161" spans="1:20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 s="8">
        <f t="shared" si="14"/>
        <v>43551.208333333328</v>
      </c>
      <c r="N161">
        <v>1555218000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s="5" t="str">
        <f t="shared" si="16"/>
        <v>theater</v>
      </c>
      <c r="T161" s="5" t="str">
        <f t="shared" si="17"/>
        <v>plays</v>
      </c>
    </row>
    <row r="162" spans="1:20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 s="8">
        <f t="shared" si="14"/>
        <v>43582.208333333328</v>
      </c>
      <c r="N162">
        <v>1557723600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s="5" t="str">
        <f t="shared" si="16"/>
        <v>technology</v>
      </c>
      <c r="T162" s="5" t="str">
        <f t="shared" si="17"/>
        <v>wearables</v>
      </c>
    </row>
    <row r="163" spans="1:20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 s="8">
        <f t="shared" si="14"/>
        <v>42270.208333333328</v>
      </c>
      <c r="N163">
        <v>1443502800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s="5" t="str">
        <f t="shared" si="16"/>
        <v>technology</v>
      </c>
      <c r="T163" s="5" t="str">
        <f t="shared" si="17"/>
        <v>web</v>
      </c>
    </row>
    <row r="164" spans="1:20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 s="8">
        <f t="shared" si="14"/>
        <v>43442.25</v>
      </c>
      <c r="N164">
        <v>1546840800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s="5" t="str">
        <f t="shared" si="16"/>
        <v>music</v>
      </c>
      <c r="T164" s="5" t="str">
        <f t="shared" si="17"/>
        <v>rock</v>
      </c>
    </row>
    <row r="165" spans="1:20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 s="8">
        <f t="shared" si="14"/>
        <v>43028.208333333328</v>
      </c>
      <c r="N165">
        <v>1512712800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s="5" t="str">
        <f t="shared" si="16"/>
        <v>photography</v>
      </c>
      <c r="T165" s="5" t="str">
        <f t="shared" si="17"/>
        <v>photography books</v>
      </c>
    </row>
    <row r="166" spans="1:20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 s="8">
        <f t="shared" si="14"/>
        <v>43016.208333333328</v>
      </c>
      <c r="N166">
        <v>1507525200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s="5" t="str">
        <f t="shared" si="16"/>
        <v>theater</v>
      </c>
      <c r="T166" s="5" t="str">
        <f t="shared" si="17"/>
        <v>plays</v>
      </c>
    </row>
    <row r="167" spans="1:20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 s="8">
        <f t="shared" si="14"/>
        <v>42948.208333333328</v>
      </c>
      <c r="N167">
        <v>1504328400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s="5" t="str">
        <f t="shared" si="16"/>
        <v>technology</v>
      </c>
      <c r="T167" s="5" t="str">
        <f t="shared" si="17"/>
        <v>web</v>
      </c>
    </row>
    <row r="168" spans="1:20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 s="8">
        <f t="shared" si="14"/>
        <v>40534.25</v>
      </c>
      <c r="N168">
        <v>1293343200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s="5" t="str">
        <f t="shared" si="16"/>
        <v>photography</v>
      </c>
      <c r="T168" s="5" t="str">
        <f t="shared" si="17"/>
        <v>photography books</v>
      </c>
    </row>
    <row r="169" spans="1:20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 s="8">
        <f t="shared" si="14"/>
        <v>41435.208333333336</v>
      </c>
      <c r="N169">
        <v>1371704400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s="5" t="str">
        <f t="shared" si="16"/>
        <v>theater</v>
      </c>
      <c r="T169" s="5" t="str">
        <f t="shared" si="17"/>
        <v>plays</v>
      </c>
    </row>
    <row r="170" spans="1:20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 s="8">
        <f t="shared" si="14"/>
        <v>43518.25</v>
      </c>
      <c r="N170">
        <v>1552798800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s="5" t="str">
        <f t="shared" si="16"/>
        <v>music</v>
      </c>
      <c r="T170" s="5" t="str">
        <f t="shared" si="17"/>
        <v>indie rock</v>
      </c>
    </row>
    <row r="171" spans="1:20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 s="8">
        <f t="shared" si="14"/>
        <v>41077.208333333336</v>
      </c>
      <c r="N171">
        <v>1342328400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s="5" t="str">
        <f t="shared" si="16"/>
        <v>film &amp; video</v>
      </c>
      <c r="T171" s="5" t="str">
        <f t="shared" si="17"/>
        <v>shorts</v>
      </c>
    </row>
    <row r="172" spans="1:20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 s="8">
        <f t="shared" si="14"/>
        <v>42950.208333333328</v>
      </c>
      <c r="N172">
        <v>1502341200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s="5" t="str">
        <f t="shared" si="16"/>
        <v>music</v>
      </c>
      <c r="T172" s="5" t="str">
        <f t="shared" si="17"/>
        <v>indie rock</v>
      </c>
    </row>
    <row r="173" spans="1:20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 s="8">
        <f t="shared" si="14"/>
        <v>41718.208333333336</v>
      </c>
      <c r="N173">
        <v>1397192400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s="5" t="str">
        <f t="shared" si="16"/>
        <v>publishing</v>
      </c>
      <c r="T173" s="5" t="str">
        <f t="shared" si="17"/>
        <v>translations</v>
      </c>
    </row>
    <row r="174" spans="1:20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 s="8">
        <f t="shared" si="14"/>
        <v>41839.208333333336</v>
      </c>
      <c r="N174">
        <v>1407042000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s="5" t="str">
        <f t="shared" si="16"/>
        <v>film &amp; video</v>
      </c>
      <c r="T174" s="5" t="str">
        <f t="shared" si="17"/>
        <v>documentary</v>
      </c>
    </row>
    <row r="175" spans="1:20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 s="8">
        <f t="shared" si="14"/>
        <v>41412.208333333336</v>
      </c>
      <c r="N175">
        <v>1369371600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s="5" t="str">
        <f t="shared" si="16"/>
        <v>theater</v>
      </c>
      <c r="T175" s="5" t="str">
        <f t="shared" si="17"/>
        <v>plays</v>
      </c>
    </row>
    <row r="176" spans="1:20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 s="8">
        <f t="shared" si="14"/>
        <v>42282.208333333328</v>
      </c>
      <c r="N176">
        <v>1444107600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s="5" t="str">
        <f t="shared" si="16"/>
        <v>technology</v>
      </c>
      <c r="T176" s="5" t="str">
        <f t="shared" si="17"/>
        <v>wearables</v>
      </c>
    </row>
    <row r="177" spans="1:20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 s="8">
        <f t="shared" si="14"/>
        <v>42613.208333333328</v>
      </c>
      <c r="N177">
        <v>1474261200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s="5" t="str">
        <f t="shared" si="16"/>
        <v>theater</v>
      </c>
      <c r="T177" s="5" t="str">
        <f t="shared" si="17"/>
        <v>plays</v>
      </c>
    </row>
    <row r="178" spans="1:20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 s="8">
        <f t="shared" si="14"/>
        <v>42616.208333333328</v>
      </c>
      <c r="N178">
        <v>1473656400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s="5" t="str">
        <f t="shared" si="16"/>
        <v>theater</v>
      </c>
      <c r="T178" s="5" t="str">
        <f t="shared" si="17"/>
        <v>plays</v>
      </c>
    </row>
    <row r="179" spans="1:20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 s="8">
        <f t="shared" si="14"/>
        <v>40497.25</v>
      </c>
      <c r="N179">
        <v>1291960800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s="5" t="str">
        <f t="shared" si="16"/>
        <v>theater</v>
      </c>
      <c r="T179" s="5" t="str">
        <f t="shared" si="17"/>
        <v>plays</v>
      </c>
    </row>
    <row r="180" spans="1:20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 s="8">
        <f t="shared" si="14"/>
        <v>42999.208333333328</v>
      </c>
      <c r="N180">
        <v>1506747600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s="5" t="str">
        <f t="shared" si="16"/>
        <v>food</v>
      </c>
      <c r="T180" s="5" t="str">
        <f t="shared" si="17"/>
        <v>food trucks</v>
      </c>
    </row>
    <row r="181" spans="1:20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 s="8">
        <f t="shared" si="14"/>
        <v>41350.208333333336</v>
      </c>
      <c r="N181">
        <v>1363582800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s="5" t="str">
        <f t="shared" si="16"/>
        <v>theater</v>
      </c>
      <c r="T181" s="5" t="str">
        <f t="shared" si="17"/>
        <v>plays</v>
      </c>
    </row>
    <row r="182" spans="1:20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 s="8">
        <f t="shared" si="14"/>
        <v>40259.208333333336</v>
      </c>
      <c r="N182">
        <v>1269666000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s="5" t="str">
        <f t="shared" si="16"/>
        <v>technology</v>
      </c>
      <c r="T182" s="5" t="str">
        <f t="shared" si="17"/>
        <v>wearables</v>
      </c>
    </row>
    <row r="183" spans="1:20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 s="8">
        <f t="shared" si="14"/>
        <v>43012.208333333328</v>
      </c>
      <c r="N183">
        <v>1508648400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s="5" t="str">
        <f t="shared" si="16"/>
        <v>technology</v>
      </c>
      <c r="T183" s="5" t="str">
        <f t="shared" si="17"/>
        <v>web</v>
      </c>
    </row>
    <row r="184" spans="1:20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 s="8">
        <f t="shared" si="14"/>
        <v>43631.208333333328</v>
      </c>
      <c r="N184">
        <v>1561957200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s="5" t="str">
        <f t="shared" si="16"/>
        <v>theater</v>
      </c>
      <c r="T184" s="5" t="str">
        <f t="shared" si="17"/>
        <v>plays</v>
      </c>
    </row>
    <row r="185" spans="1:20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 s="8">
        <f t="shared" si="14"/>
        <v>40430.208333333336</v>
      </c>
      <c r="N185">
        <v>1285131600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s="5" t="str">
        <f t="shared" si="16"/>
        <v>music</v>
      </c>
      <c r="T185" s="5" t="str">
        <f t="shared" si="17"/>
        <v>rock</v>
      </c>
    </row>
    <row r="186" spans="1:20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 s="8">
        <f t="shared" si="14"/>
        <v>43588.208333333328</v>
      </c>
      <c r="N186">
        <v>1556946000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s="5" t="str">
        <f t="shared" si="16"/>
        <v>theater</v>
      </c>
      <c r="T186" s="5" t="str">
        <f t="shared" si="17"/>
        <v>plays</v>
      </c>
    </row>
    <row r="187" spans="1:20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 s="8">
        <f t="shared" si="14"/>
        <v>43233.208333333328</v>
      </c>
      <c r="N187">
        <v>1527138000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s="5" t="str">
        <f t="shared" si="16"/>
        <v>film &amp; video</v>
      </c>
      <c r="T187" s="5" t="str">
        <f t="shared" si="17"/>
        <v>television</v>
      </c>
    </row>
    <row r="188" spans="1:20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 s="8">
        <f t="shared" si="14"/>
        <v>41782.208333333336</v>
      </c>
      <c r="N188">
        <v>1402117200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s="5" t="str">
        <f t="shared" si="16"/>
        <v>theater</v>
      </c>
      <c r="T188" s="5" t="str">
        <f t="shared" si="17"/>
        <v>plays</v>
      </c>
    </row>
    <row r="189" spans="1:20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 s="8">
        <f t="shared" si="14"/>
        <v>41328.25</v>
      </c>
      <c r="N189">
        <v>1364014800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s="5" t="str">
        <f t="shared" si="16"/>
        <v>film &amp; video</v>
      </c>
      <c r="T189" s="5" t="str">
        <f t="shared" si="17"/>
        <v>shorts</v>
      </c>
    </row>
    <row r="190" spans="1:20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 s="8">
        <f t="shared" si="14"/>
        <v>41975.25</v>
      </c>
      <c r="N190">
        <v>1417586400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s="5" t="str">
        <f t="shared" si="16"/>
        <v>theater</v>
      </c>
      <c r="T190" s="5" t="str">
        <f t="shared" si="17"/>
        <v>plays</v>
      </c>
    </row>
    <row r="191" spans="1:20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 s="8">
        <f t="shared" si="14"/>
        <v>42433.25</v>
      </c>
      <c r="N191">
        <v>1457071200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s="5" t="str">
        <f t="shared" si="16"/>
        <v>theater</v>
      </c>
      <c r="T191" s="5" t="str">
        <f t="shared" si="17"/>
        <v>plays</v>
      </c>
    </row>
    <row r="192" spans="1:20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 s="8">
        <f t="shared" si="14"/>
        <v>41429.208333333336</v>
      </c>
      <c r="N192">
        <v>1370408400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s="5" t="str">
        <f t="shared" si="16"/>
        <v>theater</v>
      </c>
      <c r="T192" s="5" t="str">
        <f t="shared" si="17"/>
        <v>plays</v>
      </c>
    </row>
    <row r="193" spans="1:20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 s="8">
        <f t="shared" si="14"/>
        <v>43536.208333333328</v>
      </c>
      <c r="N193">
        <v>1552626000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s="5" t="str">
        <f t="shared" si="16"/>
        <v>theater</v>
      </c>
      <c r="T193" s="5" t="str">
        <f t="shared" si="17"/>
        <v>plays</v>
      </c>
    </row>
    <row r="194" spans="1:20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>
        <f t="shared" si="12"/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 s="8">
        <f t="shared" si="14"/>
        <v>41817.208333333336</v>
      </c>
      <c r="N194">
        <v>1404190800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s="5" t="str">
        <f t="shared" si="16"/>
        <v>music</v>
      </c>
      <c r="T194" s="5" t="str">
        <f t="shared" si="17"/>
        <v>rock</v>
      </c>
    </row>
    <row r="195" spans="1:20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>
        <f t="shared" ref="F195:F258" si="18">(E195/D195)*100</f>
        <v>45.636363636363633</v>
      </c>
      <c r="G195" t="s">
        <v>14</v>
      </c>
      <c r="H195">
        <v>65</v>
      </c>
      <c r="I195" s="4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 s="8">
        <f t="shared" ref="M195:M258" si="20">(((L195/60)/60)/24)+DATE(1970,1,1)</f>
        <v>43198.208333333328</v>
      </c>
      <c r="N195">
        <v>1523509200</v>
      </c>
      <c r="O195" s="8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s="5" t="str">
        <f t="shared" ref="S195:S258" si="22">LEFT(R195, SEARCH("/",R195,1)-1)</f>
        <v>music</v>
      </c>
      <c r="T195" s="5" t="str">
        <f t="shared" ref="T195:T258" si="23">RIGHT(R195,LEN(R195) - SEARCH("/", R195))</f>
        <v>indie rock</v>
      </c>
    </row>
    <row r="196" spans="1:20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 s="8">
        <f t="shared" si="20"/>
        <v>42261.208333333328</v>
      </c>
      <c r="N196">
        <v>1443589200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s="5" t="str">
        <f t="shared" si="22"/>
        <v>music</v>
      </c>
      <c r="T196" s="5" t="str">
        <f t="shared" si="23"/>
        <v>metal</v>
      </c>
    </row>
    <row r="197" spans="1:20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 s="8">
        <f t="shared" si="20"/>
        <v>43310.208333333328</v>
      </c>
      <c r="N197">
        <v>1533445200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s="5" t="str">
        <f t="shared" si="22"/>
        <v>music</v>
      </c>
      <c r="T197" s="5" t="str">
        <f t="shared" si="23"/>
        <v>electric music</v>
      </c>
    </row>
    <row r="198" spans="1:20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 s="8">
        <f t="shared" si="20"/>
        <v>42616.208333333328</v>
      </c>
      <c r="N198">
        <v>1474520400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s="5" t="str">
        <f t="shared" si="22"/>
        <v>technology</v>
      </c>
      <c r="T198" s="5" t="str">
        <f t="shared" si="23"/>
        <v>wearables</v>
      </c>
    </row>
    <row r="199" spans="1:20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 s="8">
        <f t="shared" si="20"/>
        <v>42909.208333333328</v>
      </c>
      <c r="N199">
        <v>1499403600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s="5" t="str">
        <f t="shared" si="22"/>
        <v>film &amp; video</v>
      </c>
      <c r="T199" s="5" t="str">
        <f t="shared" si="23"/>
        <v>drama</v>
      </c>
    </row>
    <row r="200" spans="1:20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 s="8">
        <f t="shared" si="20"/>
        <v>40396.208333333336</v>
      </c>
      <c r="N200">
        <v>1283576400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s="5" t="str">
        <f t="shared" si="22"/>
        <v>music</v>
      </c>
      <c r="T200" s="5" t="str">
        <f t="shared" si="23"/>
        <v>electric music</v>
      </c>
    </row>
    <row r="201" spans="1:20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 s="8">
        <f t="shared" si="20"/>
        <v>42192.208333333328</v>
      </c>
      <c r="N201">
        <v>1436590800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s="5" t="str">
        <f t="shared" si="22"/>
        <v>music</v>
      </c>
      <c r="T201" s="5" t="str">
        <f t="shared" si="23"/>
        <v>rock</v>
      </c>
    </row>
    <row r="202" spans="1:20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 s="8">
        <f t="shared" si="20"/>
        <v>40262.208333333336</v>
      </c>
      <c r="N202">
        <v>1270443600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s="5" t="str">
        <f t="shared" si="22"/>
        <v>theater</v>
      </c>
      <c r="T202" s="5" t="str">
        <f t="shared" si="23"/>
        <v>plays</v>
      </c>
    </row>
    <row r="203" spans="1:20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 s="8">
        <f t="shared" si="20"/>
        <v>41845.208333333336</v>
      </c>
      <c r="N203">
        <v>1407819600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s="5" t="str">
        <f t="shared" si="22"/>
        <v>technology</v>
      </c>
      <c r="T203" s="5" t="str">
        <f t="shared" si="23"/>
        <v>web</v>
      </c>
    </row>
    <row r="204" spans="1:20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 s="8">
        <f t="shared" si="20"/>
        <v>40818.208333333336</v>
      </c>
      <c r="N204">
        <v>1317877200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s="5" t="str">
        <f t="shared" si="22"/>
        <v>food</v>
      </c>
      <c r="T204" s="5" t="str">
        <f t="shared" si="23"/>
        <v>food trucks</v>
      </c>
    </row>
    <row r="205" spans="1:20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 s="8">
        <f t="shared" si="20"/>
        <v>42752.25</v>
      </c>
      <c r="N205">
        <v>1484805600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s="5" t="str">
        <f t="shared" si="22"/>
        <v>theater</v>
      </c>
      <c r="T205" s="5" t="str">
        <f t="shared" si="23"/>
        <v>plays</v>
      </c>
    </row>
    <row r="206" spans="1:20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 s="8">
        <f t="shared" si="20"/>
        <v>40636.208333333336</v>
      </c>
      <c r="N206">
        <v>1302670800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s="5" t="str">
        <f t="shared" si="22"/>
        <v>music</v>
      </c>
      <c r="T206" s="5" t="str">
        <f t="shared" si="23"/>
        <v>jazz</v>
      </c>
    </row>
    <row r="207" spans="1:20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 s="8">
        <f t="shared" si="20"/>
        <v>43390.208333333328</v>
      </c>
      <c r="N207">
        <v>1540789200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s="5" t="str">
        <f t="shared" si="22"/>
        <v>theater</v>
      </c>
      <c r="T207" s="5" t="str">
        <f t="shared" si="23"/>
        <v>plays</v>
      </c>
    </row>
    <row r="208" spans="1:20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 s="8">
        <f t="shared" si="20"/>
        <v>40236.25</v>
      </c>
      <c r="N208">
        <v>1268028000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s="5" t="str">
        <f t="shared" si="22"/>
        <v>publishing</v>
      </c>
      <c r="T208" s="5" t="str">
        <f t="shared" si="23"/>
        <v>fiction</v>
      </c>
    </row>
    <row r="209" spans="1:20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 s="8">
        <f t="shared" si="20"/>
        <v>43340.208333333328</v>
      </c>
      <c r="N209">
        <v>1537160400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s="5" t="str">
        <f t="shared" si="22"/>
        <v>music</v>
      </c>
      <c r="T209" s="5" t="str">
        <f t="shared" si="23"/>
        <v>rock</v>
      </c>
    </row>
    <row r="210" spans="1:20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 s="8">
        <f t="shared" si="20"/>
        <v>43048.25</v>
      </c>
      <c r="N210">
        <v>1512280800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s="5" t="str">
        <f t="shared" si="22"/>
        <v>film &amp; video</v>
      </c>
      <c r="T210" s="5" t="str">
        <f t="shared" si="23"/>
        <v>documentary</v>
      </c>
    </row>
    <row r="211" spans="1:20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 s="8">
        <f t="shared" si="20"/>
        <v>42496.208333333328</v>
      </c>
      <c r="N211">
        <v>1463115600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s="5" t="str">
        <f t="shared" si="22"/>
        <v>film &amp; video</v>
      </c>
      <c r="T211" s="5" t="str">
        <f t="shared" si="23"/>
        <v>documentary</v>
      </c>
    </row>
    <row r="212" spans="1:20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 s="8">
        <f t="shared" si="20"/>
        <v>42797.25</v>
      </c>
      <c r="N212">
        <v>1490850000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s="5" t="str">
        <f t="shared" si="22"/>
        <v>film &amp; video</v>
      </c>
      <c r="T212" s="5" t="str">
        <f t="shared" si="23"/>
        <v>science fiction</v>
      </c>
    </row>
    <row r="213" spans="1:20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 s="8">
        <f t="shared" si="20"/>
        <v>41513.208333333336</v>
      </c>
      <c r="N213">
        <v>1379653200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s="5" t="str">
        <f t="shared" si="22"/>
        <v>theater</v>
      </c>
      <c r="T213" s="5" t="str">
        <f t="shared" si="23"/>
        <v>plays</v>
      </c>
    </row>
    <row r="214" spans="1:20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 s="8">
        <f t="shared" si="20"/>
        <v>43814.25</v>
      </c>
      <c r="N214">
        <v>1580364000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s="5" t="str">
        <f t="shared" si="22"/>
        <v>theater</v>
      </c>
      <c r="T214" s="5" t="str">
        <f t="shared" si="23"/>
        <v>plays</v>
      </c>
    </row>
    <row r="215" spans="1:20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 s="8">
        <f t="shared" si="20"/>
        <v>40488.208333333336</v>
      </c>
      <c r="N215">
        <v>1289714400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s="5" t="str">
        <f t="shared" si="22"/>
        <v>music</v>
      </c>
      <c r="T215" s="5" t="str">
        <f t="shared" si="23"/>
        <v>indie rock</v>
      </c>
    </row>
    <row r="216" spans="1:20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 s="8">
        <f t="shared" si="20"/>
        <v>40409.208333333336</v>
      </c>
      <c r="N216">
        <v>1282712400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s="5" t="str">
        <f t="shared" si="22"/>
        <v>music</v>
      </c>
      <c r="T216" s="5" t="str">
        <f t="shared" si="23"/>
        <v>rock</v>
      </c>
    </row>
    <row r="217" spans="1:20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 s="8">
        <f t="shared" si="20"/>
        <v>43509.25</v>
      </c>
      <c r="N217">
        <v>1550210400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s="5" t="str">
        <f t="shared" si="22"/>
        <v>theater</v>
      </c>
      <c r="T217" s="5" t="str">
        <f t="shared" si="23"/>
        <v>plays</v>
      </c>
    </row>
    <row r="218" spans="1:20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 s="8">
        <f t="shared" si="20"/>
        <v>40869.25</v>
      </c>
      <c r="N218">
        <v>1322114400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s="5" t="str">
        <f t="shared" si="22"/>
        <v>theater</v>
      </c>
      <c r="T218" s="5" t="str">
        <f t="shared" si="23"/>
        <v>plays</v>
      </c>
    </row>
    <row r="219" spans="1:20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 s="8">
        <f t="shared" si="20"/>
        <v>43583.208333333328</v>
      </c>
      <c r="N219">
        <v>1557205200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s="5" t="str">
        <f t="shared" si="22"/>
        <v>film &amp; video</v>
      </c>
      <c r="T219" s="5" t="str">
        <f t="shared" si="23"/>
        <v>science fiction</v>
      </c>
    </row>
    <row r="220" spans="1:20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 s="8">
        <f t="shared" si="20"/>
        <v>40858.25</v>
      </c>
      <c r="N220">
        <v>1323928800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s="5" t="str">
        <f t="shared" si="22"/>
        <v>film &amp; video</v>
      </c>
      <c r="T220" s="5" t="str">
        <f t="shared" si="23"/>
        <v>shorts</v>
      </c>
    </row>
    <row r="221" spans="1:20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 s="8">
        <f t="shared" si="20"/>
        <v>41137.208333333336</v>
      </c>
      <c r="N221">
        <v>1346130000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s="5" t="str">
        <f t="shared" si="22"/>
        <v>film &amp; video</v>
      </c>
      <c r="T221" s="5" t="str">
        <f t="shared" si="23"/>
        <v>animation</v>
      </c>
    </row>
    <row r="222" spans="1:20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 s="8">
        <f t="shared" si="20"/>
        <v>40725.208333333336</v>
      </c>
      <c r="N222">
        <v>1311051600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s="5" t="str">
        <f t="shared" si="22"/>
        <v>theater</v>
      </c>
      <c r="T222" s="5" t="str">
        <f t="shared" si="23"/>
        <v>plays</v>
      </c>
    </row>
    <row r="223" spans="1:20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 s="8">
        <f t="shared" si="20"/>
        <v>41081.208333333336</v>
      </c>
      <c r="N223">
        <v>1340427600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s="5" t="str">
        <f t="shared" si="22"/>
        <v>food</v>
      </c>
      <c r="T223" s="5" t="str">
        <f t="shared" si="23"/>
        <v>food trucks</v>
      </c>
    </row>
    <row r="224" spans="1:20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 s="8">
        <f t="shared" si="20"/>
        <v>41914.208333333336</v>
      </c>
      <c r="N224">
        <v>1412312400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s="5" t="str">
        <f t="shared" si="22"/>
        <v>photography</v>
      </c>
      <c r="T224" s="5" t="str">
        <f t="shared" si="23"/>
        <v>photography books</v>
      </c>
    </row>
    <row r="225" spans="1:20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 s="8">
        <f t="shared" si="20"/>
        <v>42445.208333333328</v>
      </c>
      <c r="N225">
        <v>1459314000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s="5" t="str">
        <f t="shared" si="22"/>
        <v>theater</v>
      </c>
      <c r="T225" s="5" t="str">
        <f t="shared" si="23"/>
        <v>plays</v>
      </c>
    </row>
    <row r="226" spans="1:20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 s="8">
        <f t="shared" si="20"/>
        <v>41906.208333333336</v>
      </c>
      <c r="N226">
        <v>1415426400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s="5" t="str">
        <f t="shared" si="22"/>
        <v>film &amp; video</v>
      </c>
      <c r="T226" s="5" t="str">
        <f t="shared" si="23"/>
        <v>science fiction</v>
      </c>
    </row>
    <row r="227" spans="1:20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 s="8">
        <f t="shared" si="20"/>
        <v>41762.208333333336</v>
      </c>
      <c r="N227">
        <v>1399093200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s="5" t="str">
        <f t="shared" si="22"/>
        <v>music</v>
      </c>
      <c r="T227" s="5" t="str">
        <f t="shared" si="23"/>
        <v>rock</v>
      </c>
    </row>
    <row r="228" spans="1:20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 s="8">
        <f t="shared" si="20"/>
        <v>40276.208333333336</v>
      </c>
      <c r="N228">
        <v>1273899600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s="5" t="str">
        <f t="shared" si="22"/>
        <v>photography</v>
      </c>
      <c r="T228" s="5" t="str">
        <f t="shared" si="23"/>
        <v>photography books</v>
      </c>
    </row>
    <row r="229" spans="1:20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 s="8">
        <f t="shared" si="20"/>
        <v>42139.208333333328</v>
      </c>
      <c r="N229">
        <v>1432184400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s="5" t="str">
        <f t="shared" si="22"/>
        <v>games</v>
      </c>
      <c r="T229" s="5" t="str">
        <f t="shared" si="23"/>
        <v>mobile games</v>
      </c>
    </row>
    <row r="230" spans="1:20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 s="8">
        <f t="shared" si="20"/>
        <v>42613.208333333328</v>
      </c>
      <c r="N230">
        <v>1474779600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s="5" t="str">
        <f t="shared" si="22"/>
        <v>film &amp; video</v>
      </c>
      <c r="T230" s="5" t="str">
        <f t="shared" si="23"/>
        <v>animation</v>
      </c>
    </row>
    <row r="231" spans="1:20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 s="8">
        <f t="shared" si="20"/>
        <v>42887.208333333328</v>
      </c>
      <c r="N231">
        <v>1500440400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s="5" t="str">
        <f t="shared" si="22"/>
        <v>games</v>
      </c>
      <c r="T231" s="5" t="str">
        <f t="shared" si="23"/>
        <v>mobile games</v>
      </c>
    </row>
    <row r="232" spans="1:20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 s="8">
        <f t="shared" si="20"/>
        <v>43805.25</v>
      </c>
      <c r="N232">
        <v>1575612000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s="5" t="str">
        <f t="shared" si="22"/>
        <v>games</v>
      </c>
      <c r="T232" s="5" t="str">
        <f t="shared" si="23"/>
        <v>video games</v>
      </c>
    </row>
    <row r="233" spans="1:20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 s="8">
        <f t="shared" si="20"/>
        <v>41415.208333333336</v>
      </c>
      <c r="N233">
        <v>1374123600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s="5" t="str">
        <f t="shared" si="22"/>
        <v>theater</v>
      </c>
      <c r="T233" s="5" t="str">
        <f t="shared" si="23"/>
        <v>plays</v>
      </c>
    </row>
    <row r="234" spans="1:20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 s="8">
        <f t="shared" si="20"/>
        <v>42576.208333333328</v>
      </c>
      <c r="N234">
        <v>1469509200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s="5" t="str">
        <f t="shared" si="22"/>
        <v>theater</v>
      </c>
      <c r="T234" s="5" t="str">
        <f t="shared" si="23"/>
        <v>plays</v>
      </c>
    </row>
    <row r="235" spans="1:20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 s="8">
        <f t="shared" si="20"/>
        <v>40706.208333333336</v>
      </c>
      <c r="N235">
        <v>1309237200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s="5" t="str">
        <f t="shared" si="22"/>
        <v>film &amp; video</v>
      </c>
      <c r="T235" s="5" t="str">
        <f t="shared" si="23"/>
        <v>animation</v>
      </c>
    </row>
    <row r="236" spans="1:20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 s="8">
        <f t="shared" si="20"/>
        <v>42969.208333333328</v>
      </c>
      <c r="N236">
        <v>1503982800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s="5" t="str">
        <f t="shared" si="22"/>
        <v>games</v>
      </c>
      <c r="T236" s="5" t="str">
        <f t="shared" si="23"/>
        <v>video games</v>
      </c>
    </row>
    <row r="237" spans="1:20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 s="8">
        <f t="shared" si="20"/>
        <v>42779.25</v>
      </c>
      <c r="N237">
        <v>1487397600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s="5" t="str">
        <f t="shared" si="22"/>
        <v>film &amp; video</v>
      </c>
      <c r="T237" s="5" t="str">
        <f t="shared" si="23"/>
        <v>animation</v>
      </c>
    </row>
    <row r="238" spans="1:20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 s="8">
        <f t="shared" si="20"/>
        <v>43641.208333333328</v>
      </c>
      <c r="N238">
        <v>1562043600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s="5" t="str">
        <f t="shared" si="22"/>
        <v>music</v>
      </c>
      <c r="T238" s="5" t="str">
        <f t="shared" si="23"/>
        <v>rock</v>
      </c>
    </row>
    <row r="239" spans="1:20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 s="8">
        <f t="shared" si="20"/>
        <v>41754.208333333336</v>
      </c>
      <c r="N239">
        <v>1398574800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s="5" t="str">
        <f t="shared" si="22"/>
        <v>film &amp; video</v>
      </c>
      <c r="T239" s="5" t="str">
        <f t="shared" si="23"/>
        <v>animation</v>
      </c>
    </row>
    <row r="240" spans="1:20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 s="8">
        <f t="shared" si="20"/>
        <v>43083.25</v>
      </c>
      <c r="N240">
        <v>1515391200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s="5" t="str">
        <f t="shared" si="22"/>
        <v>theater</v>
      </c>
      <c r="T240" s="5" t="str">
        <f t="shared" si="23"/>
        <v>plays</v>
      </c>
    </row>
    <row r="241" spans="1:20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 s="8">
        <f t="shared" si="20"/>
        <v>42245.208333333328</v>
      </c>
      <c r="N241">
        <v>1441170000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s="5" t="str">
        <f t="shared" si="22"/>
        <v>technology</v>
      </c>
      <c r="T241" s="5" t="str">
        <f t="shared" si="23"/>
        <v>wearables</v>
      </c>
    </row>
    <row r="242" spans="1:20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 s="8">
        <f t="shared" si="20"/>
        <v>40396.208333333336</v>
      </c>
      <c r="N242">
        <v>1281157200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s="5" t="str">
        <f t="shared" si="22"/>
        <v>theater</v>
      </c>
      <c r="T242" s="5" t="str">
        <f t="shared" si="23"/>
        <v>plays</v>
      </c>
    </row>
    <row r="243" spans="1:20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 s="8">
        <f t="shared" si="20"/>
        <v>41742.208333333336</v>
      </c>
      <c r="N243">
        <v>1398229200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s="5" t="str">
        <f t="shared" si="22"/>
        <v>publishing</v>
      </c>
      <c r="T243" s="5" t="str">
        <f t="shared" si="23"/>
        <v>nonfiction</v>
      </c>
    </row>
    <row r="244" spans="1:20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 s="8">
        <f t="shared" si="20"/>
        <v>42865.208333333328</v>
      </c>
      <c r="N244">
        <v>1495256400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s="5" t="str">
        <f t="shared" si="22"/>
        <v>music</v>
      </c>
      <c r="T244" s="5" t="str">
        <f t="shared" si="23"/>
        <v>rock</v>
      </c>
    </row>
    <row r="245" spans="1:20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 s="8">
        <f t="shared" si="20"/>
        <v>43163.25</v>
      </c>
      <c r="N245">
        <v>1520402400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s="5" t="str">
        <f t="shared" si="22"/>
        <v>theater</v>
      </c>
      <c r="T245" s="5" t="str">
        <f t="shared" si="23"/>
        <v>plays</v>
      </c>
    </row>
    <row r="246" spans="1:20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 s="8">
        <f t="shared" si="20"/>
        <v>41834.208333333336</v>
      </c>
      <c r="N246">
        <v>1409806800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s="5" t="str">
        <f t="shared" si="22"/>
        <v>theater</v>
      </c>
      <c r="T246" s="5" t="str">
        <f t="shared" si="23"/>
        <v>plays</v>
      </c>
    </row>
    <row r="247" spans="1:20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 s="8">
        <f t="shared" si="20"/>
        <v>41736.208333333336</v>
      </c>
      <c r="N247">
        <v>1396933200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s="5" t="str">
        <f t="shared" si="22"/>
        <v>theater</v>
      </c>
      <c r="T247" s="5" t="str">
        <f t="shared" si="23"/>
        <v>plays</v>
      </c>
    </row>
    <row r="248" spans="1:20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 s="8">
        <f t="shared" si="20"/>
        <v>41491.208333333336</v>
      </c>
      <c r="N248">
        <v>1376024400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s="5" t="str">
        <f t="shared" si="22"/>
        <v>technology</v>
      </c>
      <c r="T248" s="5" t="str">
        <f t="shared" si="23"/>
        <v>web</v>
      </c>
    </row>
    <row r="249" spans="1:20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 s="8">
        <f t="shared" si="20"/>
        <v>42726.25</v>
      </c>
      <c r="N249">
        <v>1483682400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s="5" t="str">
        <f t="shared" si="22"/>
        <v>publishing</v>
      </c>
      <c r="T249" s="5" t="str">
        <f t="shared" si="23"/>
        <v>fiction</v>
      </c>
    </row>
    <row r="250" spans="1:20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 s="8">
        <f t="shared" si="20"/>
        <v>42004.25</v>
      </c>
      <c r="N250">
        <v>1420437600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s="5" t="str">
        <f t="shared" si="22"/>
        <v>games</v>
      </c>
      <c r="T250" s="5" t="str">
        <f t="shared" si="23"/>
        <v>mobile games</v>
      </c>
    </row>
    <row r="251" spans="1:20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 s="8">
        <f t="shared" si="20"/>
        <v>42006.25</v>
      </c>
      <c r="N251">
        <v>1420783200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s="5" t="str">
        <f t="shared" si="22"/>
        <v>publishing</v>
      </c>
      <c r="T251" s="5" t="str">
        <f t="shared" si="23"/>
        <v>translations</v>
      </c>
    </row>
    <row r="252" spans="1:20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 s="8">
        <f t="shared" si="20"/>
        <v>40203.25</v>
      </c>
      <c r="N252">
        <v>1267423200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s="5" t="str">
        <f t="shared" si="22"/>
        <v>music</v>
      </c>
      <c r="T252" s="5" t="str">
        <f t="shared" si="23"/>
        <v>rock</v>
      </c>
    </row>
    <row r="253" spans="1:20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 s="8">
        <f t="shared" si="20"/>
        <v>41252.25</v>
      </c>
      <c r="N253">
        <v>1355205600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s="5" t="str">
        <f t="shared" si="22"/>
        <v>theater</v>
      </c>
      <c r="T253" s="5" t="str">
        <f t="shared" si="23"/>
        <v>plays</v>
      </c>
    </row>
    <row r="254" spans="1:20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 s="8">
        <f t="shared" si="20"/>
        <v>41572.208333333336</v>
      </c>
      <c r="N254">
        <v>1383109200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s="5" t="str">
        <f t="shared" si="22"/>
        <v>theater</v>
      </c>
      <c r="T254" s="5" t="str">
        <f t="shared" si="23"/>
        <v>plays</v>
      </c>
    </row>
    <row r="255" spans="1:20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 s="8">
        <f t="shared" si="20"/>
        <v>40641.208333333336</v>
      </c>
      <c r="N255">
        <v>1303275600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s="5" t="str">
        <f t="shared" si="22"/>
        <v>film &amp; video</v>
      </c>
      <c r="T255" s="5" t="str">
        <f t="shared" si="23"/>
        <v>drama</v>
      </c>
    </row>
    <row r="256" spans="1:20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 s="8">
        <f t="shared" si="20"/>
        <v>42787.25</v>
      </c>
      <c r="N256">
        <v>1487829600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s="5" t="str">
        <f t="shared" si="22"/>
        <v>publishing</v>
      </c>
      <c r="T256" s="5" t="str">
        <f t="shared" si="23"/>
        <v>nonfiction</v>
      </c>
    </row>
    <row r="257" spans="1:20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 s="8">
        <f t="shared" si="20"/>
        <v>40590.25</v>
      </c>
      <c r="N257">
        <v>1298268000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s="5" t="str">
        <f t="shared" si="22"/>
        <v>music</v>
      </c>
      <c r="T257" s="5" t="str">
        <f t="shared" si="23"/>
        <v>rock</v>
      </c>
    </row>
    <row r="258" spans="1:20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>
        <f t="shared" si="18"/>
        <v>23.390243902439025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 s="8">
        <f t="shared" si="20"/>
        <v>42393.25</v>
      </c>
      <c r="N258">
        <v>1456812000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s="5" t="str">
        <f t="shared" si="22"/>
        <v>music</v>
      </c>
      <c r="T258" s="5" t="str">
        <f t="shared" si="23"/>
        <v>rock</v>
      </c>
    </row>
    <row r="259" spans="1:20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>
        <f t="shared" ref="F259:F322" si="24">(E259/D259)*100</f>
        <v>146</v>
      </c>
      <c r="G259" t="s">
        <v>20</v>
      </c>
      <c r="H259">
        <v>92</v>
      </c>
      <c r="I259" s="4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 s="8">
        <f t="shared" ref="M259:M322" si="26">(((L259/60)/60)/24)+DATE(1970,1,1)</f>
        <v>41338.25</v>
      </c>
      <c r="N259">
        <v>1363669200</v>
      </c>
      <c r="O259" s="8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s="5" t="str">
        <f t="shared" ref="S259:S322" si="28">LEFT(R259, SEARCH("/",R259,1)-1)</f>
        <v>theater</v>
      </c>
      <c r="T259" s="5" t="str">
        <f t="shared" ref="T259:T322" si="29">RIGHT(R259,LEN(R259) - SEARCH("/", R259))</f>
        <v>plays</v>
      </c>
    </row>
    <row r="260" spans="1:20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 s="8">
        <f t="shared" si="26"/>
        <v>42712.25</v>
      </c>
      <c r="N260">
        <v>1482904800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s="5" t="str">
        <f t="shared" si="28"/>
        <v>theater</v>
      </c>
      <c r="T260" s="5" t="str">
        <f t="shared" si="29"/>
        <v>plays</v>
      </c>
    </row>
    <row r="261" spans="1:20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 s="8">
        <f t="shared" si="26"/>
        <v>41251.25</v>
      </c>
      <c r="N261">
        <v>1356588000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s="5" t="str">
        <f t="shared" si="28"/>
        <v>photography</v>
      </c>
      <c r="T261" s="5" t="str">
        <f t="shared" si="29"/>
        <v>photography books</v>
      </c>
    </row>
    <row r="262" spans="1:20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 s="8">
        <f t="shared" si="26"/>
        <v>41180.208333333336</v>
      </c>
      <c r="N262">
        <v>1349845200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s="5" t="str">
        <f t="shared" si="28"/>
        <v>music</v>
      </c>
      <c r="T262" s="5" t="str">
        <f t="shared" si="29"/>
        <v>rock</v>
      </c>
    </row>
    <row r="263" spans="1:20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 s="8">
        <f t="shared" si="26"/>
        <v>40415.208333333336</v>
      </c>
      <c r="N263">
        <v>1283058000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s="5" t="str">
        <f t="shared" si="28"/>
        <v>music</v>
      </c>
      <c r="T263" s="5" t="str">
        <f t="shared" si="29"/>
        <v>rock</v>
      </c>
    </row>
    <row r="264" spans="1:20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 s="8">
        <f t="shared" si="26"/>
        <v>40638.208333333336</v>
      </c>
      <c r="N264">
        <v>1304226000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s="5" t="str">
        <f t="shared" si="28"/>
        <v>music</v>
      </c>
      <c r="T264" s="5" t="str">
        <f t="shared" si="29"/>
        <v>indie rock</v>
      </c>
    </row>
    <row r="265" spans="1:20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 s="8">
        <f t="shared" si="26"/>
        <v>40187.25</v>
      </c>
      <c r="N265">
        <v>1263016800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s="5" t="str">
        <f t="shared" si="28"/>
        <v>photography</v>
      </c>
      <c r="T265" s="5" t="str">
        <f t="shared" si="29"/>
        <v>photography books</v>
      </c>
    </row>
    <row r="266" spans="1:20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 s="8">
        <f t="shared" si="26"/>
        <v>41317.25</v>
      </c>
      <c r="N266">
        <v>1362031200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s="5" t="str">
        <f t="shared" si="28"/>
        <v>theater</v>
      </c>
      <c r="T266" s="5" t="str">
        <f t="shared" si="29"/>
        <v>plays</v>
      </c>
    </row>
    <row r="267" spans="1:20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 s="8">
        <f t="shared" si="26"/>
        <v>42372.25</v>
      </c>
      <c r="N267">
        <v>1455602400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s="5" t="str">
        <f t="shared" si="28"/>
        <v>theater</v>
      </c>
      <c r="T267" s="5" t="str">
        <f t="shared" si="29"/>
        <v>plays</v>
      </c>
    </row>
    <row r="268" spans="1:20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 s="8">
        <f t="shared" si="26"/>
        <v>41950.25</v>
      </c>
      <c r="N268">
        <v>1418191200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s="5" t="str">
        <f t="shared" si="28"/>
        <v>music</v>
      </c>
      <c r="T268" s="5" t="str">
        <f t="shared" si="29"/>
        <v>jazz</v>
      </c>
    </row>
    <row r="269" spans="1:20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 s="8">
        <f t="shared" si="26"/>
        <v>41206.208333333336</v>
      </c>
      <c r="N269">
        <v>1352440800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s="5" t="str">
        <f t="shared" si="28"/>
        <v>theater</v>
      </c>
      <c r="T269" s="5" t="str">
        <f t="shared" si="29"/>
        <v>plays</v>
      </c>
    </row>
    <row r="270" spans="1:20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 s="8">
        <f t="shared" si="26"/>
        <v>41186.208333333336</v>
      </c>
      <c r="N270">
        <v>1353304800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s="5" t="str">
        <f t="shared" si="28"/>
        <v>film &amp; video</v>
      </c>
      <c r="T270" s="5" t="str">
        <f t="shared" si="29"/>
        <v>documentary</v>
      </c>
    </row>
    <row r="271" spans="1:20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 s="8">
        <f t="shared" si="26"/>
        <v>43496.25</v>
      </c>
      <c r="N271">
        <v>1550728800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s="5" t="str">
        <f t="shared" si="28"/>
        <v>film &amp; video</v>
      </c>
      <c r="T271" s="5" t="str">
        <f t="shared" si="29"/>
        <v>television</v>
      </c>
    </row>
    <row r="272" spans="1:20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 s="8">
        <f t="shared" si="26"/>
        <v>40514.25</v>
      </c>
      <c r="N272">
        <v>1291442400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s="5" t="str">
        <f t="shared" si="28"/>
        <v>games</v>
      </c>
      <c r="T272" s="5" t="str">
        <f t="shared" si="29"/>
        <v>video games</v>
      </c>
    </row>
    <row r="273" spans="1:20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 s="8">
        <f t="shared" si="26"/>
        <v>42345.25</v>
      </c>
      <c r="N273">
        <v>1452146400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s="5" t="str">
        <f t="shared" si="28"/>
        <v>photography</v>
      </c>
      <c r="T273" s="5" t="str">
        <f t="shared" si="29"/>
        <v>photography books</v>
      </c>
    </row>
    <row r="274" spans="1:20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 s="8">
        <f t="shared" si="26"/>
        <v>43656.208333333328</v>
      </c>
      <c r="N274">
        <v>1564894800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s="5" t="str">
        <f t="shared" si="28"/>
        <v>theater</v>
      </c>
      <c r="T274" s="5" t="str">
        <f t="shared" si="29"/>
        <v>plays</v>
      </c>
    </row>
    <row r="275" spans="1:20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 s="8">
        <f t="shared" si="26"/>
        <v>42995.208333333328</v>
      </c>
      <c r="N275">
        <v>1505883600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s="5" t="str">
        <f t="shared" si="28"/>
        <v>theater</v>
      </c>
      <c r="T275" s="5" t="str">
        <f t="shared" si="29"/>
        <v>plays</v>
      </c>
    </row>
    <row r="276" spans="1:20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 s="8">
        <f t="shared" si="26"/>
        <v>43045.25</v>
      </c>
      <c r="N276">
        <v>1510380000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s="5" t="str">
        <f t="shared" si="28"/>
        <v>theater</v>
      </c>
      <c r="T276" s="5" t="str">
        <f t="shared" si="29"/>
        <v>plays</v>
      </c>
    </row>
    <row r="277" spans="1:20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 s="8">
        <f t="shared" si="26"/>
        <v>43561.208333333328</v>
      </c>
      <c r="N277">
        <v>1555218000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s="5" t="str">
        <f t="shared" si="28"/>
        <v>publishing</v>
      </c>
      <c r="T277" s="5" t="str">
        <f t="shared" si="29"/>
        <v>translations</v>
      </c>
    </row>
    <row r="278" spans="1:20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 s="8">
        <f t="shared" si="26"/>
        <v>41018.208333333336</v>
      </c>
      <c r="N278">
        <v>1335243600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s="5" t="str">
        <f t="shared" si="28"/>
        <v>games</v>
      </c>
      <c r="T278" s="5" t="str">
        <f t="shared" si="29"/>
        <v>video games</v>
      </c>
    </row>
    <row r="279" spans="1:20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 s="8">
        <f t="shared" si="26"/>
        <v>40378.208333333336</v>
      </c>
      <c r="N279">
        <v>1279688400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s="5" t="str">
        <f t="shared" si="28"/>
        <v>theater</v>
      </c>
      <c r="T279" s="5" t="str">
        <f t="shared" si="29"/>
        <v>plays</v>
      </c>
    </row>
    <row r="280" spans="1:20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 s="8">
        <f t="shared" si="26"/>
        <v>41239.25</v>
      </c>
      <c r="N280">
        <v>1356069600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s="5" t="str">
        <f t="shared" si="28"/>
        <v>technology</v>
      </c>
      <c r="T280" s="5" t="str">
        <f t="shared" si="29"/>
        <v>web</v>
      </c>
    </row>
    <row r="281" spans="1:20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 s="8">
        <f t="shared" si="26"/>
        <v>43346.208333333328</v>
      </c>
      <c r="N281">
        <v>1536210000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s="5" t="str">
        <f t="shared" si="28"/>
        <v>theater</v>
      </c>
      <c r="T281" s="5" t="str">
        <f t="shared" si="29"/>
        <v>plays</v>
      </c>
    </row>
    <row r="282" spans="1:20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 s="8">
        <f t="shared" si="26"/>
        <v>43060.25</v>
      </c>
      <c r="N282">
        <v>1511762400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s="5" t="str">
        <f t="shared" si="28"/>
        <v>film &amp; video</v>
      </c>
      <c r="T282" s="5" t="str">
        <f t="shared" si="29"/>
        <v>animation</v>
      </c>
    </row>
    <row r="283" spans="1:20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 s="8">
        <f t="shared" si="26"/>
        <v>40979.25</v>
      </c>
      <c r="N283">
        <v>1333256400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s="5" t="str">
        <f t="shared" si="28"/>
        <v>theater</v>
      </c>
      <c r="T283" s="5" t="str">
        <f t="shared" si="29"/>
        <v>plays</v>
      </c>
    </row>
    <row r="284" spans="1:20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 s="8">
        <f t="shared" si="26"/>
        <v>42701.25</v>
      </c>
      <c r="N284">
        <v>1480744800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s="5" t="str">
        <f t="shared" si="28"/>
        <v>film &amp; video</v>
      </c>
      <c r="T284" s="5" t="str">
        <f t="shared" si="29"/>
        <v>television</v>
      </c>
    </row>
    <row r="285" spans="1:20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 s="8">
        <f t="shared" si="26"/>
        <v>42520.208333333328</v>
      </c>
      <c r="N285">
        <v>1465016400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s="5" t="str">
        <f t="shared" si="28"/>
        <v>music</v>
      </c>
      <c r="T285" s="5" t="str">
        <f t="shared" si="29"/>
        <v>rock</v>
      </c>
    </row>
    <row r="286" spans="1:20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 s="8">
        <f t="shared" si="26"/>
        <v>41030.208333333336</v>
      </c>
      <c r="N286">
        <v>1336280400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s="5" t="str">
        <f t="shared" si="28"/>
        <v>technology</v>
      </c>
      <c r="T286" s="5" t="str">
        <f t="shared" si="29"/>
        <v>web</v>
      </c>
    </row>
    <row r="287" spans="1:20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 s="8">
        <f t="shared" si="26"/>
        <v>42623.208333333328</v>
      </c>
      <c r="N287">
        <v>1476766800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s="5" t="str">
        <f t="shared" si="28"/>
        <v>theater</v>
      </c>
      <c r="T287" s="5" t="str">
        <f t="shared" si="29"/>
        <v>plays</v>
      </c>
    </row>
    <row r="288" spans="1:20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 s="8">
        <f t="shared" si="26"/>
        <v>42697.25</v>
      </c>
      <c r="N288">
        <v>1480485600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s="5" t="str">
        <f t="shared" si="28"/>
        <v>theater</v>
      </c>
      <c r="T288" s="5" t="str">
        <f t="shared" si="29"/>
        <v>plays</v>
      </c>
    </row>
    <row r="289" spans="1:20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 s="8">
        <f t="shared" si="26"/>
        <v>42122.208333333328</v>
      </c>
      <c r="N289">
        <v>1430197200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s="5" t="str">
        <f t="shared" si="28"/>
        <v>music</v>
      </c>
      <c r="T289" s="5" t="str">
        <f t="shared" si="29"/>
        <v>electric music</v>
      </c>
    </row>
    <row r="290" spans="1:20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 s="8">
        <f t="shared" si="26"/>
        <v>40982.208333333336</v>
      </c>
      <c r="N290">
        <v>1331787600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s="5" t="str">
        <f t="shared" si="28"/>
        <v>music</v>
      </c>
      <c r="T290" s="5" t="str">
        <f t="shared" si="29"/>
        <v>metal</v>
      </c>
    </row>
    <row r="291" spans="1:20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 s="8">
        <f t="shared" si="26"/>
        <v>42219.208333333328</v>
      </c>
      <c r="N291">
        <v>1438837200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s="5" t="str">
        <f t="shared" si="28"/>
        <v>theater</v>
      </c>
      <c r="T291" s="5" t="str">
        <f t="shared" si="29"/>
        <v>plays</v>
      </c>
    </row>
    <row r="292" spans="1:20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 s="8">
        <f t="shared" si="26"/>
        <v>41404.208333333336</v>
      </c>
      <c r="N292">
        <v>1370926800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s="5" t="str">
        <f t="shared" si="28"/>
        <v>film &amp; video</v>
      </c>
      <c r="T292" s="5" t="str">
        <f t="shared" si="29"/>
        <v>documentary</v>
      </c>
    </row>
    <row r="293" spans="1:20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 s="8">
        <f t="shared" si="26"/>
        <v>40831.208333333336</v>
      </c>
      <c r="N293">
        <v>1319000400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s="5" t="str">
        <f t="shared" si="28"/>
        <v>technology</v>
      </c>
      <c r="T293" s="5" t="str">
        <f t="shared" si="29"/>
        <v>web</v>
      </c>
    </row>
    <row r="294" spans="1:20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 s="8">
        <f t="shared" si="26"/>
        <v>40984.208333333336</v>
      </c>
      <c r="N294">
        <v>1333429200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s="5" t="str">
        <f t="shared" si="28"/>
        <v>food</v>
      </c>
      <c r="T294" s="5" t="str">
        <f t="shared" si="29"/>
        <v>food trucks</v>
      </c>
    </row>
    <row r="295" spans="1:20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 s="8">
        <f t="shared" si="26"/>
        <v>40456.208333333336</v>
      </c>
      <c r="N295">
        <v>1287032400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s="5" t="str">
        <f t="shared" si="28"/>
        <v>theater</v>
      </c>
      <c r="T295" s="5" t="str">
        <f t="shared" si="29"/>
        <v>plays</v>
      </c>
    </row>
    <row r="296" spans="1:20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 s="8">
        <f t="shared" si="26"/>
        <v>43399.208333333328</v>
      </c>
      <c r="N296">
        <v>1541570400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s="5" t="str">
        <f t="shared" si="28"/>
        <v>theater</v>
      </c>
      <c r="T296" s="5" t="str">
        <f t="shared" si="29"/>
        <v>plays</v>
      </c>
    </row>
    <row r="297" spans="1:20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 s="8">
        <f t="shared" si="26"/>
        <v>41562.208333333336</v>
      </c>
      <c r="N297">
        <v>1383976800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s="5" t="str">
        <f t="shared" si="28"/>
        <v>theater</v>
      </c>
      <c r="T297" s="5" t="str">
        <f t="shared" si="29"/>
        <v>plays</v>
      </c>
    </row>
    <row r="298" spans="1:20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 s="8">
        <f t="shared" si="26"/>
        <v>43493.25</v>
      </c>
      <c r="N298">
        <v>1550556000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s="5" t="str">
        <f t="shared" si="28"/>
        <v>theater</v>
      </c>
      <c r="T298" s="5" t="str">
        <f t="shared" si="29"/>
        <v>plays</v>
      </c>
    </row>
    <row r="299" spans="1:20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 s="8">
        <f t="shared" si="26"/>
        <v>41653.25</v>
      </c>
      <c r="N299">
        <v>1390456800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s="5" t="str">
        <f t="shared" si="28"/>
        <v>theater</v>
      </c>
      <c r="T299" s="5" t="str">
        <f t="shared" si="29"/>
        <v>plays</v>
      </c>
    </row>
    <row r="300" spans="1:20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 s="8">
        <f t="shared" si="26"/>
        <v>42426.25</v>
      </c>
      <c r="N300">
        <v>1458018000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s="5" t="str">
        <f t="shared" si="28"/>
        <v>music</v>
      </c>
      <c r="T300" s="5" t="str">
        <f t="shared" si="29"/>
        <v>rock</v>
      </c>
    </row>
    <row r="301" spans="1:20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 s="8">
        <f t="shared" si="26"/>
        <v>42432.25</v>
      </c>
      <c r="N301">
        <v>1461819600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s="5" t="str">
        <f t="shared" si="28"/>
        <v>food</v>
      </c>
      <c r="T301" s="5" t="str">
        <f t="shared" si="29"/>
        <v>food trucks</v>
      </c>
    </row>
    <row r="302" spans="1:20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 s="8">
        <f t="shared" si="26"/>
        <v>42977.208333333328</v>
      </c>
      <c r="N302">
        <v>1504155600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s="5" t="str">
        <f t="shared" si="28"/>
        <v>publishing</v>
      </c>
      <c r="T302" s="5" t="str">
        <f t="shared" si="29"/>
        <v>nonfiction</v>
      </c>
    </row>
    <row r="303" spans="1:20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 s="8">
        <f t="shared" si="26"/>
        <v>42061.25</v>
      </c>
      <c r="N303">
        <v>1426395600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s="5" t="str">
        <f t="shared" si="28"/>
        <v>film &amp; video</v>
      </c>
      <c r="T303" s="5" t="str">
        <f t="shared" si="29"/>
        <v>documentary</v>
      </c>
    </row>
    <row r="304" spans="1:20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 s="8">
        <f t="shared" si="26"/>
        <v>43345.208333333328</v>
      </c>
      <c r="N304">
        <v>1537074000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s="5" t="str">
        <f t="shared" si="28"/>
        <v>theater</v>
      </c>
      <c r="T304" s="5" t="str">
        <f t="shared" si="29"/>
        <v>plays</v>
      </c>
    </row>
    <row r="305" spans="1:20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 s="8">
        <f t="shared" si="26"/>
        <v>42376.25</v>
      </c>
      <c r="N305">
        <v>1452578400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s="5" t="str">
        <f t="shared" si="28"/>
        <v>music</v>
      </c>
      <c r="T305" s="5" t="str">
        <f t="shared" si="29"/>
        <v>indie rock</v>
      </c>
    </row>
    <row r="306" spans="1:20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 s="8">
        <f t="shared" si="26"/>
        <v>42589.208333333328</v>
      </c>
      <c r="N306">
        <v>1474088400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s="5" t="str">
        <f t="shared" si="28"/>
        <v>film &amp; video</v>
      </c>
      <c r="T306" s="5" t="str">
        <f t="shared" si="29"/>
        <v>documentary</v>
      </c>
    </row>
    <row r="307" spans="1:20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 s="8">
        <f t="shared" si="26"/>
        <v>42448.208333333328</v>
      </c>
      <c r="N307">
        <v>1461906000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s="5" t="str">
        <f t="shared" si="28"/>
        <v>theater</v>
      </c>
      <c r="T307" s="5" t="str">
        <f t="shared" si="29"/>
        <v>plays</v>
      </c>
    </row>
    <row r="308" spans="1:20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 s="8">
        <f t="shared" si="26"/>
        <v>42930.208333333328</v>
      </c>
      <c r="N308">
        <v>1500267600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s="5" t="str">
        <f t="shared" si="28"/>
        <v>theater</v>
      </c>
      <c r="T308" s="5" t="str">
        <f t="shared" si="29"/>
        <v>plays</v>
      </c>
    </row>
    <row r="309" spans="1:20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 s="8">
        <f t="shared" si="26"/>
        <v>41066.208333333336</v>
      </c>
      <c r="N309">
        <v>1340686800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s="5" t="str">
        <f t="shared" si="28"/>
        <v>publishing</v>
      </c>
      <c r="T309" s="5" t="str">
        <f t="shared" si="29"/>
        <v>fiction</v>
      </c>
    </row>
    <row r="310" spans="1:20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 s="8">
        <f t="shared" si="26"/>
        <v>40651.208333333336</v>
      </c>
      <c r="N310">
        <v>1303189200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s="5" t="str">
        <f t="shared" si="28"/>
        <v>theater</v>
      </c>
      <c r="T310" s="5" t="str">
        <f t="shared" si="29"/>
        <v>plays</v>
      </c>
    </row>
    <row r="311" spans="1:20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 s="8">
        <f t="shared" si="26"/>
        <v>40807.208333333336</v>
      </c>
      <c r="N311">
        <v>1318309200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s="5" t="str">
        <f t="shared" si="28"/>
        <v>music</v>
      </c>
      <c r="T311" s="5" t="str">
        <f t="shared" si="29"/>
        <v>indie rock</v>
      </c>
    </row>
    <row r="312" spans="1:20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 s="8">
        <f t="shared" si="26"/>
        <v>40277.208333333336</v>
      </c>
      <c r="N312">
        <v>1272171600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s="5" t="str">
        <f t="shared" si="28"/>
        <v>games</v>
      </c>
      <c r="T312" s="5" t="str">
        <f t="shared" si="29"/>
        <v>video games</v>
      </c>
    </row>
    <row r="313" spans="1:20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 s="8">
        <f t="shared" si="26"/>
        <v>40590.25</v>
      </c>
      <c r="N313">
        <v>1298872800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s="5" t="str">
        <f t="shared" si="28"/>
        <v>theater</v>
      </c>
      <c r="T313" s="5" t="str">
        <f t="shared" si="29"/>
        <v>plays</v>
      </c>
    </row>
    <row r="314" spans="1:20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 s="8">
        <f t="shared" si="26"/>
        <v>41572.208333333336</v>
      </c>
      <c r="N314">
        <v>1383282000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s="5" t="str">
        <f t="shared" si="28"/>
        <v>theater</v>
      </c>
      <c r="T314" s="5" t="str">
        <f t="shared" si="29"/>
        <v>plays</v>
      </c>
    </row>
    <row r="315" spans="1:20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 s="8">
        <f t="shared" si="26"/>
        <v>40966.25</v>
      </c>
      <c r="N315">
        <v>1330495200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s="5" t="str">
        <f t="shared" si="28"/>
        <v>music</v>
      </c>
      <c r="T315" s="5" t="str">
        <f t="shared" si="29"/>
        <v>rock</v>
      </c>
    </row>
    <row r="316" spans="1:20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 s="8">
        <f t="shared" si="26"/>
        <v>43536.208333333328</v>
      </c>
      <c r="N316">
        <v>1552798800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s="5" t="str">
        <f t="shared" si="28"/>
        <v>film &amp; video</v>
      </c>
      <c r="T316" s="5" t="str">
        <f t="shared" si="29"/>
        <v>documentary</v>
      </c>
    </row>
    <row r="317" spans="1:20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 s="8">
        <f t="shared" si="26"/>
        <v>41783.208333333336</v>
      </c>
      <c r="N317">
        <v>1403413200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s="5" t="str">
        <f t="shared" si="28"/>
        <v>theater</v>
      </c>
      <c r="T317" s="5" t="str">
        <f t="shared" si="29"/>
        <v>plays</v>
      </c>
    </row>
    <row r="318" spans="1:20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 s="8">
        <f t="shared" si="26"/>
        <v>43788.25</v>
      </c>
      <c r="N318">
        <v>1574229600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s="5" t="str">
        <f t="shared" si="28"/>
        <v>food</v>
      </c>
      <c r="T318" s="5" t="str">
        <f t="shared" si="29"/>
        <v>food trucks</v>
      </c>
    </row>
    <row r="319" spans="1:20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 s="8">
        <f t="shared" si="26"/>
        <v>42869.208333333328</v>
      </c>
      <c r="N319">
        <v>1495861200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s="5" t="str">
        <f t="shared" si="28"/>
        <v>theater</v>
      </c>
      <c r="T319" s="5" t="str">
        <f t="shared" si="29"/>
        <v>plays</v>
      </c>
    </row>
    <row r="320" spans="1:20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 s="8">
        <f t="shared" si="26"/>
        <v>41684.25</v>
      </c>
      <c r="N320">
        <v>1392530400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s="5" t="str">
        <f t="shared" si="28"/>
        <v>music</v>
      </c>
      <c r="T320" s="5" t="str">
        <f t="shared" si="29"/>
        <v>rock</v>
      </c>
    </row>
    <row r="321" spans="1:20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 s="8">
        <f t="shared" si="26"/>
        <v>40402.208333333336</v>
      </c>
      <c r="N321">
        <v>1283662800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s="5" t="str">
        <f t="shared" si="28"/>
        <v>technology</v>
      </c>
      <c r="T321" s="5" t="str">
        <f t="shared" si="29"/>
        <v>web</v>
      </c>
    </row>
    <row r="322" spans="1:20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 s="8">
        <f t="shared" si="26"/>
        <v>40673.208333333336</v>
      </c>
      <c r="N322">
        <v>1305781200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s="5" t="str">
        <f t="shared" si="28"/>
        <v>publishing</v>
      </c>
      <c r="T322" s="5" t="str">
        <f t="shared" si="29"/>
        <v>fiction</v>
      </c>
    </row>
    <row r="323" spans="1:20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>
        <f t="shared" ref="F323:F386" si="30">(E323/D323)*100</f>
        <v>94.144366197183089</v>
      </c>
      <c r="G323" t="s">
        <v>14</v>
      </c>
      <c r="H323">
        <v>2468</v>
      </c>
      <c r="I323" s="4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 s="8">
        <f t="shared" ref="M323:M386" si="32">(((L323/60)/60)/24)+DATE(1970,1,1)</f>
        <v>40634.208333333336</v>
      </c>
      <c r="N323">
        <v>1302325200</v>
      </c>
      <c r="O323" s="8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s="5" t="str">
        <f t="shared" ref="S323:S386" si="34">LEFT(R323, SEARCH("/",R323,1)-1)</f>
        <v>film &amp; video</v>
      </c>
      <c r="T323" s="5" t="str">
        <f t="shared" ref="T323:T386" si="35">RIGHT(R323,LEN(R323) - SEARCH("/", R323))</f>
        <v>shorts</v>
      </c>
    </row>
    <row r="324" spans="1:20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 s="8">
        <f t="shared" si="32"/>
        <v>40507.25</v>
      </c>
      <c r="N324">
        <v>1291788000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s="5" t="str">
        <f t="shared" si="34"/>
        <v>theater</v>
      </c>
      <c r="T324" s="5" t="str">
        <f t="shared" si="35"/>
        <v>plays</v>
      </c>
    </row>
    <row r="325" spans="1:20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 s="8">
        <f t="shared" si="32"/>
        <v>41725.208333333336</v>
      </c>
      <c r="N325">
        <v>1396069200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s="5" t="str">
        <f t="shared" si="34"/>
        <v>film &amp; video</v>
      </c>
      <c r="T325" s="5" t="str">
        <f t="shared" si="35"/>
        <v>documentary</v>
      </c>
    </row>
    <row r="326" spans="1:20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 s="8">
        <f t="shared" si="32"/>
        <v>42176.208333333328</v>
      </c>
      <c r="N326">
        <v>1435899600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s="5" t="str">
        <f t="shared" si="34"/>
        <v>theater</v>
      </c>
      <c r="T326" s="5" t="str">
        <f t="shared" si="35"/>
        <v>plays</v>
      </c>
    </row>
    <row r="327" spans="1:20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 s="8">
        <f t="shared" si="32"/>
        <v>43267.208333333328</v>
      </c>
      <c r="N327">
        <v>1531112400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s="5" t="str">
        <f t="shared" si="34"/>
        <v>theater</v>
      </c>
      <c r="T327" s="5" t="str">
        <f t="shared" si="35"/>
        <v>plays</v>
      </c>
    </row>
    <row r="328" spans="1:20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 s="8">
        <f t="shared" si="32"/>
        <v>42364.25</v>
      </c>
      <c r="N328">
        <v>1451628000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s="5" t="str">
        <f t="shared" si="34"/>
        <v>film &amp; video</v>
      </c>
      <c r="T328" s="5" t="str">
        <f t="shared" si="35"/>
        <v>animation</v>
      </c>
    </row>
    <row r="329" spans="1:20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 s="8">
        <f t="shared" si="32"/>
        <v>43705.208333333328</v>
      </c>
      <c r="N329">
        <v>1567314000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s="5" t="str">
        <f t="shared" si="34"/>
        <v>theater</v>
      </c>
      <c r="T329" s="5" t="str">
        <f t="shared" si="35"/>
        <v>plays</v>
      </c>
    </row>
    <row r="330" spans="1:20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 s="8">
        <f t="shared" si="32"/>
        <v>43434.25</v>
      </c>
      <c r="N330">
        <v>1544508000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s="5" t="str">
        <f t="shared" si="34"/>
        <v>music</v>
      </c>
      <c r="T330" s="5" t="str">
        <f t="shared" si="35"/>
        <v>rock</v>
      </c>
    </row>
    <row r="331" spans="1:20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 s="8">
        <f t="shared" si="32"/>
        <v>42716.25</v>
      </c>
      <c r="N331">
        <v>1482472800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s="5" t="str">
        <f t="shared" si="34"/>
        <v>games</v>
      </c>
      <c r="T331" s="5" t="str">
        <f t="shared" si="35"/>
        <v>video games</v>
      </c>
    </row>
    <row r="332" spans="1:20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 s="8">
        <f t="shared" si="32"/>
        <v>43077.25</v>
      </c>
      <c r="N332">
        <v>1512799200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s="5" t="str">
        <f t="shared" si="34"/>
        <v>film &amp; video</v>
      </c>
      <c r="T332" s="5" t="str">
        <f t="shared" si="35"/>
        <v>documentary</v>
      </c>
    </row>
    <row r="333" spans="1:20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 s="8">
        <f t="shared" si="32"/>
        <v>40896.25</v>
      </c>
      <c r="N333">
        <v>1324360800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s="5" t="str">
        <f t="shared" si="34"/>
        <v>food</v>
      </c>
      <c r="T333" s="5" t="str">
        <f t="shared" si="35"/>
        <v>food trucks</v>
      </c>
    </row>
    <row r="334" spans="1:20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 s="8">
        <f t="shared" si="32"/>
        <v>41361.208333333336</v>
      </c>
      <c r="N334">
        <v>1364533200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s="5" t="str">
        <f t="shared" si="34"/>
        <v>technology</v>
      </c>
      <c r="T334" s="5" t="str">
        <f t="shared" si="35"/>
        <v>wearables</v>
      </c>
    </row>
    <row r="335" spans="1:20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 s="8">
        <f t="shared" si="32"/>
        <v>43424.25</v>
      </c>
      <c r="N335">
        <v>1545112800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s="5" t="str">
        <f t="shared" si="34"/>
        <v>theater</v>
      </c>
      <c r="T335" s="5" t="str">
        <f t="shared" si="35"/>
        <v>plays</v>
      </c>
    </row>
    <row r="336" spans="1:20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 s="8">
        <f t="shared" si="32"/>
        <v>43110.25</v>
      </c>
      <c r="N336">
        <v>1516168800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s="5" t="str">
        <f t="shared" si="34"/>
        <v>music</v>
      </c>
      <c r="T336" s="5" t="str">
        <f t="shared" si="35"/>
        <v>rock</v>
      </c>
    </row>
    <row r="337" spans="1:20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 s="8">
        <f t="shared" si="32"/>
        <v>43784.25</v>
      </c>
      <c r="N337">
        <v>1574920800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s="5" t="str">
        <f t="shared" si="34"/>
        <v>music</v>
      </c>
      <c r="T337" s="5" t="str">
        <f t="shared" si="35"/>
        <v>rock</v>
      </c>
    </row>
    <row r="338" spans="1:20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 s="8">
        <f t="shared" si="32"/>
        <v>40527.25</v>
      </c>
      <c r="N338">
        <v>1292479200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s="5" t="str">
        <f t="shared" si="34"/>
        <v>music</v>
      </c>
      <c r="T338" s="5" t="str">
        <f t="shared" si="35"/>
        <v>rock</v>
      </c>
    </row>
    <row r="339" spans="1:20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 s="8">
        <f t="shared" si="32"/>
        <v>43780.25</v>
      </c>
      <c r="N339">
        <v>1573538400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s="5" t="str">
        <f t="shared" si="34"/>
        <v>theater</v>
      </c>
      <c r="T339" s="5" t="str">
        <f t="shared" si="35"/>
        <v>plays</v>
      </c>
    </row>
    <row r="340" spans="1:20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 s="8">
        <f t="shared" si="32"/>
        <v>40821.208333333336</v>
      </c>
      <c r="N340">
        <v>1320382800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s="5" t="str">
        <f t="shared" si="34"/>
        <v>theater</v>
      </c>
      <c r="T340" s="5" t="str">
        <f t="shared" si="35"/>
        <v>plays</v>
      </c>
    </row>
    <row r="341" spans="1:20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 s="8">
        <f t="shared" si="32"/>
        <v>42949.208333333328</v>
      </c>
      <c r="N341">
        <v>1502859600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s="5" t="str">
        <f t="shared" si="34"/>
        <v>theater</v>
      </c>
      <c r="T341" s="5" t="str">
        <f t="shared" si="35"/>
        <v>plays</v>
      </c>
    </row>
    <row r="342" spans="1:20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 s="8">
        <f t="shared" si="32"/>
        <v>40889.25</v>
      </c>
      <c r="N342">
        <v>1323756000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s="5" t="str">
        <f t="shared" si="34"/>
        <v>photography</v>
      </c>
      <c r="T342" s="5" t="str">
        <f t="shared" si="35"/>
        <v>photography books</v>
      </c>
    </row>
    <row r="343" spans="1:20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 s="8">
        <f t="shared" si="32"/>
        <v>42244.208333333328</v>
      </c>
      <c r="N343">
        <v>1441342800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s="5" t="str">
        <f t="shared" si="34"/>
        <v>music</v>
      </c>
      <c r="T343" s="5" t="str">
        <f t="shared" si="35"/>
        <v>indie rock</v>
      </c>
    </row>
    <row r="344" spans="1:20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 s="8">
        <f t="shared" si="32"/>
        <v>41475.208333333336</v>
      </c>
      <c r="N344">
        <v>1375333200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s="5" t="str">
        <f t="shared" si="34"/>
        <v>theater</v>
      </c>
      <c r="T344" s="5" t="str">
        <f t="shared" si="35"/>
        <v>plays</v>
      </c>
    </row>
    <row r="345" spans="1:20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 s="8">
        <f t="shared" si="32"/>
        <v>41597.25</v>
      </c>
      <c r="N345">
        <v>1389420000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s="5" t="str">
        <f t="shared" si="34"/>
        <v>theater</v>
      </c>
      <c r="T345" s="5" t="str">
        <f t="shared" si="35"/>
        <v>plays</v>
      </c>
    </row>
    <row r="346" spans="1:20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 s="8">
        <f t="shared" si="32"/>
        <v>43122.25</v>
      </c>
      <c r="N346">
        <v>1520056800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s="5" t="str">
        <f t="shared" si="34"/>
        <v>games</v>
      </c>
      <c r="T346" s="5" t="str">
        <f t="shared" si="35"/>
        <v>video games</v>
      </c>
    </row>
    <row r="347" spans="1:20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 s="8">
        <f t="shared" si="32"/>
        <v>42194.208333333328</v>
      </c>
      <c r="N347">
        <v>1436504400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s="5" t="str">
        <f t="shared" si="34"/>
        <v>film &amp; video</v>
      </c>
      <c r="T347" s="5" t="str">
        <f t="shared" si="35"/>
        <v>drama</v>
      </c>
    </row>
    <row r="348" spans="1:20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 s="8">
        <f t="shared" si="32"/>
        <v>42971.208333333328</v>
      </c>
      <c r="N348">
        <v>1508302800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s="5" t="str">
        <f t="shared" si="34"/>
        <v>music</v>
      </c>
      <c r="T348" s="5" t="str">
        <f t="shared" si="35"/>
        <v>indie rock</v>
      </c>
    </row>
    <row r="349" spans="1:20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 s="8">
        <f t="shared" si="32"/>
        <v>42046.25</v>
      </c>
      <c r="N349">
        <v>1425708000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s="5" t="str">
        <f t="shared" si="34"/>
        <v>technology</v>
      </c>
      <c r="T349" s="5" t="str">
        <f t="shared" si="35"/>
        <v>web</v>
      </c>
    </row>
    <row r="350" spans="1:20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 s="8">
        <f t="shared" si="32"/>
        <v>42782.25</v>
      </c>
      <c r="N350">
        <v>1488348000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s="5" t="str">
        <f t="shared" si="34"/>
        <v>food</v>
      </c>
      <c r="T350" s="5" t="str">
        <f t="shared" si="35"/>
        <v>food trucks</v>
      </c>
    </row>
    <row r="351" spans="1:20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 s="8">
        <f t="shared" si="32"/>
        <v>42930.208333333328</v>
      </c>
      <c r="N351">
        <v>1502600400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s="5" t="str">
        <f t="shared" si="34"/>
        <v>theater</v>
      </c>
      <c r="T351" s="5" t="str">
        <f t="shared" si="35"/>
        <v>plays</v>
      </c>
    </row>
    <row r="352" spans="1:20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 s="8">
        <f t="shared" si="32"/>
        <v>42144.208333333328</v>
      </c>
      <c r="N352">
        <v>1433653200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s="5" t="str">
        <f t="shared" si="34"/>
        <v>music</v>
      </c>
      <c r="T352" s="5" t="str">
        <f t="shared" si="35"/>
        <v>jazz</v>
      </c>
    </row>
    <row r="353" spans="1:20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 s="8">
        <f t="shared" si="32"/>
        <v>42240.208333333328</v>
      </c>
      <c r="N353">
        <v>1441602000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s="5" t="str">
        <f t="shared" si="34"/>
        <v>music</v>
      </c>
      <c r="T353" s="5" t="str">
        <f t="shared" si="35"/>
        <v>rock</v>
      </c>
    </row>
    <row r="354" spans="1:20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 s="8">
        <f t="shared" si="32"/>
        <v>42315.25</v>
      </c>
      <c r="N354">
        <v>1447567200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s="5" t="str">
        <f t="shared" si="34"/>
        <v>theater</v>
      </c>
      <c r="T354" s="5" t="str">
        <f t="shared" si="35"/>
        <v>plays</v>
      </c>
    </row>
    <row r="355" spans="1:20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 s="8">
        <f t="shared" si="32"/>
        <v>43651.208333333328</v>
      </c>
      <c r="N355">
        <v>1562389200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s="5" t="str">
        <f t="shared" si="34"/>
        <v>theater</v>
      </c>
      <c r="T355" s="5" t="str">
        <f t="shared" si="35"/>
        <v>plays</v>
      </c>
    </row>
    <row r="356" spans="1:20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 s="8">
        <f t="shared" si="32"/>
        <v>41520.208333333336</v>
      </c>
      <c r="N356">
        <v>1378789200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s="5" t="str">
        <f t="shared" si="34"/>
        <v>film &amp; video</v>
      </c>
      <c r="T356" s="5" t="str">
        <f t="shared" si="35"/>
        <v>documentary</v>
      </c>
    </row>
    <row r="357" spans="1:20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 s="8">
        <f t="shared" si="32"/>
        <v>42757.25</v>
      </c>
      <c r="N357">
        <v>1488520800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s="5" t="str">
        <f t="shared" si="34"/>
        <v>technology</v>
      </c>
      <c r="T357" s="5" t="str">
        <f t="shared" si="35"/>
        <v>wearables</v>
      </c>
    </row>
    <row r="358" spans="1:20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 s="8">
        <f t="shared" si="32"/>
        <v>40922.25</v>
      </c>
      <c r="N358">
        <v>1327298400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s="5" t="str">
        <f t="shared" si="34"/>
        <v>theater</v>
      </c>
      <c r="T358" s="5" t="str">
        <f t="shared" si="35"/>
        <v>plays</v>
      </c>
    </row>
    <row r="359" spans="1:20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 s="8">
        <f t="shared" si="32"/>
        <v>42250.208333333328</v>
      </c>
      <c r="N359">
        <v>1443416400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s="5" t="str">
        <f t="shared" si="34"/>
        <v>games</v>
      </c>
      <c r="T359" s="5" t="str">
        <f t="shared" si="35"/>
        <v>video games</v>
      </c>
    </row>
    <row r="360" spans="1:20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 s="8">
        <f t="shared" si="32"/>
        <v>43322.208333333328</v>
      </c>
      <c r="N360">
        <v>1534136400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s="5" t="str">
        <f t="shared" si="34"/>
        <v>photography</v>
      </c>
      <c r="T360" s="5" t="str">
        <f t="shared" si="35"/>
        <v>photography books</v>
      </c>
    </row>
    <row r="361" spans="1:20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 s="8">
        <f t="shared" si="32"/>
        <v>40782.208333333336</v>
      </c>
      <c r="N361">
        <v>1315026000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s="5" t="str">
        <f t="shared" si="34"/>
        <v>film &amp; video</v>
      </c>
      <c r="T361" s="5" t="str">
        <f t="shared" si="35"/>
        <v>animation</v>
      </c>
    </row>
    <row r="362" spans="1:20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 s="8">
        <f t="shared" si="32"/>
        <v>40544.25</v>
      </c>
      <c r="N362">
        <v>1295071200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s="5" t="str">
        <f t="shared" si="34"/>
        <v>theater</v>
      </c>
      <c r="T362" s="5" t="str">
        <f t="shared" si="35"/>
        <v>plays</v>
      </c>
    </row>
    <row r="363" spans="1:20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 s="8">
        <f t="shared" si="32"/>
        <v>43015.208333333328</v>
      </c>
      <c r="N363">
        <v>1509426000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s="5" t="str">
        <f t="shared" si="34"/>
        <v>theater</v>
      </c>
      <c r="T363" s="5" t="str">
        <f t="shared" si="35"/>
        <v>plays</v>
      </c>
    </row>
    <row r="364" spans="1:20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 s="8">
        <f t="shared" si="32"/>
        <v>40570.25</v>
      </c>
      <c r="N364">
        <v>1299391200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s="5" t="str">
        <f t="shared" si="34"/>
        <v>music</v>
      </c>
      <c r="T364" s="5" t="str">
        <f t="shared" si="35"/>
        <v>rock</v>
      </c>
    </row>
    <row r="365" spans="1:20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 s="8">
        <f t="shared" si="32"/>
        <v>40904.25</v>
      </c>
      <c r="N365">
        <v>1325052000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s="5" t="str">
        <f t="shared" si="34"/>
        <v>music</v>
      </c>
      <c r="T365" s="5" t="str">
        <f t="shared" si="35"/>
        <v>rock</v>
      </c>
    </row>
    <row r="366" spans="1:20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 s="8">
        <f t="shared" si="32"/>
        <v>43164.25</v>
      </c>
      <c r="N366">
        <v>1522818000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s="5" t="str">
        <f t="shared" si="34"/>
        <v>music</v>
      </c>
      <c r="T366" s="5" t="str">
        <f t="shared" si="35"/>
        <v>indie rock</v>
      </c>
    </row>
    <row r="367" spans="1:20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 s="8">
        <f t="shared" si="32"/>
        <v>42733.25</v>
      </c>
      <c r="N367">
        <v>1485324000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s="5" t="str">
        <f t="shared" si="34"/>
        <v>theater</v>
      </c>
      <c r="T367" s="5" t="str">
        <f t="shared" si="35"/>
        <v>plays</v>
      </c>
    </row>
    <row r="368" spans="1:20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 s="8">
        <f t="shared" si="32"/>
        <v>40546.25</v>
      </c>
      <c r="N368">
        <v>1294120800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s="5" t="str">
        <f t="shared" si="34"/>
        <v>theater</v>
      </c>
      <c r="T368" s="5" t="str">
        <f t="shared" si="35"/>
        <v>plays</v>
      </c>
    </row>
    <row r="369" spans="1:20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 s="8">
        <f t="shared" si="32"/>
        <v>41930.208333333336</v>
      </c>
      <c r="N369">
        <v>1415685600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s="5" t="str">
        <f t="shared" si="34"/>
        <v>theater</v>
      </c>
      <c r="T369" s="5" t="str">
        <f t="shared" si="35"/>
        <v>plays</v>
      </c>
    </row>
    <row r="370" spans="1:20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 s="8">
        <f t="shared" si="32"/>
        <v>40464.208333333336</v>
      </c>
      <c r="N370">
        <v>1288933200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s="5" t="str">
        <f t="shared" si="34"/>
        <v>film &amp; video</v>
      </c>
      <c r="T370" s="5" t="str">
        <f t="shared" si="35"/>
        <v>documentary</v>
      </c>
    </row>
    <row r="371" spans="1:20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 s="8">
        <f t="shared" si="32"/>
        <v>41308.25</v>
      </c>
      <c r="N371">
        <v>1363237200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s="5" t="str">
        <f t="shared" si="34"/>
        <v>film &amp; video</v>
      </c>
      <c r="T371" s="5" t="str">
        <f t="shared" si="35"/>
        <v>television</v>
      </c>
    </row>
    <row r="372" spans="1:20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 s="8">
        <f t="shared" si="32"/>
        <v>43570.208333333328</v>
      </c>
      <c r="N372">
        <v>1555822800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s="5" t="str">
        <f t="shared" si="34"/>
        <v>theater</v>
      </c>
      <c r="T372" s="5" t="str">
        <f t="shared" si="35"/>
        <v>plays</v>
      </c>
    </row>
    <row r="373" spans="1:20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 s="8">
        <f t="shared" si="32"/>
        <v>42043.25</v>
      </c>
      <c r="N373">
        <v>1427778000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s="5" t="str">
        <f t="shared" si="34"/>
        <v>theater</v>
      </c>
      <c r="T373" s="5" t="str">
        <f t="shared" si="35"/>
        <v>plays</v>
      </c>
    </row>
    <row r="374" spans="1:20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 s="8">
        <f t="shared" si="32"/>
        <v>42012.25</v>
      </c>
      <c r="N374">
        <v>1422424800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s="5" t="str">
        <f t="shared" si="34"/>
        <v>film &amp; video</v>
      </c>
      <c r="T374" s="5" t="str">
        <f t="shared" si="35"/>
        <v>documentary</v>
      </c>
    </row>
    <row r="375" spans="1:20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 s="8">
        <f t="shared" si="32"/>
        <v>42964.208333333328</v>
      </c>
      <c r="N375">
        <v>1503637200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s="5" t="str">
        <f t="shared" si="34"/>
        <v>theater</v>
      </c>
      <c r="T375" s="5" t="str">
        <f t="shared" si="35"/>
        <v>plays</v>
      </c>
    </row>
    <row r="376" spans="1:20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 s="8">
        <f t="shared" si="32"/>
        <v>43476.25</v>
      </c>
      <c r="N376">
        <v>1547618400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s="5" t="str">
        <f t="shared" si="34"/>
        <v>film &amp; video</v>
      </c>
      <c r="T376" s="5" t="str">
        <f t="shared" si="35"/>
        <v>documentary</v>
      </c>
    </row>
    <row r="377" spans="1:20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 s="8">
        <f t="shared" si="32"/>
        <v>42293.208333333328</v>
      </c>
      <c r="N377">
        <v>1449900000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s="5" t="str">
        <f t="shared" si="34"/>
        <v>music</v>
      </c>
      <c r="T377" s="5" t="str">
        <f t="shared" si="35"/>
        <v>indie rock</v>
      </c>
    </row>
    <row r="378" spans="1:20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 s="8">
        <f t="shared" si="32"/>
        <v>41826.208333333336</v>
      </c>
      <c r="N378">
        <v>1405141200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s="5" t="str">
        <f t="shared" si="34"/>
        <v>music</v>
      </c>
      <c r="T378" s="5" t="str">
        <f t="shared" si="35"/>
        <v>rock</v>
      </c>
    </row>
    <row r="379" spans="1:20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 s="8">
        <f t="shared" si="32"/>
        <v>43760.208333333328</v>
      </c>
      <c r="N379">
        <v>1572933600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s="5" t="str">
        <f t="shared" si="34"/>
        <v>theater</v>
      </c>
      <c r="T379" s="5" t="str">
        <f t="shared" si="35"/>
        <v>plays</v>
      </c>
    </row>
    <row r="380" spans="1:20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 s="8">
        <f t="shared" si="32"/>
        <v>43241.208333333328</v>
      </c>
      <c r="N380">
        <v>1530162000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s="5" t="str">
        <f t="shared" si="34"/>
        <v>film &amp; video</v>
      </c>
      <c r="T380" s="5" t="str">
        <f t="shared" si="35"/>
        <v>documentary</v>
      </c>
    </row>
    <row r="381" spans="1:20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 s="8">
        <f t="shared" si="32"/>
        <v>40843.208333333336</v>
      </c>
      <c r="N381">
        <v>1320904800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s="5" t="str">
        <f t="shared" si="34"/>
        <v>theater</v>
      </c>
      <c r="T381" s="5" t="str">
        <f t="shared" si="35"/>
        <v>plays</v>
      </c>
    </row>
    <row r="382" spans="1:20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 s="8">
        <f t="shared" si="32"/>
        <v>41448.208333333336</v>
      </c>
      <c r="N382">
        <v>1372395600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s="5" t="str">
        <f t="shared" si="34"/>
        <v>theater</v>
      </c>
      <c r="T382" s="5" t="str">
        <f t="shared" si="35"/>
        <v>plays</v>
      </c>
    </row>
    <row r="383" spans="1:20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 s="8">
        <f t="shared" si="32"/>
        <v>42163.208333333328</v>
      </c>
      <c r="N383">
        <v>1437714000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s="5" t="str">
        <f t="shared" si="34"/>
        <v>theater</v>
      </c>
      <c r="T383" s="5" t="str">
        <f t="shared" si="35"/>
        <v>plays</v>
      </c>
    </row>
    <row r="384" spans="1:20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 s="8">
        <f t="shared" si="32"/>
        <v>43024.208333333328</v>
      </c>
      <c r="N384">
        <v>1509771600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s="5" t="str">
        <f t="shared" si="34"/>
        <v>photography</v>
      </c>
      <c r="T384" s="5" t="str">
        <f t="shared" si="35"/>
        <v>photography books</v>
      </c>
    </row>
    <row r="385" spans="1:20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 s="8">
        <f t="shared" si="32"/>
        <v>43509.25</v>
      </c>
      <c r="N385">
        <v>1550556000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s="5" t="str">
        <f t="shared" si="34"/>
        <v>food</v>
      </c>
      <c r="T385" s="5" t="str">
        <f t="shared" si="35"/>
        <v>food trucks</v>
      </c>
    </row>
    <row r="386" spans="1:20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>
        <f t="shared" si="30"/>
        <v>172.00961538461539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 s="8">
        <f t="shared" si="32"/>
        <v>42776.25</v>
      </c>
      <c r="N386">
        <v>1489039200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s="5" t="str">
        <f t="shared" si="34"/>
        <v>film &amp; video</v>
      </c>
      <c r="T386" s="5" t="str">
        <f t="shared" si="35"/>
        <v>documentary</v>
      </c>
    </row>
    <row r="387" spans="1:20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>
        <f t="shared" ref="F387:F450" si="36">(E387/D387)*100</f>
        <v>146.16709511568124</v>
      </c>
      <c r="G387" t="s">
        <v>20</v>
      </c>
      <c r="H387">
        <v>1137</v>
      </c>
      <c r="I387" s="4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 s="8">
        <f t="shared" ref="M387:M450" si="38">(((L387/60)/60)/24)+DATE(1970,1,1)</f>
        <v>43553.208333333328</v>
      </c>
      <c r="N387">
        <v>1556600400</v>
      </c>
      <c r="O387" s="8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s="5" t="str">
        <f t="shared" ref="S387:S450" si="40">LEFT(R387, SEARCH("/",R387,1)-1)</f>
        <v>publishing</v>
      </c>
      <c r="T387" s="5" t="str">
        <f t="shared" ref="T387:T450" si="41">RIGHT(R387,LEN(R387) - SEARCH("/", R387))</f>
        <v>nonfiction</v>
      </c>
    </row>
    <row r="388" spans="1:20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 s="8">
        <f t="shared" si="38"/>
        <v>40355.208333333336</v>
      </c>
      <c r="N388">
        <v>1278565200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s="5" t="str">
        <f t="shared" si="40"/>
        <v>theater</v>
      </c>
      <c r="T388" s="5" t="str">
        <f t="shared" si="41"/>
        <v>plays</v>
      </c>
    </row>
    <row r="389" spans="1:20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 s="8">
        <f t="shared" si="38"/>
        <v>41072.208333333336</v>
      </c>
      <c r="N389">
        <v>1339909200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s="5" t="str">
        <f t="shared" si="40"/>
        <v>technology</v>
      </c>
      <c r="T389" s="5" t="str">
        <f t="shared" si="41"/>
        <v>wearables</v>
      </c>
    </row>
    <row r="390" spans="1:20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 s="8">
        <f t="shared" si="38"/>
        <v>40912.25</v>
      </c>
      <c r="N390">
        <v>1325829600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s="5" t="str">
        <f t="shared" si="40"/>
        <v>music</v>
      </c>
      <c r="T390" s="5" t="str">
        <f t="shared" si="41"/>
        <v>indie rock</v>
      </c>
    </row>
    <row r="391" spans="1:20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 s="8">
        <f t="shared" si="38"/>
        <v>40479.208333333336</v>
      </c>
      <c r="N391">
        <v>1290578400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s="5" t="str">
        <f t="shared" si="40"/>
        <v>theater</v>
      </c>
      <c r="T391" s="5" t="str">
        <f t="shared" si="41"/>
        <v>plays</v>
      </c>
    </row>
    <row r="392" spans="1:20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 s="8">
        <f t="shared" si="38"/>
        <v>41530.208333333336</v>
      </c>
      <c r="N392">
        <v>1380344400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s="5" t="str">
        <f t="shared" si="40"/>
        <v>photography</v>
      </c>
      <c r="T392" s="5" t="str">
        <f t="shared" si="41"/>
        <v>photography books</v>
      </c>
    </row>
    <row r="393" spans="1:20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 s="8">
        <f t="shared" si="38"/>
        <v>41653.25</v>
      </c>
      <c r="N393">
        <v>1389852000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s="5" t="str">
        <f t="shared" si="40"/>
        <v>publishing</v>
      </c>
      <c r="T393" s="5" t="str">
        <f t="shared" si="41"/>
        <v>nonfiction</v>
      </c>
    </row>
    <row r="394" spans="1:20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 s="8">
        <f t="shared" si="38"/>
        <v>40549.25</v>
      </c>
      <c r="N394">
        <v>1294466400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s="5" t="str">
        <f t="shared" si="40"/>
        <v>technology</v>
      </c>
      <c r="T394" s="5" t="str">
        <f t="shared" si="41"/>
        <v>wearables</v>
      </c>
    </row>
    <row r="395" spans="1:20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 s="8">
        <f t="shared" si="38"/>
        <v>42933.208333333328</v>
      </c>
      <c r="N395">
        <v>1500354000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s="5" t="str">
        <f t="shared" si="40"/>
        <v>music</v>
      </c>
      <c r="T395" s="5" t="str">
        <f t="shared" si="41"/>
        <v>jazz</v>
      </c>
    </row>
    <row r="396" spans="1:20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 s="8">
        <f t="shared" si="38"/>
        <v>41484.208333333336</v>
      </c>
      <c r="N396">
        <v>1375938000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s="5" t="str">
        <f t="shared" si="40"/>
        <v>film &amp; video</v>
      </c>
      <c r="T396" s="5" t="str">
        <f t="shared" si="41"/>
        <v>documentary</v>
      </c>
    </row>
    <row r="397" spans="1:20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 s="8">
        <f t="shared" si="38"/>
        <v>40885.25</v>
      </c>
      <c r="N397">
        <v>1323410400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s="5" t="str">
        <f t="shared" si="40"/>
        <v>theater</v>
      </c>
      <c r="T397" s="5" t="str">
        <f t="shared" si="41"/>
        <v>plays</v>
      </c>
    </row>
    <row r="398" spans="1:20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 s="8">
        <f t="shared" si="38"/>
        <v>43378.208333333328</v>
      </c>
      <c r="N398">
        <v>1539406800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s="5" t="str">
        <f t="shared" si="40"/>
        <v>film &amp; video</v>
      </c>
      <c r="T398" s="5" t="str">
        <f t="shared" si="41"/>
        <v>drama</v>
      </c>
    </row>
    <row r="399" spans="1:20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 s="8">
        <f t="shared" si="38"/>
        <v>41417.208333333336</v>
      </c>
      <c r="N399">
        <v>1369803600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s="5" t="str">
        <f t="shared" si="40"/>
        <v>music</v>
      </c>
      <c r="T399" s="5" t="str">
        <f t="shared" si="41"/>
        <v>rock</v>
      </c>
    </row>
    <row r="400" spans="1:20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 s="8">
        <f t="shared" si="38"/>
        <v>43228.208333333328</v>
      </c>
      <c r="N400">
        <v>1525928400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s="5" t="str">
        <f t="shared" si="40"/>
        <v>film &amp; video</v>
      </c>
      <c r="T400" s="5" t="str">
        <f t="shared" si="41"/>
        <v>animation</v>
      </c>
    </row>
    <row r="401" spans="1:20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 s="8">
        <f t="shared" si="38"/>
        <v>40576.25</v>
      </c>
      <c r="N401">
        <v>1297231200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s="5" t="str">
        <f t="shared" si="40"/>
        <v>music</v>
      </c>
      <c r="T401" s="5" t="str">
        <f t="shared" si="41"/>
        <v>indie rock</v>
      </c>
    </row>
    <row r="402" spans="1:20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 s="8">
        <f t="shared" si="38"/>
        <v>41502.208333333336</v>
      </c>
      <c r="N402">
        <v>1378530000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s="5" t="str">
        <f t="shared" si="40"/>
        <v>photography</v>
      </c>
      <c r="T402" s="5" t="str">
        <f t="shared" si="41"/>
        <v>photography books</v>
      </c>
    </row>
    <row r="403" spans="1:20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 s="8">
        <f t="shared" si="38"/>
        <v>43765.208333333328</v>
      </c>
      <c r="N403">
        <v>1572152400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s="5" t="str">
        <f t="shared" si="40"/>
        <v>theater</v>
      </c>
      <c r="T403" s="5" t="str">
        <f t="shared" si="41"/>
        <v>plays</v>
      </c>
    </row>
    <row r="404" spans="1:20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 s="8">
        <f t="shared" si="38"/>
        <v>40914.25</v>
      </c>
      <c r="N404">
        <v>1329890400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s="5" t="str">
        <f t="shared" si="40"/>
        <v>film &amp; video</v>
      </c>
      <c r="T404" s="5" t="str">
        <f t="shared" si="41"/>
        <v>shorts</v>
      </c>
    </row>
    <row r="405" spans="1:20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 s="8">
        <f t="shared" si="38"/>
        <v>40310.208333333336</v>
      </c>
      <c r="N405">
        <v>1276750800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s="5" t="str">
        <f t="shared" si="40"/>
        <v>theater</v>
      </c>
      <c r="T405" s="5" t="str">
        <f t="shared" si="41"/>
        <v>plays</v>
      </c>
    </row>
    <row r="406" spans="1:20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 s="8">
        <f t="shared" si="38"/>
        <v>43053.25</v>
      </c>
      <c r="N406">
        <v>1510898400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s="5" t="str">
        <f t="shared" si="40"/>
        <v>theater</v>
      </c>
      <c r="T406" s="5" t="str">
        <f t="shared" si="41"/>
        <v>plays</v>
      </c>
    </row>
    <row r="407" spans="1:20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 s="8">
        <f t="shared" si="38"/>
        <v>43255.208333333328</v>
      </c>
      <c r="N407">
        <v>1532408400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s="5" t="str">
        <f t="shared" si="40"/>
        <v>theater</v>
      </c>
      <c r="T407" s="5" t="str">
        <f t="shared" si="41"/>
        <v>plays</v>
      </c>
    </row>
    <row r="408" spans="1:20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 s="8">
        <f t="shared" si="38"/>
        <v>41304.25</v>
      </c>
      <c r="N408">
        <v>1360562400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s="5" t="str">
        <f t="shared" si="40"/>
        <v>film &amp; video</v>
      </c>
      <c r="T408" s="5" t="str">
        <f t="shared" si="41"/>
        <v>documentary</v>
      </c>
    </row>
    <row r="409" spans="1:20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 s="8">
        <f t="shared" si="38"/>
        <v>43751.208333333328</v>
      </c>
      <c r="N409">
        <v>1571547600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s="5" t="str">
        <f t="shared" si="40"/>
        <v>theater</v>
      </c>
      <c r="T409" s="5" t="str">
        <f t="shared" si="41"/>
        <v>plays</v>
      </c>
    </row>
    <row r="410" spans="1:20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 s="8">
        <f t="shared" si="38"/>
        <v>42541.208333333328</v>
      </c>
      <c r="N410">
        <v>1468126800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s="5" t="str">
        <f t="shared" si="40"/>
        <v>film &amp; video</v>
      </c>
      <c r="T410" s="5" t="str">
        <f t="shared" si="41"/>
        <v>documentary</v>
      </c>
    </row>
    <row r="411" spans="1:20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 s="8">
        <f t="shared" si="38"/>
        <v>42843.208333333328</v>
      </c>
      <c r="N411">
        <v>1492837200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s="5" t="str">
        <f t="shared" si="40"/>
        <v>music</v>
      </c>
      <c r="T411" s="5" t="str">
        <f t="shared" si="41"/>
        <v>rock</v>
      </c>
    </row>
    <row r="412" spans="1:20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 s="8">
        <f t="shared" si="38"/>
        <v>42122.208333333328</v>
      </c>
      <c r="N412">
        <v>1430197200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s="5" t="str">
        <f t="shared" si="40"/>
        <v>games</v>
      </c>
      <c r="T412" s="5" t="str">
        <f t="shared" si="41"/>
        <v>mobile games</v>
      </c>
    </row>
    <row r="413" spans="1:20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 s="8">
        <f t="shared" si="38"/>
        <v>42884.208333333328</v>
      </c>
      <c r="N413">
        <v>1496206800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s="5" t="str">
        <f t="shared" si="40"/>
        <v>theater</v>
      </c>
      <c r="T413" s="5" t="str">
        <f t="shared" si="41"/>
        <v>plays</v>
      </c>
    </row>
    <row r="414" spans="1:20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 s="8">
        <f t="shared" si="38"/>
        <v>41642.25</v>
      </c>
      <c r="N414">
        <v>1389592800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s="5" t="str">
        <f t="shared" si="40"/>
        <v>publishing</v>
      </c>
      <c r="T414" s="5" t="str">
        <f t="shared" si="41"/>
        <v>fiction</v>
      </c>
    </row>
    <row r="415" spans="1:20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 s="8">
        <f t="shared" si="38"/>
        <v>43431.25</v>
      </c>
      <c r="N415">
        <v>1545631200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s="5" t="str">
        <f t="shared" si="40"/>
        <v>film &amp; video</v>
      </c>
      <c r="T415" s="5" t="str">
        <f t="shared" si="41"/>
        <v>animation</v>
      </c>
    </row>
    <row r="416" spans="1:20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 s="8">
        <f t="shared" si="38"/>
        <v>40288.208333333336</v>
      </c>
      <c r="N416">
        <v>1272430800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s="5" t="str">
        <f t="shared" si="40"/>
        <v>food</v>
      </c>
      <c r="T416" s="5" t="str">
        <f t="shared" si="41"/>
        <v>food trucks</v>
      </c>
    </row>
    <row r="417" spans="1:20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 s="8">
        <f t="shared" si="38"/>
        <v>40921.25</v>
      </c>
      <c r="N417">
        <v>1327903200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s="5" t="str">
        <f t="shared" si="40"/>
        <v>theater</v>
      </c>
      <c r="T417" s="5" t="str">
        <f t="shared" si="41"/>
        <v>plays</v>
      </c>
    </row>
    <row r="418" spans="1:20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 s="8">
        <f t="shared" si="38"/>
        <v>40560.25</v>
      </c>
      <c r="N418">
        <v>1296021600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s="5" t="str">
        <f t="shared" si="40"/>
        <v>film &amp; video</v>
      </c>
      <c r="T418" s="5" t="str">
        <f t="shared" si="41"/>
        <v>documentary</v>
      </c>
    </row>
    <row r="419" spans="1:20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 s="8">
        <f t="shared" si="38"/>
        <v>43407.208333333328</v>
      </c>
      <c r="N419">
        <v>1543298400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s="5" t="str">
        <f t="shared" si="40"/>
        <v>theater</v>
      </c>
      <c r="T419" s="5" t="str">
        <f t="shared" si="41"/>
        <v>plays</v>
      </c>
    </row>
    <row r="420" spans="1:20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 s="8">
        <f t="shared" si="38"/>
        <v>41035.208333333336</v>
      </c>
      <c r="N420">
        <v>1336366800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s="5" t="str">
        <f t="shared" si="40"/>
        <v>film &amp; video</v>
      </c>
      <c r="T420" s="5" t="str">
        <f t="shared" si="41"/>
        <v>documentary</v>
      </c>
    </row>
    <row r="421" spans="1:20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 s="8">
        <f t="shared" si="38"/>
        <v>40899.25</v>
      </c>
      <c r="N421">
        <v>1325052000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s="5" t="str">
        <f t="shared" si="40"/>
        <v>technology</v>
      </c>
      <c r="T421" s="5" t="str">
        <f t="shared" si="41"/>
        <v>web</v>
      </c>
    </row>
    <row r="422" spans="1:20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 s="8">
        <f t="shared" si="38"/>
        <v>42911.208333333328</v>
      </c>
      <c r="N422">
        <v>1499576400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s="5" t="str">
        <f t="shared" si="40"/>
        <v>theater</v>
      </c>
      <c r="T422" s="5" t="str">
        <f t="shared" si="41"/>
        <v>plays</v>
      </c>
    </row>
    <row r="423" spans="1:20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 s="8">
        <f t="shared" si="38"/>
        <v>42915.208333333328</v>
      </c>
      <c r="N423">
        <v>1501304400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s="5" t="str">
        <f t="shared" si="40"/>
        <v>technology</v>
      </c>
      <c r="T423" s="5" t="str">
        <f t="shared" si="41"/>
        <v>wearables</v>
      </c>
    </row>
    <row r="424" spans="1:20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 s="8">
        <f t="shared" si="38"/>
        <v>40285.208333333336</v>
      </c>
      <c r="N424">
        <v>1273208400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s="5" t="str">
        <f t="shared" si="40"/>
        <v>theater</v>
      </c>
      <c r="T424" s="5" t="str">
        <f t="shared" si="41"/>
        <v>plays</v>
      </c>
    </row>
    <row r="425" spans="1:20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 s="8">
        <f t="shared" si="38"/>
        <v>40808.208333333336</v>
      </c>
      <c r="N425">
        <v>1316840400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s="5" t="str">
        <f t="shared" si="40"/>
        <v>food</v>
      </c>
      <c r="T425" s="5" t="str">
        <f t="shared" si="41"/>
        <v>food trucks</v>
      </c>
    </row>
    <row r="426" spans="1:20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 s="8">
        <f t="shared" si="38"/>
        <v>43208.208333333328</v>
      </c>
      <c r="N426">
        <v>1524546000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s="5" t="str">
        <f t="shared" si="40"/>
        <v>music</v>
      </c>
      <c r="T426" s="5" t="str">
        <f t="shared" si="41"/>
        <v>indie rock</v>
      </c>
    </row>
    <row r="427" spans="1:20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 s="8">
        <f t="shared" si="38"/>
        <v>42213.208333333328</v>
      </c>
      <c r="N427">
        <v>1438578000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s="5" t="str">
        <f t="shared" si="40"/>
        <v>photography</v>
      </c>
      <c r="T427" s="5" t="str">
        <f t="shared" si="41"/>
        <v>photography books</v>
      </c>
    </row>
    <row r="428" spans="1:20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 s="8">
        <f t="shared" si="38"/>
        <v>41332.25</v>
      </c>
      <c r="N428">
        <v>1362549600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s="5" t="str">
        <f t="shared" si="40"/>
        <v>theater</v>
      </c>
      <c r="T428" s="5" t="str">
        <f t="shared" si="41"/>
        <v>plays</v>
      </c>
    </row>
    <row r="429" spans="1:20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 s="8">
        <f t="shared" si="38"/>
        <v>41895.208333333336</v>
      </c>
      <c r="N429">
        <v>1413349200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s="5" t="str">
        <f t="shared" si="40"/>
        <v>theater</v>
      </c>
      <c r="T429" s="5" t="str">
        <f t="shared" si="41"/>
        <v>plays</v>
      </c>
    </row>
    <row r="430" spans="1:20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 s="8">
        <f t="shared" si="38"/>
        <v>40585.25</v>
      </c>
      <c r="N430">
        <v>1298008800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s="5" t="str">
        <f t="shared" si="40"/>
        <v>film &amp; video</v>
      </c>
      <c r="T430" s="5" t="str">
        <f t="shared" si="41"/>
        <v>animation</v>
      </c>
    </row>
    <row r="431" spans="1:20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 s="8">
        <f t="shared" si="38"/>
        <v>41680.25</v>
      </c>
      <c r="N431">
        <v>1394427600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s="5" t="str">
        <f t="shared" si="40"/>
        <v>photography</v>
      </c>
      <c r="T431" s="5" t="str">
        <f t="shared" si="41"/>
        <v>photography books</v>
      </c>
    </row>
    <row r="432" spans="1:20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 s="8">
        <f t="shared" si="38"/>
        <v>43737.208333333328</v>
      </c>
      <c r="N432">
        <v>1572670800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s="5" t="str">
        <f t="shared" si="40"/>
        <v>theater</v>
      </c>
      <c r="T432" s="5" t="str">
        <f t="shared" si="41"/>
        <v>plays</v>
      </c>
    </row>
    <row r="433" spans="1:20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 s="8">
        <f t="shared" si="38"/>
        <v>43273.208333333328</v>
      </c>
      <c r="N433">
        <v>1531112400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s="5" t="str">
        <f t="shared" si="40"/>
        <v>theater</v>
      </c>
      <c r="T433" s="5" t="str">
        <f t="shared" si="41"/>
        <v>plays</v>
      </c>
    </row>
    <row r="434" spans="1:20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 s="8">
        <f t="shared" si="38"/>
        <v>41761.208333333336</v>
      </c>
      <c r="N434">
        <v>1400734800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s="5" t="str">
        <f t="shared" si="40"/>
        <v>theater</v>
      </c>
      <c r="T434" s="5" t="str">
        <f t="shared" si="41"/>
        <v>plays</v>
      </c>
    </row>
    <row r="435" spans="1:20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 s="8">
        <f t="shared" si="38"/>
        <v>41603.25</v>
      </c>
      <c r="N435">
        <v>1386741600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s="5" t="str">
        <f t="shared" si="40"/>
        <v>film &amp; video</v>
      </c>
      <c r="T435" s="5" t="str">
        <f t="shared" si="41"/>
        <v>documentary</v>
      </c>
    </row>
    <row r="436" spans="1:20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 s="8">
        <f t="shared" si="38"/>
        <v>42705.25</v>
      </c>
      <c r="N436">
        <v>1481781600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s="5" t="str">
        <f t="shared" si="40"/>
        <v>theater</v>
      </c>
      <c r="T436" s="5" t="str">
        <f t="shared" si="41"/>
        <v>plays</v>
      </c>
    </row>
    <row r="437" spans="1:20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 s="8">
        <f t="shared" si="38"/>
        <v>41988.25</v>
      </c>
      <c r="N437">
        <v>1419660000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s="5" t="str">
        <f t="shared" si="40"/>
        <v>theater</v>
      </c>
      <c r="T437" s="5" t="str">
        <f t="shared" si="41"/>
        <v>plays</v>
      </c>
    </row>
    <row r="438" spans="1:20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 s="8">
        <f t="shared" si="38"/>
        <v>43575.208333333328</v>
      </c>
      <c r="N438">
        <v>1555822800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s="5" t="str">
        <f t="shared" si="40"/>
        <v>music</v>
      </c>
      <c r="T438" s="5" t="str">
        <f t="shared" si="41"/>
        <v>jazz</v>
      </c>
    </row>
    <row r="439" spans="1:20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 s="8">
        <f t="shared" si="38"/>
        <v>42260.208333333328</v>
      </c>
      <c r="N439">
        <v>1442379600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s="5" t="str">
        <f t="shared" si="40"/>
        <v>film &amp; video</v>
      </c>
      <c r="T439" s="5" t="str">
        <f t="shared" si="41"/>
        <v>animation</v>
      </c>
    </row>
    <row r="440" spans="1:20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 s="8">
        <f t="shared" si="38"/>
        <v>41337.25</v>
      </c>
      <c r="N440">
        <v>1364965200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s="5" t="str">
        <f t="shared" si="40"/>
        <v>theater</v>
      </c>
      <c r="T440" s="5" t="str">
        <f t="shared" si="41"/>
        <v>plays</v>
      </c>
    </row>
    <row r="441" spans="1:20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 s="8">
        <f t="shared" si="38"/>
        <v>42680.208333333328</v>
      </c>
      <c r="N441">
        <v>1479016800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s="5" t="str">
        <f t="shared" si="40"/>
        <v>film &amp; video</v>
      </c>
      <c r="T441" s="5" t="str">
        <f t="shared" si="41"/>
        <v>science fiction</v>
      </c>
    </row>
    <row r="442" spans="1:20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 s="8">
        <f t="shared" si="38"/>
        <v>42916.208333333328</v>
      </c>
      <c r="N442">
        <v>1499662800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s="5" t="str">
        <f t="shared" si="40"/>
        <v>film &amp; video</v>
      </c>
      <c r="T442" s="5" t="str">
        <f t="shared" si="41"/>
        <v>television</v>
      </c>
    </row>
    <row r="443" spans="1:20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 s="8">
        <f t="shared" si="38"/>
        <v>41025.208333333336</v>
      </c>
      <c r="N443">
        <v>1337835600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s="5" t="str">
        <f t="shared" si="40"/>
        <v>technology</v>
      </c>
      <c r="T443" s="5" t="str">
        <f t="shared" si="41"/>
        <v>wearables</v>
      </c>
    </row>
    <row r="444" spans="1:20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 s="8">
        <f t="shared" si="38"/>
        <v>42980.208333333328</v>
      </c>
      <c r="N444">
        <v>1505710800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s="5" t="str">
        <f t="shared" si="40"/>
        <v>theater</v>
      </c>
      <c r="T444" s="5" t="str">
        <f t="shared" si="41"/>
        <v>plays</v>
      </c>
    </row>
    <row r="445" spans="1:20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 s="8">
        <f t="shared" si="38"/>
        <v>40451.208333333336</v>
      </c>
      <c r="N445">
        <v>1287464400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s="5" t="str">
        <f t="shared" si="40"/>
        <v>theater</v>
      </c>
      <c r="T445" s="5" t="str">
        <f t="shared" si="41"/>
        <v>plays</v>
      </c>
    </row>
    <row r="446" spans="1:20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 s="8">
        <f t="shared" si="38"/>
        <v>40748.208333333336</v>
      </c>
      <c r="N446">
        <v>1311656400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s="5" t="str">
        <f t="shared" si="40"/>
        <v>music</v>
      </c>
      <c r="T446" s="5" t="str">
        <f t="shared" si="41"/>
        <v>indie rock</v>
      </c>
    </row>
    <row r="447" spans="1:20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 s="8">
        <f t="shared" si="38"/>
        <v>40515.25</v>
      </c>
      <c r="N447">
        <v>1293170400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s="5" t="str">
        <f t="shared" si="40"/>
        <v>theater</v>
      </c>
      <c r="T447" s="5" t="str">
        <f t="shared" si="41"/>
        <v>plays</v>
      </c>
    </row>
    <row r="448" spans="1:20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 s="8">
        <f t="shared" si="38"/>
        <v>41261.25</v>
      </c>
      <c r="N448">
        <v>1355983200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s="5" t="str">
        <f t="shared" si="40"/>
        <v>technology</v>
      </c>
      <c r="T448" s="5" t="str">
        <f t="shared" si="41"/>
        <v>wearables</v>
      </c>
    </row>
    <row r="449" spans="1:20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 s="8">
        <f t="shared" si="38"/>
        <v>43088.25</v>
      </c>
      <c r="N449">
        <v>1515045600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s="5" t="str">
        <f t="shared" si="40"/>
        <v>film &amp; video</v>
      </c>
      <c r="T449" s="5" t="str">
        <f t="shared" si="41"/>
        <v>television</v>
      </c>
    </row>
    <row r="450" spans="1:20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>
        <f t="shared" si="36"/>
        <v>50.482758620689658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 s="8">
        <f t="shared" si="38"/>
        <v>41378.208333333336</v>
      </c>
      <c r="N450">
        <v>1366088400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s="5" t="str">
        <f t="shared" si="40"/>
        <v>games</v>
      </c>
      <c r="T450" s="5" t="str">
        <f t="shared" si="41"/>
        <v>video games</v>
      </c>
    </row>
    <row r="451" spans="1:20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>
        <f t="shared" ref="F451:F514" si="42">(E451/D451)*100</f>
        <v>967</v>
      </c>
      <c r="G451" t="s">
        <v>20</v>
      </c>
      <c r="H451">
        <v>86</v>
      </c>
      <c r="I451" s="4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 s="8">
        <f t="shared" ref="M451:M514" si="44">(((L451/60)/60)/24)+DATE(1970,1,1)</f>
        <v>43530.25</v>
      </c>
      <c r="N451">
        <v>1553317200</v>
      </c>
      <c r="O451" s="8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s="5" t="str">
        <f t="shared" ref="S451:S514" si="46">LEFT(R451, SEARCH("/",R451,1)-1)</f>
        <v>games</v>
      </c>
      <c r="T451" s="5" t="str">
        <f t="shared" ref="T451:T514" si="47">RIGHT(R451,LEN(R451) - SEARCH("/", R451))</f>
        <v>video games</v>
      </c>
    </row>
    <row r="452" spans="1:20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 s="8">
        <f t="shared" si="44"/>
        <v>43394.208333333328</v>
      </c>
      <c r="N452">
        <v>1542088800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s="5" t="str">
        <f t="shared" si="46"/>
        <v>film &amp; video</v>
      </c>
      <c r="T452" s="5" t="str">
        <f t="shared" si="47"/>
        <v>animation</v>
      </c>
    </row>
    <row r="453" spans="1:20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 s="8">
        <f t="shared" si="44"/>
        <v>42935.208333333328</v>
      </c>
      <c r="N453">
        <v>1503118800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s="5" t="str">
        <f t="shared" si="46"/>
        <v>music</v>
      </c>
      <c r="T453" s="5" t="str">
        <f t="shared" si="47"/>
        <v>rock</v>
      </c>
    </row>
    <row r="454" spans="1:20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 s="8">
        <f t="shared" si="44"/>
        <v>40365.208333333336</v>
      </c>
      <c r="N454">
        <v>1278478800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s="5" t="str">
        <f t="shared" si="46"/>
        <v>film &amp; video</v>
      </c>
      <c r="T454" s="5" t="str">
        <f t="shared" si="47"/>
        <v>drama</v>
      </c>
    </row>
    <row r="455" spans="1:20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 s="8">
        <f t="shared" si="44"/>
        <v>42705.25</v>
      </c>
      <c r="N455">
        <v>1484114400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s="5" t="str">
        <f t="shared" si="46"/>
        <v>film &amp; video</v>
      </c>
      <c r="T455" s="5" t="str">
        <f t="shared" si="47"/>
        <v>science fiction</v>
      </c>
    </row>
    <row r="456" spans="1:20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 s="8">
        <f t="shared" si="44"/>
        <v>41568.208333333336</v>
      </c>
      <c r="N456">
        <v>1385445600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s="5" t="str">
        <f t="shared" si="46"/>
        <v>film &amp; video</v>
      </c>
      <c r="T456" s="5" t="str">
        <f t="shared" si="47"/>
        <v>drama</v>
      </c>
    </row>
    <row r="457" spans="1:20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 s="8">
        <f t="shared" si="44"/>
        <v>40809.208333333336</v>
      </c>
      <c r="N457">
        <v>1318741200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s="5" t="str">
        <f t="shared" si="46"/>
        <v>theater</v>
      </c>
      <c r="T457" s="5" t="str">
        <f t="shared" si="47"/>
        <v>plays</v>
      </c>
    </row>
    <row r="458" spans="1:20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 s="8">
        <f t="shared" si="44"/>
        <v>43141.25</v>
      </c>
      <c r="N458">
        <v>1518242400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s="5" t="str">
        <f t="shared" si="46"/>
        <v>music</v>
      </c>
      <c r="T458" s="5" t="str">
        <f t="shared" si="47"/>
        <v>indie rock</v>
      </c>
    </row>
    <row r="459" spans="1:20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 s="8">
        <f t="shared" si="44"/>
        <v>42657.208333333328</v>
      </c>
      <c r="N459">
        <v>1476594000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s="5" t="str">
        <f t="shared" si="46"/>
        <v>theater</v>
      </c>
      <c r="T459" s="5" t="str">
        <f t="shared" si="47"/>
        <v>plays</v>
      </c>
    </row>
    <row r="460" spans="1:20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 s="8">
        <f t="shared" si="44"/>
        <v>40265.208333333336</v>
      </c>
      <c r="N460">
        <v>1273554000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s="5" t="str">
        <f t="shared" si="46"/>
        <v>theater</v>
      </c>
      <c r="T460" s="5" t="str">
        <f t="shared" si="47"/>
        <v>plays</v>
      </c>
    </row>
    <row r="461" spans="1:20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 s="8">
        <f t="shared" si="44"/>
        <v>42001.25</v>
      </c>
      <c r="N461">
        <v>1421906400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s="5" t="str">
        <f t="shared" si="46"/>
        <v>film &amp; video</v>
      </c>
      <c r="T461" s="5" t="str">
        <f t="shared" si="47"/>
        <v>documentary</v>
      </c>
    </row>
    <row r="462" spans="1:20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 s="8">
        <f t="shared" si="44"/>
        <v>40399.208333333336</v>
      </c>
      <c r="N462">
        <v>1281589200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s="5" t="str">
        <f t="shared" si="46"/>
        <v>theater</v>
      </c>
      <c r="T462" s="5" t="str">
        <f t="shared" si="47"/>
        <v>plays</v>
      </c>
    </row>
    <row r="463" spans="1:20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 s="8">
        <f t="shared" si="44"/>
        <v>41757.208333333336</v>
      </c>
      <c r="N463">
        <v>1400389200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s="5" t="str">
        <f t="shared" si="46"/>
        <v>film &amp; video</v>
      </c>
      <c r="T463" s="5" t="str">
        <f t="shared" si="47"/>
        <v>drama</v>
      </c>
    </row>
    <row r="464" spans="1:20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 s="8">
        <f t="shared" si="44"/>
        <v>41304.25</v>
      </c>
      <c r="N464">
        <v>1362808800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s="5" t="str">
        <f t="shared" si="46"/>
        <v>games</v>
      </c>
      <c r="T464" s="5" t="str">
        <f t="shared" si="47"/>
        <v>mobile games</v>
      </c>
    </row>
    <row r="465" spans="1:20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 s="8">
        <f t="shared" si="44"/>
        <v>41639.25</v>
      </c>
      <c r="N465">
        <v>1388815200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s="5" t="str">
        <f t="shared" si="46"/>
        <v>film &amp; video</v>
      </c>
      <c r="T465" s="5" t="str">
        <f t="shared" si="47"/>
        <v>animation</v>
      </c>
    </row>
    <row r="466" spans="1:20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 s="8">
        <f t="shared" si="44"/>
        <v>43142.25</v>
      </c>
      <c r="N466">
        <v>1519538400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s="5" t="str">
        <f t="shared" si="46"/>
        <v>theater</v>
      </c>
      <c r="T466" s="5" t="str">
        <f t="shared" si="47"/>
        <v>plays</v>
      </c>
    </row>
    <row r="467" spans="1:20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 s="8">
        <f t="shared" si="44"/>
        <v>43127.25</v>
      </c>
      <c r="N467">
        <v>1517810400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s="5" t="str">
        <f t="shared" si="46"/>
        <v>publishing</v>
      </c>
      <c r="T467" s="5" t="str">
        <f t="shared" si="47"/>
        <v>translations</v>
      </c>
    </row>
    <row r="468" spans="1:20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 s="8">
        <f t="shared" si="44"/>
        <v>41409.208333333336</v>
      </c>
      <c r="N468">
        <v>1370581200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s="5" t="str">
        <f t="shared" si="46"/>
        <v>technology</v>
      </c>
      <c r="T468" s="5" t="str">
        <f t="shared" si="47"/>
        <v>wearables</v>
      </c>
    </row>
    <row r="469" spans="1:20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 s="8">
        <f t="shared" si="44"/>
        <v>42331.25</v>
      </c>
      <c r="N469">
        <v>1448863200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s="5" t="str">
        <f t="shared" si="46"/>
        <v>technology</v>
      </c>
      <c r="T469" s="5" t="str">
        <f t="shared" si="47"/>
        <v>web</v>
      </c>
    </row>
    <row r="470" spans="1:20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 s="8">
        <f t="shared" si="44"/>
        <v>43569.208333333328</v>
      </c>
      <c r="N470">
        <v>1556600400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s="5" t="str">
        <f t="shared" si="46"/>
        <v>theater</v>
      </c>
      <c r="T470" s="5" t="str">
        <f t="shared" si="47"/>
        <v>plays</v>
      </c>
    </row>
    <row r="471" spans="1:20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 s="8">
        <f t="shared" si="44"/>
        <v>42142.208333333328</v>
      </c>
      <c r="N471">
        <v>1432098000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s="5" t="str">
        <f t="shared" si="46"/>
        <v>film &amp; video</v>
      </c>
      <c r="T471" s="5" t="str">
        <f t="shared" si="47"/>
        <v>drama</v>
      </c>
    </row>
    <row r="472" spans="1:20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 s="8">
        <f t="shared" si="44"/>
        <v>42716.25</v>
      </c>
      <c r="N472">
        <v>1482127200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s="5" t="str">
        <f t="shared" si="46"/>
        <v>technology</v>
      </c>
      <c r="T472" s="5" t="str">
        <f t="shared" si="47"/>
        <v>wearables</v>
      </c>
    </row>
    <row r="473" spans="1:20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 s="8">
        <f t="shared" si="44"/>
        <v>41031.208333333336</v>
      </c>
      <c r="N473">
        <v>1335934800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s="5" t="str">
        <f t="shared" si="46"/>
        <v>food</v>
      </c>
      <c r="T473" s="5" t="str">
        <f t="shared" si="47"/>
        <v>food trucks</v>
      </c>
    </row>
    <row r="474" spans="1:20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 s="8">
        <f t="shared" si="44"/>
        <v>43535.208333333328</v>
      </c>
      <c r="N474">
        <v>1556946000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s="5" t="str">
        <f t="shared" si="46"/>
        <v>music</v>
      </c>
      <c r="T474" s="5" t="str">
        <f t="shared" si="47"/>
        <v>rock</v>
      </c>
    </row>
    <row r="475" spans="1:20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 s="8">
        <f t="shared" si="44"/>
        <v>43277.208333333328</v>
      </c>
      <c r="N475">
        <v>1530075600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s="5" t="str">
        <f t="shared" si="46"/>
        <v>music</v>
      </c>
      <c r="T475" s="5" t="str">
        <f t="shared" si="47"/>
        <v>electric music</v>
      </c>
    </row>
    <row r="476" spans="1:20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 s="8">
        <f t="shared" si="44"/>
        <v>41989.25</v>
      </c>
      <c r="N476">
        <v>1418796000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s="5" t="str">
        <f t="shared" si="46"/>
        <v>film &amp; video</v>
      </c>
      <c r="T476" s="5" t="str">
        <f t="shared" si="47"/>
        <v>television</v>
      </c>
    </row>
    <row r="477" spans="1:20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 s="8">
        <f t="shared" si="44"/>
        <v>41450.208333333336</v>
      </c>
      <c r="N477">
        <v>1372482000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s="5" t="str">
        <f t="shared" si="46"/>
        <v>publishing</v>
      </c>
      <c r="T477" s="5" t="str">
        <f t="shared" si="47"/>
        <v>translations</v>
      </c>
    </row>
    <row r="478" spans="1:20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 s="8">
        <f t="shared" si="44"/>
        <v>43322.208333333328</v>
      </c>
      <c r="N478">
        <v>1534395600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s="5" t="str">
        <f t="shared" si="46"/>
        <v>publishing</v>
      </c>
      <c r="T478" s="5" t="str">
        <f t="shared" si="47"/>
        <v>fiction</v>
      </c>
    </row>
    <row r="479" spans="1:20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 s="8">
        <f t="shared" si="44"/>
        <v>40720.208333333336</v>
      </c>
      <c r="N479">
        <v>1311397200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s="5" t="str">
        <f t="shared" si="46"/>
        <v>film &amp; video</v>
      </c>
      <c r="T479" s="5" t="str">
        <f t="shared" si="47"/>
        <v>science fiction</v>
      </c>
    </row>
    <row r="480" spans="1:20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 s="8">
        <f t="shared" si="44"/>
        <v>42072.208333333328</v>
      </c>
      <c r="N480">
        <v>1426914000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s="5" t="str">
        <f t="shared" si="46"/>
        <v>technology</v>
      </c>
      <c r="T480" s="5" t="str">
        <f t="shared" si="47"/>
        <v>wearables</v>
      </c>
    </row>
    <row r="481" spans="1:20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 s="8">
        <f t="shared" si="44"/>
        <v>42945.208333333328</v>
      </c>
      <c r="N481">
        <v>1501477200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s="5" t="str">
        <f t="shared" si="46"/>
        <v>food</v>
      </c>
      <c r="T481" s="5" t="str">
        <f t="shared" si="47"/>
        <v>food trucks</v>
      </c>
    </row>
    <row r="482" spans="1:20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 s="8">
        <f t="shared" si="44"/>
        <v>40248.25</v>
      </c>
      <c r="N482">
        <v>1269061200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s="5" t="str">
        <f t="shared" si="46"/>
        <v>photography</v>
      </c>
      <c r="T482" s="5" t="str">
        <f t="shared" si="47"/>
        <v>photography books</v>
      </c>
    </row>
    <row r="483" spans="1:20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 s="8">
        <f t="shared" si="44"/>
        <v>41913.208333333336</v>
      </c>
      <c r="N483">
        <v>1415772000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s="5" t="str">
        <f t="shared" si="46"/>
        <v>theater</v>
      </c>
      <c r="T483" s="5" t="str">
        <f t="shared" si="47"/>
        <v>plays</v>
      </c>
    </row>
    <row r="484" spans="1:20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 s="8">
        <f t="shared" si="44"/>
        <v>40963.25</v>
      </c>
      <c r="N484">
        <v>1331013600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s="5" t="str">
        <f t="shared" si="46"/>
        <v>publishing</v>
      </c>
      <c r="T484" s="5" t="str">
        <f t="shared" si="47"/>
        <v>fiction</v>
      </c>
    </row>
    <row r="485" spans="1:20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 s="8">
        <f t="shared" si="44"/>
        <v>43811.25</v>
      </c>
      <c r="N485">
        <v>1576735200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s="5" t="str">
        <f t="shared" si="46"/>
        <v>theater</v>
      </c>
      <c r="T485" s="5" t="str">
        <f t="shared" si="47"/>
        <v>plays</v>
      </c>
    </row>
    <row r="486" spans="1:20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 s="8">
        <f t="shared" si="44"/>
        <v>41855.208333333336</v>
      </c>
      <c r="N486">
        <v>1411362000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s="5" t="str">
        <f t="shared" si="46"/>
        <v>food</v>
      </c>
      <c r="T486" s="5" t="str">
        <f t="shared" si="47"/>
        <v>food trucks</v>
      </c>
    </row>
    <row r="487" spans="1:20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 s="8">
        <f t="shared" si="44"/>
        <v>43626.208333333328</v>
      </c>
      <c r="N487">
        <v>1563685200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s="5" t="str">
        <f t="shared" si="46"/>
        <v>theater</v>
      </c>
      <c r="T487" s="5" t="str">
        <f t="shared" si="47"/>
        <v>plays</v>
      </c>
    </row>
    <row r="488" spans="1:20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 s="8">
        <f t="shared" si="44"/>
        <v>43168.25</v>
      </c>
      <c r="N488">
        <v>1521867600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s="5" t="str">
        <f t="shared" si="46"/>
        <v>publishing</v>
      </c>
      <c r="T488" s="5" t="str">
        <f t="shared" si="47"/>
        <v>translations</v>
      </c>
    </row>
    <row r="489" spans="1:20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 s="8">
        <f t="shared" si="44"/>
        <v>42845.208333333328</v>
      </c>
      <c r="N489">
        <v>1495515600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s="5" t="str">
        <f t="shared" si="46"/>
        <v>theater</v>
      </c>
      <c r="T489" s="5" t="str">
        <f t="shared" si="47"/>
        <v>plays</v>
      </c>
    </row>
    <row r="490" spans="1:20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 s="8">
        <f t="shared" si="44"/>
        <v>42403.25</v>
      </c>
      <c r="N490">
        <v>1455948000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s="5" t="str">
        <f t="shared" si="46"/>
        <v>theater</v>
      </c>
      <c r="T490" s="5" t="str">
        <f t="shared" si="47"/>
        <v>plays</v>
      </c>
    </row>
    <row r="491" spans="1:20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 s="8">
        <f t="shared" si="44"/>
        <v>40406.208333333336</v>
      </c>
      <c r="N491">
        <v>1282366800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s="5" t="str">
        <f t="shared" si="46"/>
        <v>technology</v>
      </c>
      <c r="T491" s="5" t="str">
        <f t="shared" si="47"/>
        <v>wearables</v>
      </c>
    </row>
    <row r="492" spans="1:20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 s="8">
        <f t="shared" si="44"/>
        <v>43786.25</v>
      </c>
      <c r="N492">
        <v>1574575200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s="5" t="str">
        <f t="shared" si="46"/>
        <v>journalism</v>
      </c>
      <c r="T492" s="5" t="str">
        <f t="shared" si="47"/>
        <v>audio</v>
      </c>
    </row>
    <row r="493" spans="1:20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 s="8">
        <f t="shared" si="44"/>
        <v>41456.208333333336</v>
      </c>
      <c r="N493">
        <v>1374901200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s="5" t="str">
        <f t="shared" si="46"/>
        <v>food</v>
      </c>
      <c r="T493" s="5" t="str">
        <f t="shared" si="47"/>
        <v>food trucks</v>
      </c>
    </row>
    <row r="494" spans="1:20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 s="8">
        <f t="shared" si="44"/>
        <v>40336.208333333336</v>
      </c>
      <c r="N494">
        <v>1278910800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s="5" t="str">
        <f t="shared" si="46"/>
        <v>film &amp; video</v>
      </c>
      <c r="T494" s="5" t="str">
        <f t="shared" si="47"/>
        <v>shorts</v>
      </c>
    </row>
    <row r="495" spans="1:20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 s="8">
        <f t="shared" si="44"/>
        <v>43645.208333333328</v>
      </c>
      <c r="N495">
        <v>1562907600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s="5" t="str">
        <f t="shared" si="46"/>
        <v>photography</v>
      </c>
      <c r="T495" s="5" t="str">
        <f t="shared" si="47"/>
        <v>photography books</v>
      </c>
    </row>
    <row r="496" spans="1:20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 s="8">
        <f t="shared" si="44"/>
        <v>40990.208333333336</v>
      </c>
      <c r="N496">
        <v>1332478800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s="5" t="str">
        <f t="shared" si="46"/>
        <v>technology</v>
      </c>
      <c r="T496" s="5" t="str">
        <f t="shared" si="47"/>
        <v>wearables</v>
      </c>
    </row>
    <row r="497" spans="1:20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 s="8">
        <f t="shared" si="44"/>
        <v>41800.208333333336</v>
      </c>
      <c r="N497">
        <v>1402722000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s="5" t="str">
        <f t="shared" si="46"/>
        <v>theater</v>
      </c>
      <c r="T497" s="5" t="str">
        <f t="shared" si="47"/>
        <v>plays</v>
      </c>
    </row>
    <row r="498" spans="1:20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 s="8">
        <f t="shared" si="44"/>
        <v>42876.208333333328</v>
      </c>
      <c r="N498">
        <v>1496811600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s="5" t="str">
        <f t="shared" si="46"/>
        <v>film &amp; video</v>
      </c>
      <c r="T498" s="5" t="str">
        <f t="shared" si="47"/>
        <v>animation</v>
      </c>
    </row>
    <row r="499" spans="1:20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 s="8">
        <f t="shared" si="44"/>
        <v>42724.25</v>
      </c>
      <c r="N499">
        <v>1482213600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s="5" t="str">
        <f t="shared" si="46"/>
        <v>technology</v>
      </c>
      <c r="T499" s="5" t="str">
        <f t="shared" si="47"/>
        <v>wearables</v>
      </c>
    </row>
    <row r="500" spans="1:20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 s="8">
        <f t="shared" si="44"/>
        <v>42005.25</v>
      </c>
      <c r="N500">
        <v>1420264800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s="5" t="str">
        <f t="shared" si="46"/>
        <v>technology</v>
      </c>
      <c r="T500" s="5" t="str">
        <f t="shared" si="47"/>
        <v>web</v>
      </c>
    </row>
    <row r="501" spans="1:20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 s="8">
        <f t="shared" si="44"/>
        <v>42444.208333333328</v>
      </c>
      <c r="N501">
        <v>1458450000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s="5" t="str">
        <f t="shared" si="46"/>
        <v>film &amp; video</v>
      </c>
      <c r="T501" s="5" t="str">
        <f t="shared" si="47"/>
        <v>documentary</v>
      </c>
    </row>
    <row r="502" spans="1:20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 s="4" t="e">
        <f t="shared" si="43"/>
        <v>#DIV/0!</v>
      </c>
      <c r="J502" t="s">
        <v>21</v>
      </c>
      <c r="K502" t="s">
        <v>22</v>
      </c>
      <c r="L502">
        <v>1367384400</v>
      </c>
      <c r="M502" s="8">
        <f t="shared" si="44"/>
        <v>41395.208333333336</v>
      </c>
      <c r="N502">
        <v>1369803600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s="5" t="str">
        <f t="shared" si="46"/>
        <v>theater</v>
      </c>
      <c r="T502" s="5" t="str">
        <f t="shared" si="47"/>
        <v>plays</v>
      </c>
    </row>
    <row r="503" spans="1:20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 s="8">
        <f t="shared" si="44"/>
        <v>41345.208333333336</v>
      </c>
      <c r="N503">
        <v>1363237200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s="5" t="str">
        <f t="shared" si="46"/>
        <v>film &amp; video</v>
      </c>
      <c r="T503" s="5" t="str">
        <f t="shared" si="47"/>
        <v>documentary</v>
      </c>
    </row>
    <row r="504" spans="1:20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 s="8">
        <f t="shared" si="44"/>
        <v>41117.208333333336</v>
      </c>
      <c r="N504">
        <v>1345870800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s="5" t="str">
        <f t="shared" si="46"/>
        <v>games</v>
      </c>
      <c r="T504" s="5" t="str">
        <f t="shared" si="47"/>
        <v>video games</v>
      </c>
    </row>
    <row r="505" spans="1:20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 s="8">
        <f t="shared" si="44"/>
        <v>42186.208333333328</v>
      </c>
      <c r="N505">
        <v>1437454800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s="5" t="str">
        <f t="shared" si="46"/>
        <v>film &amp; video</v>
      </c>
      <c r="T505" s="5" t="str">
        <f t="shared" si="47"/>
        <v>drama</v>
      </c>
    </row>
    <row r="506" spans="1:20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 s="8">
        <f t="shared" si="44"/>
        <v>42142.208333333328</v>
      </c>
      <c r="N506">
        <v>1432011600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s="5" t="str">
        <f t="shared" si="46"/>
        <v>music</v>
      </c>
      <c r="T506" s="5" t="str">
        <f t="shared" si="47"/>
        <v>rock</v>
      </c>
    </row>
    <row r="507" spans="1:20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 s="8">
        <f t="shared" si="44"/>
        <v>41341.25</v>
      </c>
      <c r="N507">
        <v>1366347600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s="5" t="str">
        <f t="shared" si="46"/>
        <v>publishing</v>
      </c>
      <c r="T507" s="5" t="str">
        <f t="shared" si="47"/>
        <v>radio &amp; podcasts</v>
      </c>
    </row>
    <row r="508" spans="1:20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 s="8">
        <f t="shared" si="44"/>
        <v>43062.25</v>
      </c>
      <c r="N508">
        <v>1512885600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s="5" t="str">
        <f t="shared" si="46"/>
        <v>theater</v>
      </c>
      <c r="T508" s="5" t="str">
        <f t="shared" si="47"/>
        <v>plays</v>
      </c>
    </row>
    <row r="509" spans="1:20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 s="8">
        <f t="shared" si="44"/>
        <v>41373.208333333336</v>
      </c>
      <c r="N509">
        <v>1369717200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s="5" t="str">
        <f t="shared" si="46"/>
        <v>technology</v>
      </c>
      <c r="T509" s="5" t="str">
        <f t="shared" si="47"/>
        <v>web</v>
      </c>
    </row>
    <row r="510" spans="1:20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 s="8">
        <f t="shared" si="44"/>
        <v>43310.208333333328</v>
      </c>
      <c r="N510">
        <v>1534654800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s="5" t="str">
        <f t="shared" si="46"/>
        <v>theater</v>
      </c>
      <c r="T510" s="5" t="str">
        <f t="shared" si="47"/>
        <v>plays</v>
      </c>
    </row>
    <row r="511" spans="1:20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 s="8">
        <f t="shared" si="44"/>
        <v>41034.208333333336</v>
      </c>
      <c r="N511">
        <v>1337058000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s="5" t="str">
        <f t="shared" si="46"/>
        <v>theater</v>
      </c>
      <c r="T511" s="5" t="str">
        <f t="shared" si="47"/>
        <v>plays</v>
      </c>
    </row>
    <row r="512" spans="1:20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 s="8">
        <f t="shared" si="44"/>
        <v>43251.208333333328</v>
      </c>
      <c r="N512">
        <v>1529816400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s="5" t="str">
        <f t="shared" si="46"/>
        <v>film &amp; video</v>
      </c>
      <c r="T512" s="5" t="str">
        <f t="shared" si="47"/>
        <v>drama</v>
      </c>
    </row>
    <row r="513" spans="1:20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 s="8">
        <f t="shared" si="44"/>
        <v>43671.208333333328</v>
      </c>
      <c r="N513">
        <v>1564894800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s="5" t="str">
        <f t="shared" si="46"/>
        <v>theater</v>
      </c>
      <c r="T513" s="5" t="str">
        <f t="shared" si="47"/>
        <v>plays</v>
      </c>
    </row>
    <row r="514" spans="1:20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>
        <f t="shared" si="42"/>
        <v>139.31868131868131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 s="8">
        <f t="shared" si="44"/>
        <v>41825.208333333336</v>
      </c>
      <c r="N514">
        <v>1404622800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s="5" t="str">
        <f t="shared" si="46"/>
        <v>games</v>
      </c>
      <c r="T514" s="5" t="str">
        <f t="shared" si="47"/>
        <v>video games</v>
      </c>
    </row>
    <row r="515" spans="1:20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>
        <f t="shared" ref="F515:F578" si="48">(E515/D515)*100</f>
        <v>39.277108433734945</v>
      </c>
      <c r="G515" t="s">
        <v>74</v>
      </c>
      <c r="H515">
        <v>35</v>
      </c>
      <c r="I515" s="4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 s="8">
        <f t="shared" ref="M515:M578" si="50">(((L515/60)/60)/24)+DATE(1970,1,1)</f>
        <v>40430.208333333336</v>
      </c>
      <c r="N515">
        <v>1284181200</v>
      </c>
      <c r="O515" s="8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s="5" t="str">
        <f t="shared" ref="S515:S578" si="52">LEFT(R515, SEARCH("/",R515,1)-1)</f>
        <v>film &amp; video</v>
      </c>
      <c r="T515" s="5" t="str">
        <f t="shared" ref="T515:T578" si="53">RIGHT(R515,LEN(R515) - SEARCH("/", R515))</f>
        <v>television</v>
      </c>
    </row>
    <row r="516" spans="1:20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 s="8">
        <f t="shared" si="50"/>
        <v>41614.25</v>
      </c>
      <c r="N516">
        <v>1386741600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s="5" t="str">
        <f t="shared" si="52"/>
        <v>music</v>
      </c>
      <c r="T516" s="5" t="str">
        <f t="shared" si="53"/>
        <v>rock</v>
      </c>
    </row>
    <row r="517" spans="1:20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 s="8">
        <f t="shared" si="50"/>
        <v>40900.25</v>
      </c>
      <c r="N517">
        <v>1324792800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s="5" t="str">
        <f t="shared" si="52"/>
        <v>theater</v>
      </c>
      <c r="T517" s="5" t="str">
        <f t="shared" si="53"/>
        <v>plays</v>
      </c>
    </row>
    <row r="518" spans="1:20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 s="8">
        <f t="shared" si="50"/>
        <v>40396.208333333336</v>
      </c>
      <c r="N518">
        <v>1284354000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s="5" t="str">
        <f t="shared" si="52"/>
        <v>publishing</v>
      </c>
      <c r="T518" s="5" t="str">
        <f t="shared" si="53"/>
        <v>nonfiction</v>
      </c>
    </row>
    <row r="519" spans="1:20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 s="8">
        <f t="shared" si="50"/>
        <v>42860.208333333328</v>
      </c>
      <c r="N519">
        <v>1494392400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s="5" t="str">
        <f t="shared" si="52"/>
        <v>food</v>
      </c>
      <c r="T519" s="5" t="str">
        <f t="shared" si="53"/>
        <v>food trucks</v>
      </c>
    </row>
    <row r="520" spans="1:20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 s="8">
        <f t="shared" si="50"/>
        <v>43154.25</v>
      </c>
      <c r="N520">
        <v>1519538400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s="5" t="str">
        <f t="shared" si="52"/>
        <v>film &amp; video</v>
      </c>
      <c r="T520" s="5" t="str">
        <f t="shared" si="53"/>
        <v>animation</v>
      </c>
    </row>
    <row r="521" spans="1:20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 s="8">
        <f t="shared" si="50"/>
        <v>42012.25</v>
      </c>
      <c r="N521">
        <v>1421906400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s="5" t="str">
        <f t="shared" si="52"/>
        <v>music</v>
      </c>
      <c r="T521" s="5" t="str">
        <f t="shared" si="53"/>
        <v>rock</v>
      </c>
    </row>
    <row r="522" spans="1:20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 s="8">
        <f t="shared" si="50"/>
        <v>43574.208333333328</v>
      </c>
      <c r="N522">
        <v>1555909200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s="5" t="str">
        <f t="shared" si="52"/>
        <v>theater</v>
      </c>
      <c r="T522" s="5" t="str">
        <f t="shared" si="53"/>
        <v>plays</v>
      </c>
    </row>
    <row r="523" spans="1:20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 s="8">
        <f t="shared" si="50"/>
        <v>42605.208333333328</v>
      </c>
      <c r="N523">
        <v>1472446800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s="5" t="str">
        <f t="shared" si="52"/>
        <v>film &amp; video</v>
      </c>
      <c r="T523" s="5" t="str">
        <f t="shared" si="53"/>
        <v>drama</v>
      </c>
    </row>
    <row r="524" spans="1:20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 s="8">
        <f t="shared" si="50"/>
        <v>41093.208333333336</v>
      </c>
      <c r="N524">
        <v>1342328400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s="5" t="str">
        <f t="shared" si="52"/>
        <v>film &amp; video</v>
      </c>
      <c r="T524" s="5" t="str">
        <f t="shared" si="53"/>
        <v>shorts</v>
      </c>
    </row>
    <row r="525" spans="1:20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 s="8">
        <f t="shared" si="50"/>
        <v>40241.25</v>
      </c>
      <c r="N525">
        <v>1268114400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s="5" t="str">
        <f t="shared" si="52"/>
        <v>film &amp; video</v>
      </c>
      <c r="T525" s="5" t="str">
        <f t="shared" si="53"/>
        <v>shorts</v>
      </c>
    </row>
    <row r="526" spans="1:20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 s="8">
        <f t="shared" si="50"/>
        <v>40294.208333333336</v>
      </c>
      <c r="N526">
        <v>1273381200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s="5" t="str">
        <f t="shared" si="52"/>
        <v>theater</v>
      </c>
      <c r="T526" s="5" t="str">
        <f t="shared" si="53"/>
        <v>plays</v>
      </c>
    </row>
    <row r="527" spans="1:20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 s="8">
        <f t="shared" si="50"/>
        <v>40505.25</v>
      </c>
      <c r="N527">
        <v>1290837600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s="5" t="str">
        <f t="shared" si="52"/>
        <v>technology</v>
      </c>
      <c r="T527" s="5" t="str">
        <f t="shared" si="53"/>
        <v>wearables</v>
      </c>
    </row>
    <row r="528" spans="1:20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 s="8">
        <f t="shared" si="50"/>
        <v>42364.25</v>
      </c>
      <c r="N528">
        <v>1454306400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s="5" t="str">
        <f t="shared" si="52"/>
        <v>theater</v>
      </c>
      <c r="T528" s="5" t="str">
        <f t="shared" si="53"/>
        <v>plays</v>
      </c>
    </row>
    <row r="529" spans="1:20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 s="8">
        <f t="shared" si="50"/>
        <v>42405.25</v>
      </c>
      <c r="N529">
        <v>1457762400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s="5" t="str">
        <f t="shared" si="52"/>
        <v>film &amp; video</v>
      </c>
      <c r="T529" s="5" t="str">
        <f t="shared" si="53"/>
        <v>animation</v>
      </c>
    </row>
    <row r="530" spans="1:20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 s="8">
        <f t="shared" si="50"/>
        <v>41601.25</v>
      </c>
      <c r="N530">
        <v>1389074400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s="5" t="str">
        <f t="shared" si="52"/>
        <v>music</v>
      </c>
      <c r="T530" s="5" t="str">
        <f t="shared" si="53"/>
        <v>indie rock</v>
      </c>
    </row>
    <row r="531" spans="1:20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 s="8">
        <f t="shared" si="50"/>
        <v>41769.208333333336</v>
      </c>
      <c r="N531">
        <v>1402117200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s="5" t="str">
        <f t="shared" si="52"/>
        <v>games</v>
      </c>
      <c r="T531" s="5" t="str">
        <f t="shared" si="53"/>
        <v>video games</v>
      </c>
    </row>
    <row r="532" spans="1:20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 s="8">
        <f t="shared" si="50"/>
        <v>40421.208333333336</v>
      </c>
      <c r="N532">
        <v>1284440400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s="5" t="str">
        <f t="shared" si="52"/>
        <v>publishing</v>
      </c>
      <c r="T532" s="5" t="str">
        <f t="shared" si="53"/>
        <v>fiction</v>
      </c>
    </row>
    <row r="533" spans="1:20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 s="8">
        <f t="shared" si="50"/>
        <v>41589.25</v>
      </c>
      <c r="N533">
        <v>1388988000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s="5" t="str">
        <f t="shared" si="52"/>
        <v>games</v>
      </c>
      <c r="T533" s="5" t="str">
        <f t="shared" si="53"/>
        <v>video games</v>
      </c>
    </row>
    <row r="534" spans="1:20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 s="8">
        <f t="shared" si="50"/>
        <v>43125.25</v>
      </c>
      <c r="N534">
        <v>1516946400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s="5" t="str">
        <f t="shared" si="52"/>
        <v>theater</v>
      </c>
      <c r="T534" s="5" t="str">
        <f t="shared" si="53"/>
        <v>plays</v>
      </c>
    </row>
    <row r="535" spans="1:20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 s="8">
        <f t="shared" si="50"/>
        <v>41479.208333333336</v>
      </c>
      <c r="N535">
        <v>1377752400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s="5" t="str">
        <f t="shared" si="52"/>
        <v>music</v>
      </c>
      <c r="T535" s="5" t="str">
        <f t="shared" si="53"/>
        <v>indie rock</v>
      </c>
    </row>
    <row r="536" spans="1:20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 s="8">
        <f t="shared" si="50"/>
        <v>43329.208333333328</v>
      </c>
      <c r="N536">
        <v>1534568400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s="5" t="str">
        <f t="shared" si="52"/>
        <v>film &amp; video</v>
      </c>
      <c r="T536" s="5" t="str">
        <f t="shared" si="53"/>
        <v>drama</v>
      </c>
    </row>
    <row r="537" spans="1:20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 s="8">
        <f t="shared" si="50"/>
        <v>43259.208333333328</v>
      </c>
      <c r="N537">
        <v>1528606800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s="5" t="str">
        <f t="shared" si="52"/>
        <v>theater</v>
      </c>
      <c r="T537" s="5" t="str">
        <f t="shared" si="53"/>
        <v>plays</v>
      </c>
    </row>
    <row r="538" spans="1:20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 s="8">
        <f t="shared" si="50"/>
        <v>40414.208333333336</v>
      </c>
      <c r="N538">
        <v>1284872400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s="5" t="str">
        <f t="shared" si="52"/>
        <v>publishing</v>
      </c>
      <c r="T538" s="5" t="str">
        <f t="shared" si="53"/>
        <v>fiction</v>
      </c>
    </row>
    <row r="539" spans="1:20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 s="8">
        <f t="shared" si="50"/>
        <v>43342.208333333328</v>
      </c>
      <c r="N539">
        <v>1537592400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s="5" t="str">
        <f t="shared" si="52"/>
        <v>film &amp; video</v>
      </c>
      <c r="T539" s="5" t="str">
        <f t="shared" si="53"/>
        <v>documentary</v>
      </c>
    </row>
    <row r="540" spans="1:20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 s="8">
        <f t="shared" si="50"/>
        <v>41539.208333333336</v>
      </c>
      <c r="N540">
        <v>1381208400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s="5" t="str">
        <f t="shared" si="52"/>
        <v>games</v>
      </c>
      <c r="T540" s="5" t="str">
        <f t="shared" si="53"/>
        <v>mobile games</v>
      </c>
    </row>
    <row r="541" spans="1:20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 s="8">
        <f t="shared" si="50"/>
        <v>43647.208333333328</v>
      </c>
      <c r="N541">
        <v>1562475600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s="5" t="str">
        <f t="shared" si="52"/>
        <v>food</v>
      </c>
      <c r="T541" s="5" t="str">
        <f t="shared" si="53"/>
        <v>food trucks</v>
      </c>
    </row>
    <row r="542" spans="1:20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 s="8">
        <f t="shared" si="50"/>
        <v>43225.208333333328</v>
      </c>
      <c r="N542">
        <v>1527397200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s="5" t="str">
        <f t="shared" si="52"/>
        <v>photography</v>
      </c>
      <c r="T542" s="5" t="str">
        <f t="shared" si="53"/>
        <v>photography books</v>
      </c>
    </row>
    <row r="543" spans="1:20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 s="8">
        <f t="shared" si="50"/>
        <v>42165.208333333328</v>
      </c>
      <c r="N543">
        <v>1436158800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s="5" t="str">
        <f t="shared" si="52"/>
        <v>games</v>
      </c>
      <c r="T543" s="5" t="str">
        <f t="shared" si="53"/>
        <v>mobile games</v>
      </c>
    </row>
    <row r="544" spans="1:20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 s="8">
        <f t="shared" si="50"/>
        <v>42391.25</v>
      </c>
      <c r="N544">
        <v>1456034400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s="5" t="str">
        <f t="shared" si="52"/>
        <v>music</v>
      </c>
      <c r="T544" s="5" t="str">
        <f t="shared" si="53"/>
        <v>indie rock</v>
      </c>
    </row>
    <row r="545" spans="1:20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 s="8">
        <f t="shared" si="50"/>
        <v>41528.208333333336</v>
      </c>
      <c r="N545">
        <v>1380171600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s="5" t="str">
        <f t="shared" si="52"/>
        <v>games</v>
      </c>
      <c r="T545" s="5" t="str">
        <f t="shared" si="53"/>
        <v>video games</v>
      </c>
    </row>
    <row r="546" spans="1:20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 s="8">
        <f t="shared" si="50"/>
        <v>42377.25</v>
      </c>
      <c r="N546">
        <v>1453356000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s="5" t="str">
        <f t="shared" si="52"/>
        <v>music</v>
      </c>
      <c r="T546" s="5" t="str">
        <f t="shared" si="53"/>
        <v>rock</v>
      </c>
    </row>
    <row r="547" spans="1:20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 s="8">
        <f t="shared" si="50"/>
        <v>43824.25</v>
      </c>
      <c r="N547">
        <v>1578981600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s="5" t="str">
        <f t="shared" si="52"/>
        <v>theater</v>
      </c>
      <c r="T547" s="5" t="str">
        <f t="shared" si="53"/>
        <v>plays</v>
      </c>
    </row>
    <row r="548" spans="1:20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 s="8">
        <f t="shared" si="50"/>
        <v>43360.208333333328</v>
      </c>
      <c r="N548">
        <v>1537419600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s="5" t="str">
        <f t="shared" si="52"/>
        <v>theater</v>
      </c>
      <c r="T548" s="5" t="str">
        <f t="shared" si="53"/>
        <v>plays</v>
      </c>
    </row>
    <row r="549" spans="1:20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 s="8">
        <f t="shared" si="50"/>
        <v>42029.25</v>
      </c>
      <c r="N549">
        <v>1423202400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s="5" t="str">
        <f t="shared" si="52"/>
        <v>film &amp; video</v>
      </c>
      <c r="T549" s="5" t="str">
        <f t="shared" si="53"/>
        <v>drama</v>
      </c>
    </row>
    <row r="550" spans="1:20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 s="8">
        <f t="shared" si="50"/>
        <v>42461.208333333328</v>
      </c>
      <c r="N550">
        <v>1460610000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s="5" t="str">
        <f t="shared" si="52"/>
        <v>theater</v>
      </c>
      <c r="T550" s="5" t="str">
        <f t="shared" si="53"/>
        <v>plays</v>
      </c>
    </row>
    <row r="551" spans="1:20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 s="8">
        <f t="shared" si="50"/>
        <v>41422.208333333336</v>
      </c>
      <c r="N551">
        <v>1370494800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s="5" t="str">
        <f t="shared" si="52"/>
        <v>technology</v>
      </c>
      <c r="T551" s="5" t="str">
        <f t="shared" si="53"/>
        <v>wearables</v>
      </c>
    </row>
    <row r="552" spans="1:20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 s="8">
        <f t="shared" si="50"/>
        <v>40968.25</v>
      </c>
      <c r="N552">
        <v>1332306000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s="5" t="str">
        <f t="shared" si="52"/>
        <v>music</v>
      </c>
      <c r="T552" s="5" t="str">
        <f t="shared" si="53"/>
        <v>indie rock</v>
      </c>
    </row>
    <row r="553" spans="1:20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 s="8">
        <f t="shared" si="50"/>
        <v>41993.25</v>
      </c>
      <c r="N553">
        <v>1422511200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s="5" t="str">
        <f t="shared" si="52"/>
        <v>technology</v>
      </c>
      <c r="T553" s="5" t="str">
        <f t="shared" si="53"/>
        <v>web</v>
      </c>
    </row>
    <row r="554" spans="1:20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 s="8">
        <f t="shared" si="50"/>
        <v>42700.25</v>
      </c>
      <c r="N554">
        <v>1480312800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s="5" t="str">
        <f t="shared" si="52"/>
        <v>theater</v>
      </c>
      <c r="T554" s="5" t="str">
        <f t="shared" si="53"/>
        <v>plays</v>
      </c>
    </row>
    <row r="555" spans="1:20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 s="8">
        <f t="shared" si="50"/>
        <v>40545.25</v>
      </c>
      <c r="N555">
        <v>1294034400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s="5" t="str">
        <f t="shared" si="52"/>
        <v>music</v>
      </c>
      <c r="T555" s="5" t="str">
        <f t="shared" si="53"/>
        <v>rock</v>
      </c>
    </row>
    <row r="556" spans="1:20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 s="8">
        <f t="shared" si="50"/>
        <v>42723.25</v>
      </c>
      <c r="N556">
        <v>1482645600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s="5" t="str">
        <f t="shared" si="52"/>
        <v>music</v>
      </c>
      <c r="T556" s="5" t="str">
        <f t="shared" si="53"/>
        <v>indie rock</v>
      </c>
    </row>
    <row r="557" spans="1:20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 s="8">
        <f t="shared" si="50"/>
        <v>41731.208333333336</v>
      </c>
      <c r="N557">
        <v>1399093200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s="5" t="str">
        <f t="shared" si="52"/>
        <v>music</v>
      </c>
      <c r="T557" s="5" t="str">
        <f t="shared" si="53"/>
        <v>rock</v>
      </c>
    </row>
    <row r="558" spans="1:20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 s="8">
        <f t="shared" si="50"/>
        <v>40792.208333333336</v>
      </c>
      <c r="N558">
        <v>1315890000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s="5" t="str">
        <f t="shared" si="52"/>
        <v>publishing</v>
      </c>
      <c r="T558" s="5" t="str">
        <f t="shared" si="53"/>
        <v>translations</v>
      </c>
    </row>
    <row r="559" spans="1:20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 s="8">
        <f t="shared" si="50"/>
        <v>42279.208333333328</v>
      </c>
      <c r="N559">
        <v>1444021200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s="5" t="str">
        <f t="shared" si="52"/>
        <v>film &amp; video</v>
      </c>
      <c r="T559" s="5" t="str">
        <f t="shared" si="53"/>
        <v>science fiction</v>
      </c>
    </row>
    <row r="560" spans="1:20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 s="8">
        <f t="shared" si="50"/>
        <v>42424.25</v>
      </c>
      <c r="N560">
        <v>1460005200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s="5" t="str">
        <f t="shared" si="52"/>
        <v>theater</v>
      </c>
      <c r="T560" s="5" t="str">
        <f t="shared" si="53"/>
        <v>plays</v>
      </c>
    </row>
    <row r="561" spans="1:20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 s="8">
        <f t="shared" si="50"/>
        <v>42584.208333333328</v>
      </c>
      <c r="N561">
        <v>1470718800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s="5" t="str">
        <f t="shared" si="52"/>
        <v>theater</v>
      </c>
      <c r="T561" s="5" t="str">
        <f t="shared" si="53"/>
        <v>plays</v>
      </c>
    </row>
    <row r="562" spans="1:20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 s="8">
        <f t="shared" si="50"/>
        <v>40865.25</v>
      </c>
      <c r="N562">
        <v>1325052000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s="5" t="str">
        <f t="shared" si="52"/>
        <v>film &amp; video</v>
      </c>
      <c r="T562" s="5" t="str">
        <f t="shared" si="53"/>
        <v>animation</v>
      </c>
    </row>
    <row r="563" spans="1:20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 s="8">
        <f t="shared" si="50"/>
        <v>40833.208333333336</v>
      </c>
      <c r="N563">
        <v>1319000400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s="5" t="str">
        <f t="shared" si="52"/>
        <v>theater</v>
      </c>
      <c r="T563" s="5" t="str">
        <f t="shared" si="53"/>
        <v>plays</v>
      </c>
    </row>
    <row r="564" spans="1:20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 s="8">
        <f t="shared" si="50"/>
        <v>43536.208333333328</v>
      </c>
      <c r="N564">
        <v>1552539600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s="5" t="str">
        <f t="shared" si="52"/>
        <v>music</v>
      </c>
      <c r="T564" s="5" t="str">
        <f t="shared" si="53"/>
        <v>rock</v>
      </c>
    </row>
    <row r="565" spans="1:20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 s="8">
        <f t="shared" si="50"/>
        <v>43417.25</v>
      </c>
      <c r="N565">
        <v>1543816800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s="5" t="str">
        <f t="shared" si="52"/>
        <v>film &amp; video</v>
      </c>
      <c r="T565" s="5" t="str">
        <f t="shared" si="53"/>
        <v>documentary</v>
      </c>
    </row>
    <row r="566" spans="1:20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 s="8">
        <f t="shared" si="50"/>
        <v>42078.208333333328</v>
      </c>
      <c r="N566">
        <v>1427086800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s="5" t="str">
        <f t="shared" si="52"/>
        <v>theater</v>
      </c>
      <c r="T566" s="5" t="str">
        <f t="shared" si="53"/>
        <v>plays</v>
      </c>
    </row>
    <row r="567" spans="1:20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 s="8">
        <f t="shared" si="50"/>
        <v>40862.25</v>
      </c>
      <c r="N567">
        <v>1323064800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s="5" t="str">
        <f t="shared" si="52"/>
        <v>theater</v>
      </c>
      <c r="T567" s="5" t="str">
        <f t="shared" si="53"/>
        <v>plays</v>
      </c>
    </row>
    <row r="568" spans="1:20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 s="8">
        <f t="shared" si="50"/>
        <v>42424.25</v>
      </c>
      <c r="N568">
        <v>1458277200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s="5" t="str">
        <f t="shared" si="52"/>
        <v>music</v>
      </c>
      <c r="T568" s="5" t="str">
        <f t="shared" si="53"/>
        <v>electric music</v>
      </c>
    </row>
    <row r="569" spans="1:20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 s="8">
        <f t="shared" si="50"/>
        <v>41830.208333333336</v>
      </c>
      <c r="N569">
        <v>1405141200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s="5" t="str">
        <f t="shared" si="52"/>
        <v>music</v>
      </c>
      <c r="T569" s="5" t="str">
        <f t="shared" si="53"/>
        <v>rock</v>
      </c>
    </row>
    <row r="570" spans="1:20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 s="8">
        <f t="shared" si="50"/>
        <v>40374.208333333336</v>
      </c>
      <c r="N570">
        <v>1283058000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s="5" t="str">
        <f t="shared" si="52"/>
        <v>theater</v>
      </c>
      <c r="T570" s="5" t="str">
        <f t="shared" si="53"/>
        <v>plays</v>
      </c>
    </row>
    <row r="571" spans="1:20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 s="8">
        <f t="shared" si="50"/>
        <v>40554.25</v>
      </c>
      <c r="N571">
        <v>1295762400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s="5" t="str">
        <f t="shared" si="52"/>
        <v>film &amp; video</v>
      </c>
      <c r="T571" s="5" t="str">
        <f t="shared" si="53"/>
        <v>animation</v>
      </c>
    </row>
    <row r="572" spans="1:20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 s="8">
        <f t="shared" si="50"/>
        <v>41993.25</v>
      </c>
      <c r="N572">
        <v>1419573600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s="5" t="str">
        <f t="shared" si="52"/>
        <v>music</v>
      </c>
      <c r="T572" s="5" t="str">
        <f t="shared" si="53"/>
        <v>rock</v>
      </c>
    </row>
    <row r="573" spans="1:20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 s="8">
        <f t="shared" si="50"/>
        <v>42174.208333333328</v>
      </c>
      <c r="N573">
        <v>1438750800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s="5" t="str">
        <f t="shared" si="52"/>
        <v>film &amp; video</v>
      </c>
      <c r="T573" s="5" t="str">
        <f t="shared" si="53"/>
        <v>shorts</v>
      </c>
    </row>
    <row r="574" spans="1:20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 s="8">
        <f t="shared" si="50"/>
        <v>42275.208333333328</v>
      </c>
      <c r="N574">
        <v>1444798800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s="5" t="str">
        <f t="shared" si="52"/>
        <v>music</v>
      </c>
      <c r="T574" s="5" t="str">
        <f t="shared" si="53"/>
        <v>rock</v>
      </c>
    </row>
    <row r="575" spans="1:20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 s="8">
        <f t="shared" si="50"/>
        <v>41761.208333333336</v>
      </c>
      <c r="N575">
        <v>1399179600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s="5" t="str">
        <f t="shared" si="52"/>
        <v>journalism</v>
      </c>
      <c r="T575" s="5" t="str">
        <f t="shared" si="53"/>
        <v>audio</v>
      </c>
    </row>
    <row r="576" spans="1:20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 s="8">
        <f t="shared" si="50"/>
        <v>43806.25</v>
      </c>
      <c r="N576">
        <v>1576562400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s="5" t="str">
        <f t="shared" si="52"/>
        <v>food</v>
      </c>
      <c r="T576" s="5" t="str">
        <f t="shared" si="53"/>
        <v>food trucks</v>
      </c>
    </row>
    <row r="577" spans="1:20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 s="8">
        <f t="shared" si="50"/>
        <v>41779.208333333336</v>
      </c>
      <c r="N577">
        <v>1400821200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s="5" t="str">
        <f t="shared" si="52"/>
        <v>theater</v>
      </c>
      <c r="T577" s="5" t="str">
        <f t="shared" si="53"/>
        <v>plays</v>
      </c>
    </row>
    <row r="578" spans="1:20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>
        <f t="shared" si="48"/>
        <v>64.927835051546396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 s="8">
        <f t="shared" si="50"/>
        <v>43040.208333333328</v>
      </c>
      <c r="N578">
        <v>1510984800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s="5" t="str">
        <f t="shared" si="52"/>
        <v>theater</v>
      </c>
      <c r="T578" s="5" t="str">
        <f t="shared" si="53"/>
        <v>plays</v>
      </c>
    </row>
    <row r="579" spans="1:20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>
        <f t="shared" ref="F579:F642" si="54">(E579/D579)*100</f>
        <v>18.853658536585368</v>
      </c>
      <c r="G579" t="s">
        <v>74</v>
      </c>
      <c r="H579">
        <v>37</v>
      </c>
      <c r="I579" s="4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 s="8">
        <f t="shared" ref="M579:M642" si="56">(((L579/60)/60)/24)+DATE(1970,1,1)</f>
        <v>40613.25</v>
      </c>
      <c r="N579">
        <v>1302066000</v>
      </c>
      <c r="O579" s="8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s="5" t="str">
        <f t="shared" ref="S579:S642" si="58">LEFT(R579, SEARCH("/",R579,1)-1)</f>
        <v>music</v>
      </c>
      <c r="T579" s="5" t="str">
        <f t="shared" ref="T579:T642" si="59">RIGHT(R579,LEN(R579) - SEARCH("/", R579))</f>
        <v>jazz</v>
      </c>
    </row>
    <row r="580" spans="1:20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 s="8">
        <f t="shared" si="56"/>
        <v>40878.25</v>
      </c>
      <c r="N580">
        <v>1322978400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s="5" t="str">
        <f t="shared" si="58"/>
        <v>film &amp; video</v>
      </c>
      <c r="T580" s="5" t="str">
        <f t="shared" si="59"/>
        <v>science fiction</v>
      </c>
    </row>
    <row r="581" spans="1:20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 s="8">
        <f t="shared" si="56"/>
        <v>40762.208333333336</v>
      </c>
      <c r="N581">
        <v>1313730000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s="5" t="str">
        <f t="shared" si="58"/>
        <v>music</v>
      </c>
      <c r="T581" s="5" t="str">
        <f t="shared" si="59"/>
        <v>jazz</v>
      </c>
    </row>
    <row r="582" spans="1:20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 s="8">
        <f t="shared" si="56"/>
        <v>41696.25</v>
      </c>
      <c r="N582">
        <v>1394085600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s="5" t="str">
        <f t="shared" si="58"/>
        <v>theater</v>
      </c>
      <c r="T582" s="5" t="str">
        <f t="shared" si="59"/>
        <v>plays</v>
      </c>
    </row>
    <row r="583" spans="1:20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 s="8">
        <f t="shared" si="56"/>
        <v>40662.208333333336</v>
      </c>
      <c r="N583">
        <v>1305349200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s="5" t="str">
        <f t="shared" si="58"/>
        <v>technology</v>
      </c>
      <c r="T583" s="5" t="str">
        <f t="shared" si="59"/>
        <v>web</v>
      </c>
    </row>
    <row r="584" spans="1:20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 s="8">
        <f t="shared" si="56"/>
        <v>42165.208333333328</v>
      </c>
      <c r="N584">
        <v>1434344400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s="5" t="str">
        <f t="shared" si="58"/>
        <v>games</v>
      </c>
      <c r="T584" s="5" t="str">
        <f t="shared" si="59"/>
        <v>video games</v>
      </c>
    </row>
    <row r="585" spans="1:20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 s="8">
        <f t="shared" si="56"/>
        <v>40959.25</v>
      </c>
      <c r="N585">
        <v>1331186400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s="5" t="str">
        <f t="shared" si="58"/>
        <v>film &amp; video</v>
      </c>
      <c r="T585" s="5" t="str">
        <f t="shared" si="59"/>
        <v>documentary</v>
      </c>
    </row>
    <row r="586" spans="1:20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 s="8">
        <f t="shared" si="56"/>
        <v>41024.208333333336</v>
      </c>
      <c r="N586">
        <v>1336539600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s="5" t="str">
        <f t="shared" si="58"/>
        <v>technology</v>
      </c>
      <c r="T586" s="5" t="str">
        <f t="shared" si="59"/>
        <v>web</v>
      </c>
    </row>
    <row r="587" spans="1:20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 s="8">
        <f t="shared" si="56"/>
        <v>40255.208333333336</v>
      </c>
      <c r="N587">
        <v>1269752400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s="5" t="str">
        <f t="shared" si="58"/>
        <v>publishing</v>
      </c>
      <c r="T587" s="5" t="str">
        <f t="shared" si="59"/>
        <v>translations</v>
      </c>
    </row>
    <row r="588" spans="1:20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 s="8">
        <f t="shared" si="56"/>
        <v>40499.25</v>
      </c>
      <c r="N588">
        <v>1291615200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s="5" t="str">
        <f t="shared" si="58"/>
        <v>music</v>
      </c>
      <c r="T588" s="5" t="str">
        <f t="shared" si="59"/>
        <v>rock</v>
      </c>
    </row>
    <row r="589" spans="1:20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 s="8">
        <f t="shared" si="56"/>
        <v>43484.25</v>
      </c>
      <c r="N589">
        <v>1552366800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s="5" t="str">
        <f t="shared" si="58"/>
        <v>food</v>
      </c>
      <c r="T589" s="5" t="str">
        <f t="shared" si="59"/>
        <v>food trucks</v>
      </c>
    </row>
    <row r="590" spans="1:20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 s="8">
        <f t="shared" si="56"/>
        <v>40262.208333333336</v>
      </c>
      <c r="N590">
        <v>1272171600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s="5" t="str">
        <f t="shared" si="58"/>
        <v>theater</v>
      </c>
      <c r="T590" s="5" t="str">
        <f t="shared" si="59"/>
        <v>plays</v>
      </c>
    </row>
    <row r="591" spans="1:20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 s="8">
        <f t="shared" si="56"/>
        <v>42190.208333333328</v>
      </c>
      <c r="N591">
        <v>1436677200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s="5" t="str">
        <f t="shared" si="58"/>
        <v>film &amp; video</v>
      </c>
      <c r="T591" s="5" t="str">
        <f t="shared" si="59"/>
        <v>documentary</v>
      </c>
    </row>
    <row r="592" spans="1:20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 s="8">
        <f t="shared" si="56"/>
        <v>41994.25</v>
      </c>
      <c r="N592">
        <v>1420092000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s="5" t="str">
        <f t="shared" si="58"/>
        <v>publishing</v>
      </c>
      <c r="T592" s="5" t="str">
        <f t="shared" si="59"/>
        <v>radio &amp; podcasts</v>
      </c>
    </row>
    <row r="593" spans="1:20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 s="8">
        <f t="shared" si="56"/>
        <v>40373.208333333336</v>
      </c>
      <c r="N593">
        <v>1279947600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s="5" t="str">
        <f t="shared" si="58"/>
        <v>games</v>
      </c>
      <c r="T593" s="5" t="str">
        <f t="shared" si="59"/>
        <v>video games</v>
      </c>
    </row>
    <row r="594" spans="1:20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 s="8">
        <f t="shared" si="56"/>
        <v>41789.208333333336</v>
      </c>
      <c r="N594">
        <v>1402203600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s="5" t="str">
        <f t="shared" si="58"/>
        <v>theater</v>
      </c>
      <c r="T594" s="5" t="str">
        <f t="shared" si="59"/>
        <v>plays</v>
      </c>
    </row>
    <row r="595" spans="1:20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 s="8">
        <f t="shared" si="56"/>
        <v>41724.208333333336</v>
      </c>
      <c r="N595">
        <v>1396933200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s="5" t="str">
        <f t="shared" si="58"/>
        <v>film &amp; video</v>
      </c>
      <c r="T595" s="5" t="str">
        <f t="shared" si="59"/>
        <v>animation</v>
      </c>
    </row>
    <row r="596" spans="1:20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 s="8">
        <f t="shared" si="56"/>
        <v>42548.208333333328</v>
      </c>
      <c r="N596">
        <v>1467262800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s="5" t="str">
        <f t="shared" si="58"/>
        <v>theater</v>
      </c>
      <c r="T596" s="5" t="str">
        <f t="shared" si="59"/>
        <v>plays</v>
      </c>
    </row>
    <row r="597" spans="1:20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 s="8">
        <f t="shared" si="56"/>
        <v>40253.208333333336</v>
      </c>
      <c r="N597">
        <v>1270530000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s="5" t="str">
        <f t="shared" si="58"/>
        <v>theater</v>
      </c>
      <c r="T597" s="5" t="str">
        <f t="shared" si="59"/>
        <v>plays</v>
      </c>
    </row>
    <row r="598" spans="1:20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 s="8">
        <f t="shared" si="56"/>
        <v>42434.25</v>
      </c>
      <c r="N598">
        <v>1457762400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s="5" t="str">
        <f t="shared" si="58"/>
        <v>film &amp; video</v>
      </c>
      <c r="T598" s="5" t="str">
        <f t="shared" si="59"/>
        <v>drama</v>
      </c>
    </row>
    <row r="599" spans="1:20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 s="8">
        <f t="shared" si="56"/>
        <v>43786.25</v>
      </c>
      <c r="N599">
        <v>1575525600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s="5" t="str">
        <f t="shared" si="58"/>
        <v>theater</v>
      </c>
      <c r="T599" s="5" t="str">
        <f t="shared" si="59"/>
        <v>plays</v>
      </c>
    </row>
    <row r="600" spans="1:20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 s="8">
        <f t="shared" si="56"/>
        <v>40344.208333333336</v>
      </c>
      <c r="N600">
        <v>1279083600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s="5" t="str">
        <f t="shared" si="58"/>
        <v>music</v>
      </c>
      <c r="T600" s="5" t="str">
        <f t="shared" si="59"/>
        <v>rock</v>
      </c>
    </row>
    <row r="601" spans="1:20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 s="8">
        <f t="shared" si="56"/>
        <v>42047.25</v>
      </c>
      <c r="N601">
        <v>1424412000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s="5" t="str">
        <f t="shared" si="58"/>
        <v>film &amp; video</v>
      </c>
      <c r="T601" s="5" t="str">
        <f t="shared" si="59"/>
        <v>documentary</v>
      </c>
    </row>
    <row r="602" spans="1:20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 s="8">
        <f t="shared" si="56"/>
        <v>41485.208333333336</v>
      </c>
      <c r="N602">
        <v>1376197200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s="5" t="str">
        <f t="shared" si="58"/>
        <v>food</v>
      </c>
      <c r="T602" s="5" t="str">
        <f t="shared" si="59"/>
        <v>food trucks</v>
      </c>
    </row>
    <row r="603" spans="1:20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 s="8">
        <f t="shared" si="56"/>
        <v>41789.208333333336</v>
      </c>
      <c r="N603">
        <v>1402894800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s="5" t="str">
        <f t="shared" si="58"/>
        <v>technology</v>
      </c>
      <c r="T603" s="5" t="str">
        <f t="shared" si="59"/>
        <v>wearables</v>
      </c>
    </row>
    <row r="604" spans="1:20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 s="8">
        <f t="shared" si="56"/>
        <v>42160.208333333328</v>
      </c>
      <c r="N604">
        <v>1434430800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s="5" t="str">
        <f t="shared" si="58"/>
        <v>theater</v>
      </c>
      <c r="T604" s="5" t="str">
        <f t="shared" si="59"/>
        <v>plays</v>
      </c>
    </row>
    <row r="605" spans="1:20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 s="8">
        <f t="shared" si="56"/>
        <v>43573.208333333328</v>
      </c>
      <c r="N605">
        <v>1557896400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s="5" t="str">
        <f t="shared" si="58"/>
        <v>theater</v>
      </c>
      <c r="T605" s="5" t="str">
        <f t="shared" si="59"/>
        <v>plays</v>
      </c>
    </row>
    <row r="606" spans="1:20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 s="8">
        <f t="shared" si="56"/>
        <v>40565.25</v>
      </c>
      <c r="N606">
        <v>1297490400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s="5" t="str">
        <f t="shared" si="58"/>
        <v>theater</v>
      </c>
      <c r="T606" s="5" t="str">
        <f t="shared" si="59"/>
        <v>plays</v>
      </c>
    </row>
    <row r="607" spans="1:20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 s="8">
        <f t="shared" si="56"/>
        <v>42280.208333333328</v>
      </c>
      <c r="N607">
        <v>1447394400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s="5" t="str">
        <f t="shared" si="58"/>
        <v>publishing</v>
      </c>
      <c r="T607" s="5" t="str">
        <f t="shared" si="59"/>
        <v>nonfiction</v>
      </c>
    </row>
    <row r="608" spans="1:20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 s="8">
        <f t="shared" si="56"/>
        <v>42436.25</v>
      </c>
      <c r="N608">
        <v>1458277200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s="5" t="str">
        <f t="shared" si="58"/>
        <v>music</v>
      </c>
      <c r="T608" s="5" t="str">
        <f t="shared" si="59"/>
        <v>rock</v>
      </c>
    </row>
    <row r="609" spans="1:20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 s="8">
        <f t="shared" si="56"/>
        <v>41721.208333333336</v>
      </c>
      <c r="N609">
        <v>1395723600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s="5" t="str">
        <f t="shared" si="58"/>
        <v>food</v>
      </c>
      <c r="T609" s="5" t="str">
        <f t="shared" si="59"/>
        <v>food trucks</v>
      </c>
    </row>
    <row r="610" spans="1:20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 s="8">
        <f t="shared" si="56"/>
        <v>43530.25</v>
      </c>
      <c r="N610">
        <v>1552197600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s="5" t="str">
        <f t="shared" si="58"/>
        <v>music</v>
      </c>
      <c r="T610" s="5" t="str">
        <f t="shared" si="59"/>
        <v>jazz</v>
      </c>
    </row>
    <row r="611" spans="1:20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 s="8">
        <f t="shared" si="56"/>
        <v>43481.25</v>
      </c>
      <c r="N611">
        <v>1549087200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s="5" t="str">
        <f t="shared" si="58"/>
        <v>film &amp; video</v>
      </c>
      <c r="T611" s="5" t="str">
        <f t="shared" si="59"/>
        <v>science fiction</v>
      </c>
    </row>
    <row r="612" spans="1:20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 s="8">
        <f t="shared" si="56"/>
        <v>41259.25</v>
      </c>
      <c r="N612">
        <v>1356847200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s="5" t="str">
        <f t="shared" si="58"/>
        <v>theater</v>
      </c>
      <c r="T612" s="5" t="str">
        <f t="shared" si="59"/>
        <v>plays</v>
      </c>
    </row>
    <row r="613" spans="1:20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 s="8">
        <f t="shared" si="56"/>
        <v>41480.208333333336</v>
      </c>
      <c r="N613">
        <v>1375765200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s="5" t="str">
        <f t="shared" si="58"/>
        <v>theater</v>
      </c>
      <c r="T613" s="5" t="str">
        <f t="shared" si="59"/>
        <v>plays</v>
      </c>
    </row>
    <row r="614" spans="1:20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 s="8">
        <f t="shared" si="56"/>
        <v>40474.208333333336</v>
      </c>
      <c r="N614">
        <v>1289800800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s="5" t="str">
        <f t="shared" si="58"/>
        <v>music</v>
      </c>
      <c r="T614" s="5" t="str">
        <f t="shared" si="59"/>
        <v>electric music</v>
      </c>
    </row>
    <row r="615" spans="1:20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 s="8">
        <f t="shared" si="56"/>
        <v>42973.208333333328</v>
      </c>
      <c r="N615">
        <v>1504501200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s="5" t="str">
        <f t="shared" si="58"/>
        <v>theater</v>
      </c>
      <c r="T615" s="5" t="str">
        <f t="shared" si="59"/>
        <v>plays</v>
      </c>
    </row>
    <row r="616" spans="1:20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 s="8">
        <f t="shared" si="56"/>
        <v>42746.25</v>
      </c>
      <c r="N616">
        <v>1485669600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s="5" t="str">
        <f t="shared" si="58"/>
        <v>theater</v>
      </c>
      <c r="T616" s="5" t="str">
        <f t="shared" si="59"/>
        <v>plays</v>
      </c>
    </row>
    <row r="617" spans="1:20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 s="8">
        <f t="shared" si="56"/>
        <v>42489.208333333328</v>
      </c>
      <c r="N617">
        <v>1462770000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s="5" t="str">
        <f t="shared" si="58"/>
        <v>theater</v>
      </c>
      <c r="T617" s="5" t="str">
        <f t="shared" si="59"/>
        <v>plays</v>
      </c>
    </row>
    <row r="618" spans="1:20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 s="8">
        <f t="shared" si="56"/>
        <v>41537.208333333336</v>
      </c>
      <c r="N618">
        <v>1379739600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s="5" t="str">
        <f t="shared" si="58"/>
        <v>music</v>
      </c>
      <c r="T618" s="5" t="str">
        <f t="shared" si="59"/>
        <v>indie rock</v>
      </c>
    </row>
    <row r="619" spans="1:20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 s="8">
        <f t="shared" si="56"/>
        <v>41794.208333333336</v>
      </c>
      <c r="N619">
        <v>1402722000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s="5" t="str">
        <f t="shared" si="58"/>
        <v>theater</v>
      </c>
      <c r="T619" s="5" t="str">
        <f t="shared" si="59"/>
        <v>plays</v>
      </c>
    </row>
    <row r="620" spans="1:20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 s="8">
        <f t="shared" si="56"/>
        <v>41396.208333333336</v>
      </c>
      <c r="N620">
        <v>1369285200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s="5" t="str">
        <f t="shared" si="58"/>
        <v>publishing</v>
      </c>
      <c r="T620" s="5" t="str">
        <f t="shared" si="59"/>
        <v>nonfiction</v>
      </c>
    </row>
    <row r="621" spans="1:20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 s="8">
        <f t="shared" si="56"/>
        <v>40669.208333333336</v>
      </c>
      <c r="N621">
        <v>1304744400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s="5" t="str">
        <f t="shared" si="58"/>
        <v>theater</v>
      </c>
      <c r="T621" s="5" t="str">
        <f t="shared" si="59"/>
        <v>plays</v>
      </c>
    </row>
    <row r="622" spans="1:20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 s="8">
        <f t="shared" si="56"/>
        <v>42559.208333333328</v>
      </c>
      <c r="N622">
        <v>1468299600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s="5" t="str">
        <f t="shared" si="58"/>
        <v>photography</v>
      </c>
      <c r="T622" s="5" t="str">
        <f t="shared" si="59"/>
        <v>photography books</v>
      </c>
    </row>
    <row r="623" spans="1:20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 s="8">
        <f t="shared" si="56"/>
        <v>42626.208333333328</v>
      </c>
      <c r="N623">
        <v>1474174800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s="5" t="str">
        <f t="shared" si="58"/>
        <v>theater</v>
      </c>
      <c r="T623" s="5" t="str">
        <f t="shared" si="59"/>
        <v>plays</v>
      </c>
    </row>
    <row r="624" spans="1:20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 s="8">
        <f t="shared" si="56"/>
        <v>43205.208333333328</v>
      </c>
      <c r="N624">
        <v>1526014800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s="5" t="str">
        <f t="shared" si="58"/>
        <v>music</v>
      </c>
      <c r="T624" s="5" t="str">
        <f t="shared" si="59"/>
        <v>indie rock</v>
      </c>
    </row>
    <row r="625" spans="1:20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 s="8">
        <f t="shared" si="56"/>
        <v>42201.208333333328</v>
      </c>
      <c r="N625">
        <v>1437454800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s="5" t="str">
        <f t="shared" si="58"/>
        <v>theater</v>
      </c>
      <c r="T625" s="5" t="str">
        <f t="shared" si="59"/>
        <v>plays</v>
      </c>
    </row>
    <row r="626" spans="1:20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 s="8">
        <f t="shared" si="56"/>
        <v>42029.25</v>
      </c>
      <c r="N626">
        <v>1422684000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s="5" t="str">
        <f t="shared" si="58"/>
        <v>photography</v>
      </c>
      <c r="T626" s="5" t="str">
        <f t="shared" si="59"/>
        <v>photography books</v>
      </c>
    </row>
    <row r="627" spans="1:20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 s="8">
        <f t="shared" si="56"/>
        <v>43857.25</v>
      </c>
      <c r="N627">
        <v>1581314400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s="5" t="str">
        <f t="shared" si="58"/>
        <v>theater</v>
      </c>
      <c r="T627" s="5" t="str">
        <f t="shared" si="59"/>
        <v>plays</v>
      </c>
    </row>
    <row r="628" spans="1:20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 s="8">
        <f t="shared" si="56"/>
        <v>40449.208333333336</v>
      </c>
      <c r="N628">
        <v>1286427600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s="5" t="str">
        <f t="shared" si="58"/>
        <v>theater</v>
      </c>
      <c r="T628" s="5" t="str">
        <f t="shared" si="59"/>
        <v>plays</v>
      </c>
    </row>
    <row r="629" spans="1:20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 s="8">
        <f t="shared" si="56"/>
        <v>40345.208333333336</v>
      </c>
      <c r="N629">
        <v>1278738000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s="5" t="str">
        <f t="shared" si="58"/>
        <v>food</v>
      </c>
      <c r="T629" s="5" t="str">
        <f t="shared" si="59"/>
        <v>food trucks</v>
      </c>
    </row>
    <row r="630" spans="1:20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 s="8">
        <f t="shared" si="56"/>
        <v>40455.208333333336</v>
      </c>
      <c r="N630">
        <v>1286427600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s="5" t="str">
        <f t="shared" si="58"/>
        <v>music</v>
      </c>
      <c r="T630" s="5" t="str">
        <f t="shared" si="59"/>
        <v>indie rock</v>
      </c>
    </row>
    <row r="631" spans="1:20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 s="8">
        <f t="shared" si="56"/>
        <v>42557.208333333328</v>
      </c>
      <c r="N631">
        <v>1467954000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s="5" t="str">
        <f t="shared" si="58"/>
        <v>theater</v>
      </c>
      <c r="T631" s="5" t="str">
        <f t="shared" si="59"/>
        <v>plays</v>
      </c>
    </row>
    <row r="632" spans="1:20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 s="8">
        <f t="shared" si="56"/>
        <v>43586.208333333328</v>
      </c>
      <c r="N632">
        <v>1557637200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s="5" t="str">
        <f t="shared" si="58"/>
        <v>theater</v>
      </c>
      <c r="T632" s="5" t="str">
        <f t="shared" si="59"/>
        <v>plays</v>
      </c>
    </row>
    <row r="633" spans="1:20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 s="8">
        <f t="shared" si="56"/>
        <v>43550.208333333328</v>
      </c>
      <c r="N633">
        <v>1553922000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s="5" t="str">
        <f t="shared" si="58"/>
        <v>theater</v>
      </c>
      <c r="T633" s="5" t="str">
        <f t="shared" si="59"/>
        <v>plays</v>
      </c>
    </row>
    <row r="634" spans="1:20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 s="8">
        <f t="shared" si="56"/>
        <v>41945.208333333336</v>
      </c>
      <c r="N634">
        <v>1416463200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s="5" t="str">
        <f t="shared" si="58"/>
        <v>theater</v>
      </c>
      <c r="T634" s="5" t="str">
        <f t="shared" si="59"/>
        <v>plays</v>
      </c>
    </row>
    <row r="635" spans="1:20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 s="8">
        <f t="shared" si="56"/>
        <v>42315.25</v>
      </c>
      <c r="N635">
        <v>1447221600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s="5" t="str">
        <f t="shared" si="58"/>
        <v>film &amp; video</v>
      </c>
      <c r="T635" s="5" t="str">
        <f t="shared" si="59"/>
        <v>animation</v>
      </c>
    </row>
    <row r="636" spans="1:20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 s="8">
        <f t="shared" si="56"/>
        <v>42819.208333333328</v>
      </c>
      <c r="N636">
        <v>1491627600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s="5" t="str">
        <f t="shared" si="58"/>
        <v>film &amp; video</v>
      </c>
      <c r="T636" s="5" t="str">
        <f t="shared" si="59"/>
        <v>television</v>
      </c>
    </row>
    <row r="637" spans="1:20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 s="8">
        <f t="shared" si="56"/>
        <v>41314.25</v>
      </c>
      <c r="N637">
        <v>1363150800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s="5" t="str">
        <f t="shared" si="58"/>
        <v>film &amp; video</v>
      </c>
      <c r="T637" s="5" t="str">
        <f t="shared" si="59"/>
        <v>television</v>
      </c>
    </row>
    <row r="638" spans="1:20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 s="8">
        <f t="shared" si="56"/>
        <v>40926.25</v>
      </c>
      <c r="N638">
        <v>1330754400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s="5" t="str">
        <f t="shared" si="58"/>
        <v>film &amp; video</v>
      </c>
      <c r="T638" s="5" t="str">
        <f t="shared" si="59"/>
        <v>animation</v>
      </c>
    </row>
    <row r="639" spans="1:20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 s="8">
        <f t="shared" si="56"/>
        <v>42688.25</v>
      </c>
      <c r="N639">
        <v>1479794400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s="5" t="str">
        <f t="shared" si="58"/>
        <v>theater</v>
      </c>
      <c r="T639" s="5" t="str">
        <f t="shared" si="59"/>
        <v>plays</v>
      </c>
    </row>
    <row r="640" spans="1:20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 s="8">
        <f t="shared" si="56"/>
        <v>40386.208333333336</v>
      </c>
      <c r="N640">
        <v>1281243600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s="5" t="str">
        <f t="shared" si="58"/>
        <v>theater</v>
      </c>
      <c r="T640" s="5" t="str">
        <f t="shared" si="59"/>
        <v>plays</v>
      </c>
    </row>
    <row r="641" spans="1:20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 s="8">
        <f t="shared" si="56"/>
        <v>43309.208333333328</v>
      </c>
      <c r="N641">
        <v>1532754000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s="5" t="str">
        <f t="shared" si="58"/>
        <v>film &amp; video</v>
      </c>
      <c r="T641" s="5" t="str">
        <f t="shared" si="59"/>
        <v>drama</v>
      </c>
    </row>
    <row r="642" spans="1:20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>
        <f t="shared" si="54"/>
        <v>16.501669449081803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 s="8">
        <f t="shared" si="56"/>
        <v>42387.25</v>
      </c>
      <c r="N642">
        <v>1453356000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s="5" t="str">
        <f t="shared" si="58"/>
        <v>theater</v>
      </c>
      <c r="T642" s="5" t="str">
        <f t="shared" si="59"/>
        <v>plays</v>
      </c>
    </row>
    <row r="643" spans="1:20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>
        <f t="shared" ref="F643:F706" si="60">(E643/D643)*100</f>
        <v>119.96808510638297</v>
      </c>
      <c r="G643" t="s">
        <v>20</v>
      </c>
      <c r="H643">
        <v>194</v>
      </c>
      <c r="I643" s="4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 s="8">
        <f t="shared" ref="M643:M706" si="62">(((L643/60)/60)/24)+DATE(1970,1,1)</f>
        <v>42786.25</v>
      </c>
      <c r="N643">
        <v>1489986000</v>
      </c>
      <c r="O643" s="8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s="5" t="str">
        <f t="shared" ref="S643:S706" si="64">LEFT(R643, SEARCH("/",R643,1)-1)</f>
        <v>theater</v>
      </c>
      <c r="T643" s="5" t="str">
        <f t="shared" ref="T643:T706" si="65">RIGHT(R643,LEN(R643) - SEARCH("/", R643))</f>
        <v>plays</v>
      </c>
    </row>
    <row r="644" spans="1:20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 s="8">
        <f t="shared" si="62"/>
        <v>43451.25</v>
      </c>
      <c r="N644">
        <v>1545804000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s="5" t="str">
        <f t="shared" si="64"/>
        <v>technology</v>
      </c>
      <c r="T644" s="5" t="str">
        <f t="shared" si="65"/>
        <v>wearables</v>
      </c>
    </row>
    <row r="645" spans="1:20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 s="8">
        <f t="shared" si="62"/>
        <v>42795.25</v>
      </c>
      <c r="N645">
        <v>1489899600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s="5" t="str">
        <f t="shared" si="64"/>
        <v>theater</v>
      </c>
      <c r="T645" s="5" t="str">
        <f t="shared" si="65"/>
        <v>plays</v>
      </c>
    </row>
    <row r="646" spans="1:20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 s="8">
        <f t="shared" si="62"/>
        <v>43452.25</v>
      </c>
      <c r="N646">
        <v>1546495200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s="5" t="str">
        <f t="shared" si="64"/>
        <v>theater</v>
      </c>
      <c r="T646" s="5" t="str">
        <f t="shared" si="65"/>
        <v>plays</v>
      </c>
    </row>
    <row r="647" spans="1:20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 s="8">
        <f t="shared" si="62"/>
        <v>43369.208333333328</v>
      </c>
      <c r="N647">
        <v>1539752400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s="5" t="str">
        <f t="shared" si="64"/>
        <v>music</v>
      </c>
      <c r="T647" s="5" t="str">
        <f t="shared" si="65"/>
        <v>rock</v>
      </c>
    </row>
    <row r="648" spans="1:20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 s="8">
        <f t="shared" si="62"/>
        <v>41346.208333333336</v>
      </c>
      <c r="N648">
        <v>1364101200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s="5" t="str">
        <f t="shared" si="64"/>
        <v>games</v>
      </c>
      <c r="T648" s="5" t="str">
        <f t="shared" si="65"/>
        <v>video games</v>
      </c>
    </row>
    <row r="649" spans="1:20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 s="8">
        <f t="shared" si="62"/>
        <v>43199.208333333328</v>
      </c>
      <c r="N649">
        <v>1525323600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s="5" t="str">
        <f t="shared" si="64"/>
        <v>publishing</v>
      </c>
      <c r="T649" s="5" t="str">
        <f t="shared" si="65"/>
        <v>translations</v>
      </c>
    </row>
    <row r="650" spans="1:20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 s="8">
        <f t="shared" si="62"/>
        <v>42922.208333333328</v>
      </c>
      <c r="N650">
        <v>1500872400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s="5" t="str">
        <f t="shared" si="64"/>
        <v>food</v>
      </c>
      <c r="T650" s="5" t="str">
        <f t="shared" si="65"/>
        <v>food trucks</v>
      </c>
    </row>
    <row r="651" spans="1:20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 s="8">
        <f t="shared" si="62"/>
        <v>40471.208333333336</v>
      </c>
      <c r="N651">
        <v>1288501200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s="5" t="str">
        <f t="shared" si="64"/>
        <v>theater</v>
      </c>
      <c r="T651" s="5" t="str">
        <f t="shared" si="65"/>
        <v>plays</v>
      </c>
    </row>
    <row r="652" spans="1:20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 s="8">
        <f t="shared" si="62"/>
        <v>41828.208333333336</v>
      </c>
      <c r="N652">
        <v>1407128400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s="5" t="str">
        <f t="shared" si="64"/>
        <v>music</v>
      </c>
      <c r="T652" s="5" t="str">
        <f t="shared" si="65"/>
        <v>jazz</v>
      </c>
    </row>
    <row r="653" spans="1:20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 s="8">
        <f t="shared" si="62"/>
        <v>41692.25</v>
      </c>
      <c r="N653">
        <v>1394344800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s="5" t="str">
        <f t="shared" si="64"/>
        <v>film &amp; video</v>
      </c>
      <c r="T653" s="5" t="str">
        <f t="shared" si="65"/>
        <v>shorts</v>
      </c>
    </row>
    <row r="654" spans="1:20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 s="8">
        <f t="shared" si="62"/>
        <v>42587.208333333328</v>
      </c>
      <c r="N654">
        <v>1474088400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s="5" t="str">
        <f t="shared" si="64"/>
        <v>technology</v>
      </c>
      <c r="T654" s="5" t="str">
        <f t="shared" si="65"/>
        <v>web</v>
      </c>
    </row>
    <row r="655" spans="1:20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 s="8">
        <f t="shared" si="62"/>
        <v>42468.208333333328</v>
      </c>
      <c r="N655">
        <v>1460264400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s="5" t="str">
        <f t="shared" si="64"/>
        <v>technology</v>
      </c>
      <c r="T655" s="5" t="str">
        <f t="shared" si="65"/>
        <v>web</v>
      </c>
    </row>
    <row r="656" spans="1:20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 s="8">
        <f t="shared" si="62"/>
        <v>42240.208333333328</v>
      </c>
      <c r="N656">
        <v>1440824400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s="5" t="str">
        <f t="shared" si="64"/>
        <v>music</v>
      </c>
      <c r="T656" s="5" t="str">
        <f t="shared" si="65"/>
        <v>metal</v>
      </c>
    </row>
    <row r="657" spans="1:20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 s="8">
        <f t="shared" si="62"/>
        <v>42796.25</v>
      </c>
      <c r="N657">
        <v>1489554000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s="5" t="str">
        <f t="shared" si="64"/>
        <v>photography</v>
      </c>
      <c r="T657" s="5" t="str">
        <f t="shared" si="65"/>
        <v>photography books</v>
      </c>
    </row>
    <row r="658" spans="1:20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 s="8">
        <f t="shared" si="62"/>
        <v>43097.25</v>
      </c>
      <c r="N658">
        <v>1514872800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s="5" t="str">
        <f t="shared" si="64"/>
        <v>food</v>
      </c>
      <c r="T658" s="5" t="str">
        <f t="shared" si="65"/>
        <v>food trucks</v>
      </c>
    </row>
    <row r="659" spans="1:20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 s="8">
        <f t="shared" si="62"/>
        <v>43096.25</v>
      </c>
      <c r="N659">
        <v>1515736800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s="5" t="str">
        <f t="shared" si="64"/>
        <v>film &amp; video</v>
      </c>
      <c r="T659" s="5" t="str">
        <f t="shared" si="65"/>
        <v>science fiction</v>
      </c>
    </row>
    <row r="660" spans="1:20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 s="8">
        <f t="shared" si="62"/>
        <v>42246.208333333328</v>
      </c>
      <c r="N660">
        <v>1442898000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s="5" t="str">
        <f t="shared" si="64"/>
        <v>music</v>
      </c>
      <c r="T660" s="5" t="str">
        <f t="shared" si="65"/>
        <v>rock</v>
      </c>
    </row>
    <row r="661" spans="1:20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 s="8">
        <f t="shared" si="62"/>
        <v>40570.25</v>
      </c>
      <c r="N661">
        <v>1296194400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s="5" t="str">
        <f t="shared" si="64"/>
        <v>film &amp; video</v>
      </c>
      <c r="T661" s="5" t="str">
        <f t="shared" si="65"/>
        <v>documentary</v>
      </c>
    </row>
    <row r="662" spans="1:20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 s="8">
        <f t="shared" si="62"/>
        <v>42237.208333333328</v>
      </c>
      <c r="N662">
        <v>1440910800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s="5" t="str">
        <f t="shared" si="64"/>
        <v>theater</v>
      </c>
      <c r="T662" s="5" t="str">
        <f t="shared" si="65"/>
        <v>plays</v>
      </c>
    </row>
    <row r="663" spans="1:20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 s="8">
        <f t="shared" si="62"/>
        <v>40996.208333333336</v>
      </c>
      <c r="N663">
        <v>1335502800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s="5" t="str">
        <f t="shared" si="64"/>
        <v>music</v>
      </c>
      <c r="T663" s="5" t="str">
        <f t="shared" si="65"/>
        <v>jazz</v>
      </c>
    </row>
    <row r="664" spans="1:20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 s="8">
        <f t="shared" si="62"/>
        <v>43443.25</v>
      </c>
      <c r="N664">
        <v>1544680800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s="5" t="str">
        <f t="shared" si="64"/>
        <v>theater</v>
      </c>
      <c r="T664" s="5" t="str">
        <f t="shared" si="65"/>
        <v>plays</v>
      </c>
    </row>
    <row r="665" spans="1:20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 s="8">
        <f t="shared" si="62"/>
        <v>40458.208333333336</v>
      </c>
      <c r="N665">
        <v>1288414800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s="5" t="str">
        <f t="shared" si="64"/>
        <v>theater</v>
      </c>
      <c r="T665" s="5" t="str">
        <f t="shared" si="65"/>
        <v>plays</v>
      </c>
    </row>
    <row r="666" spans="1:20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 s="8">
        <f t="shared" si="62"/>
        <v>40959.25</v>
      </c>
      <c r="N666">
        <v>1330581600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s="5" t="str">
        <f t="shared" si="64"/>
        <v>music</v>
      </c>
      <c r="T666" s="5" t="str">
        <f t="shared" si="65"/>
        <v>jazz</v>
      </c>
    </row>
    <row r="667" spans="1:20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 s="8">
        <f t="shared" si="62"/>
        <v>40733.208333333336</v>
      </c>
      <c r="N667">
        <v>1311397200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s="5" t="str">
        <f t="shared" si="64"/>
        <v>film &amp; video</v>
      </c>
      <c r="T667" s="5" t="str">
        <f t="shared" si="65"/>
        <v>documentary</v>
      </c>
    </row>
    <row r="668" spans="1:20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 s="8">
        <f t="shared" si="62"/>
        <v>41516.208333333336</v>
      </c>
      <c r="N668">
        <v>1378357200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s="5" t="str">
        <f t="shared" si="64"/>
        <v>theater</v>
      </c>
      <c r="T668" s="5" t="str">
        <f t="shared" si="65"/>
        <v>plays</v>
      </c>
    </row>
    <row r="669" spans="1:20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 s="8">
        <f t="shared" si="62"/>
        <v>41892.208333333336</v>
      </c>
      <c r="N669">
        <v>1411102800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s="5" t="str">
        <f t="shared" si="64"/>
        <v>journalism</v>
      </c>
      <c r="T669" s="5" t="str">
        <f t="shared" si="65"/>
        <v>audio</v>
      </c>
    </row>
    <row r="670" spans="1:20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 s="8">
        <f t="shared" si="62"/>
        <v>41122.208333333336</v>
      </c>
      <c r="N670">
        <v>1344834000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s="5" t="str">
        <f t="shared" si="64"/>
        <v>theater</v>
      </c>
      <c r="T670" s="5" t="str">
        <f t="shared" si="65"/>
        <v>plays</v>
      </c>
    </row>
    <row r="671" spans="1:20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 s="8">
        <f t="shared" si="62"/>
        <v>42912.208333333328</v>
      </c>
      <c r="N671">
        <v>1499230800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s="5" t="str">
        <f t="shared" si="64"/>
        <v>theater</v>
      </c>
      <c r="T671" s="5" t="str">
        <f t="shared" si="65"/>
        <v>plays</v>
      </c>
    </row>
    <row r="672" spans="1:20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 s="8">
        <f t="shared" si="62"/>
        <v>42425.25</v>
      </c>
      <c r="N672">
        <v>1457416800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s="5" t="str">
        <f t="shared" si="64"/>
        <v>music</v>
      </c>
      <c r="T672" s="5" t="str">
        <f t="shared" si="65"/>
        <v>indie rock</v>
      </c>
    </row>
    <row r="673" spans="1:20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 s="8">
        <f t="shared" si="62"/>
        <v>40390.208333333336</v>
      </c>
      <c r="N673">
        <v>1280898000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s="5" t="str">
        <f t="shared" si="64"/>
        <v>theater</v>
      </c>
      <c r="T673" s="5" t="str">
        <f t="shared" si="65"/>
        <v>plays</v>
      </c>
    </row>
    <row r="674" spans="1:20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 s="8">
        <f t="shared" si="62"/>
        <v>43180.208333333328</v>
      </c>
      <c r="N674">
        <v>1522472400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s="5" t="str">
        <f t="shared" si="64"/>
        <v>theater</v>
      </c>
      <c r="T674" s="5" t="str">
        <f t="shared" si="65"/>
        <v>plays</v>
      </c>
    </row>
    <row r="675" spans="1:20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 s="8">
        <f t="shared" si="62"/>
        <v>42475.208333333328</v>
      </c>
      <c r="N675">
        <v>1462510800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s="5" t="str">
        <f t="shared" si="64"/>
        <v>music</v>
      </c>
      <c r="T675" s="5" t="str">
        <f t="shared" si="65"/>
        <v>indie rock</v>
      </c>
    </row>
    <row r="676" spans="1:20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 s="8">
        <f t="shared" si="62"/>
        <v>40774.208333333336</v>
      </c>
      <c r="N676">
        <v>1317790800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s="5" t="str">
        <f t="shared" si="64"/>
        <v>photography</v>
      </c>
      <c r="T676" s="5" t="str">
        <f t="shared" si="65"/>
        <v>photography books</v>
      </c>
    </row>
    <row r="677" spans="1:20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 s="8">
        <f t="shared" si="62"/>
        <v>43719.208333333328</v>
      </c>
      <c r="N677">
        <v>1568782800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s="5" t="str">
        <f t="shared" si="64"/>
        <v>journalism</v>
      </c>
      <c r="T677" s="5" t="str">
        <f t="shared" si="65"/>
        <v>audio</v>
      </c>
    </row>
    <row r="678" spans="1:20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 s="8">
        <f t="shared" si="62"/>
        <v>41178.208333333336</v>
      </c>
      <c r="N678">
        <v>1349413200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s="5" t="str">
        <f t="shared" si="64"/>
        <v>photography</v>
      </c>
      <c r="T678" s="5" t="str">
        <f t="shared" si="65"/>
        <v>photography books</v>
      </c>
    </row>
    <row r="679" spans="1:20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 s="8">
        <f t="shared" si="62"/>
        <v>42561.208333333328</v>
      </c>
      <c r="N679">
        <v>1472446800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s="5" t="str">
        <f t="shared" si="64"/>
        <v>publishing</v>
      </c>
      <c r="T679" s="5" t="str">
        <f t="shared" si="65"/>
        <v>fiction</v>
      </c>
    </row>
    <row r="680" spans="1:20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 s="8">
        <f t="shared" si="62"/>
        <v>43484.25</v>
      </c>
      <c r="N680">
        <v>1548050400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s="5" t="str">
        <f t="shared" si="64"/>
        <v>film &amp; video</v>
      </c>
      <c r="T680" s="5" t="str">
        <f t="shared" si="65"/>
        <v>drama</v>
      </c>
    </row>
    <row r="681" spans="1:20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 s="8">
        <f t="shared" si="62"/>
        <v>43756.208333333328</v>
      </c>
      <c r="N681">
        <v>1571806800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s="5" t="str">
        <f t="shared" si="64"/>
        <v>food</v>
      </c>
      <c r="T681" s="5" t="str">
        <f t="shared" si="65"/>
        <v>food trucks</v>
      </c>
    </row>
    <row r="682" spans="1:20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 s="8">
        <f t="shared" si="62"/>
        <v>43813.25</v>
      </c>
      <c r="N682">
        <v>1576476000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s="5" t="str">
        <f t="shared" si="64"/>
        <v>games</v>
      </c>
      <c r="T682" s="5" t="str">
        <f t="shared" si="65"/>
        <v>mobile games</v>
      </c>
    </row>
    <row r="683" spans="1:20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 s="8">
        <f t="shared" si="62"/>
        <v>40898.25</v>
      </c>
      <c r="N683">
        <v>1324965600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s="5" t="str">
        <f t="shared" si="64"/>
        <v>theater</v>
      </c>
      <c r="T683" s="5" t="str">
        <f t="shared" si="65"/>
        <v>plays</v>
      </c>
    </row>
    <row r="684" spans="1:20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 s="8">
        <f t="shared" si="62"/>
        <v>41619.25</v>
      </c>
      <c r="N684">
        <v>1387519200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s="5" t="str">
        <f t="shared" si="64"/>
        <v>theater</v>
      </c>
      <c r="T684" s="5" t="str">
        <f t="shared" si="65"/>
        <v>plays</v>
      </c>
    </row>
    <row r="685" spans="1:20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 s="8">
        <f t="shared" si="62"/>
        <v>43359.208333333328</v>
      </c>
      <c r="N685">
        <v>1537246800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s="5" t="str">
        <f t="shared" si="64"/>
        <v>theater</v>
      </c>
      <c r="T685" s="5" t="str">
        <f t="shared" si="65"/>
        <v>plays</v>
      </c>
    </row>
    <row r="686" spans="1:20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 s="8">
        <f t="shared" si="62"/>
        <v>40358.208333333336</v>
      </c>
      <c r="N686">
        <v>1279515600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s="5" t="str">
        <f t="shared" si="64"/>
        <v>publishing</v>
      </c>
      <c r="T686" s="5" t="str">
        <f t="shared" si="65"/>
        <v>nonfiction</v>
      </c>
    </row>
    <row r="687" spans="1:20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 s="8">
        <f t="shared" si="62"/>
        <v>42239.208333333328</v>
      </c>
      <c r="N687">
        <v>1442379600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s="5" t="str">
        <f t="shared" si="64"/>
        <v>theater</v>
      </c>
      <c r="T687" s="5" t="str">
        <f t="shared" si="65"/>
        <v>plays</v>
      </c>
    </row>
    <row r="688" spans="1:20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 s="8">
        <f t="shared" si="62"/>
        <v>43186.208333333328</v>
      </c>
      <c r="N688">
        <v>1523077200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s="5" t="str">
        <f t="shared" si="64"/>
        <v>technology</v>
      </c>
      <c r="T688" s="5" t="str">
        <f t="shared" si="65"/>
        <v>wearables</v>
      </c>
    </row>
    <row r="689" spans="1:20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 s="8">
        <f t="shared" si="62"/>
        <v>42806.25</v>
      </c>
      <c r="N689">
        <v>1489554000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s="5" t="str">
        <f t="shared" si="64"/>
        <v>theater</v>
      </c>
      <c r="T689" s="5" t="str">
        <f t="shared" si="65"/>
        <v>plays</v>
      </c>
    </row>
    <row r="690" spans="1:20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 s="8">
        <f t="shared" si="62"/>
        <v>43475.25</v>
      </c>
      <c r="N690">
        <v>1548482400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s="5" t="str">
        <f t="shared" si="64"/>
        <v>film &amp; video</v>
      </c>
      <c r="T690" s="5" t="str">
        <f t="shared" si="65"/>
        <v>television</v>
      </c>
    </row>
    <row r="691" spans="1:20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 s="8">
        <f t="shared" si="62"/>
        <v>41576.208333333336</v>
      </c>
      <c r="N691">
        <v>1384063200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s="5" t="str">
        <f t="shared" si="64"/>
        <v>technology</v>
      </c>
      <c r="T691" s="5" t="str">
        <f t="shared" si="65"/>
        <v>web</v>
      </c>
    </row>
    <row r="692" spans="1:20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 s="8">
        <f t="shared" si="62"/>
        <v>40874.25</v>
      </c>
      <c r="N692">
        <v>1322892000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s="5" t="str">
        <f t="shared" si="64"/>
        <v>film &amp; video</v>
      </c>
      <c r="T692" s="5" t="str">
        <f t="shared" si="65"/>
        <v>documentary</v>
      </c>
    </row>
    <row r="693" spans="1:20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 s="8">
        <f t="shared" si="62"/>
        <v>41185.208333333336</v>
      </c>
      <c r="N693">
        <v>1350709200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s="5" t="str">
        <f t="shared" si="64"/>
        <v>film &amp; video</v>
      </c>
      <c r="T693" s="5" t="str">
        <f t="shared" si="65"/>
        <v>documentary</v>
      </c>
    </row>
    <row r="694" spans="1:20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 s="8">
        <f t="shared" si="62"/>
        <v>43655.208333333328</v>
      </c>
      <c r="N694">
        <v>1564203600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s="5" t="str">
        <f t="shared" si="64"/>
        <v>music</v>
      </c>
      <c r="T694" s="5" t="str">
        <f t="shared" si="65"/>
        <v>rock</v>
      </c>
    </row>
    <row r="695" spans="1:20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 s="8">
        <f t="shared" si="62"/>
        <v>43025.208333333328</v>
      </c>
      <c r="N695">
        <v>1509685200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s="5" t="str">
        <f t="shared" si="64"/>
        <v>theater</v>
      </c>
      <c r="T695" s="5" t="str">
        <f t="shared" si="65"/>
        <v>plays</v>
      </c>
    </row>
    <row r="696" spans="1:20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 s="8">
        <f t="shared" si="62"/>
        <v>43066.25</v>
      </c>
      <c r="N696">
        <v>1514959200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s="5" t="str">
        <f t="shared" si="64"/>
        <v>theater</v>
      </c>
      <c r="T696" s="5" t="str">
        <f t="shared" si="65"/>
        <v>plays</v>
      </c>
    </row>
    <row r="697" spans="1:20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 s="8">
        <f t="shared" si="62"/>
        <v>42322.25</v>
      </c>
      <c r="N697">
        <v>1448863200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s="5" t="str">
        <f t="shared" si="64"/>
        <v>music</v>
      </c>
      <c r="T697" s="5" t="str">
        <f t="shared" si="65"/>
        <v>rock</v>
      </c>
    </row>
    <row r="698" spans="1:20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 s="8">
        <f t="shared" si="62"/>
        <v>42114.208333333328</v>
      </c>
      <c r="N698">
        <v>1429592400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s="5" t="str">
        <f t="shared" si="64"/>
        <v>theater</v>
      </c>
      <c r="T698" s="5" t="str">
        <f t="shared" si="65"/>
        <v>plays</v>
      </c>
    </row>
    <row r="699" spans="1:20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 s="8">
        <f t="shared" si="62"/>
        <v>43190.208333333328</v>
      </c>
      <c r="N699">
        <v>1522645200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s="5" t="str">
        <f t="shared" si="64"/>
        <v>music</v>
      </c>
      <c r="T699" s="5" t="str">
        <f t="shared" si="65"/>
        <v>electric music</v>
      </c>
    </row>
    <row r="700" spans="1:20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 s="8">
        <f t="shared" si="62"/>
        <v>40871.25</v>
      </c>
      <c r="N700">
        <v>1323324000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s="5" t="str">
        <f t="shared" si="64"/>
        <v>technology</v>
      </c>
      <c r="T700" s="5" t="str">
        <f t="shared" si="65"/>
        <v>wearables</v>
      </c>
    </row>
    <row r="701" spans="1:20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 s="8">
        <f t="shared" si="62"/>
        <v>43641.208333333328</v>
      </c>
      <c r="N701">
        <v>1561525200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s="5" t="str">
        <f t="shared" si="64"/>
        <v>film &amp; video</v>
      </c>
      <c r="T701" s="5" t="str">
        <f t="shared" si="65"/>
        <v>drama</v>
      </c>
    </row>
    <row r="702" spans="1:20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 s="8">
        <f t="shared" si="62"/>
        <v>40203.25</v>
      </c>
      <c r="N702">
        <v>1265695200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s="5" t="str">
        <f t="shared" si="64"/>
        <v>technology</v>
      </c>
      <c r="T702" s="5" t="str">
        <f t="shared" si="65"/>
        <v>wearables</v>
      </c>
    </row>
    <row r="703" spans="1:20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 s="8">
        <f t="shared" si="62"/>
        <v>40629.208333333336</v>
      </c>
      <c r="N703">
        <v>1301806800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s="5" t="str">
        <f t="shared" si="64"/>
        <v>theater</v>
      </c>
      <c r="T703" s="5" t="str">
        <f t="shared" si="65"/>
        <v>plays</v>
      </c>
    </row>
    <row r="704" spans="1:20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 s="8">
        <f t="shared" si="62"/>
        <v>41477.208333333336</v>
      </c>
      <c r="N704">
        <v>1374901200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s="5" t="str">
        <f t="shared" si="64"/>
        <v>technology</v>
      </c>
      <c r="T704" s="5" t="str">
        <f t="shared" si="65"/>
        <v>wearables</v>
      </c>
    </row>
    <row r="705" spans="1:20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 s="8">
        <f t="shared" si="62"/>
        <v>41020.208333333336</v>
      </c>
      <c r="N705">
        <v>1336453200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s="5" t="str">
        <f t="shared" si="64"/>
        <v>publishing</v>
      </c>
      <c r="T705" s="5" t="str">
        <f t="shared" si="65"/>
        <v>translations</v>
      </c>
    </row>
    <row r="706" spans="1:20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>
        <f t="shared" si="60"/>
        <v>122.78160919540231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 s="8">
        <f t="shared" si="62"/>
        <v>42555.208333333328</v>
      </c>
      <c r="N706">
        <v>1468904400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s="5" t="str">
        <f t="shared" si="64"/>
        <v>film &amp; video</v>
      </c>
      <c r="T706" s="5" t="str">
        <f t="shared" si="65"/>
        <v>animation</v>
      </c>
    </row>
    <row r="707" spans="1:20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>
        <f t="shared" ref="F707:F770" si="66">(E707/D707)*100</f>
        <v>99.026517383618156</v>
      </c>
      <c r="G707" t="s">
        <v>14</v>
      </c>
      <c r="H707">
        <v>2025</v>
      </c>
      <c r="I707" s="4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 s="8">
        <f t="shared" ref="M707:M770" si="68">(((L707/60)/60)/24)+DATE(1970,1,1)</f>
        <v>41619.25</v>
      </c>
      <c r="N707">
        <v>1387087200</v>
      </c>
      <c r="O707" s="8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s="5" t="str">
        <f t="shared" ref="S707:S770" si="70">LEFT(R707, SEARCH("/",R707,1)-1)</f>
        <v>publishing</v>
      </c>
      <c r="T707" s="5" t="str">
        <f t="shared" ref="T707:T770" si="71">RIGHT(R707,LEN(R707) - SEARCH("/", R707))</f>
        <v>nonfiction</v>
      </c>
    </row>
    <row r="708" spans="1:20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 s="8">
        <f t="shared" si="68"/>
        <v>43471.25</v>
      </c>
      <c r="N708">
        <v>1547445600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s="5" t="str">
        <f t="shared" si="70"/>
        <v>technology</v>
      </c>
      <c r="T708" s="5" t="str">
        <f t="shared" si="71"/>
        <v>web</v>
      </c>
    </row>
    <row r="709" spans="1:20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 s="8">
        <f t="shared" si="68"/>
        <v>43442.25</v>
      </c>
      <c r="N709">
        <v>1547359200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s="5" t="str">
        <f t="shared" si="70"/>
        <v>film &amp; video</v>
      </c>
      <c r="T709" s="5" t="str">
        <f t="shared" si="71"/>
        <v>drama</v>
      </c>
    </row>
    <row r="710" spans="1:20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 s="8">
        <f t="shared" si="68"/>
        <v>42877.208333333328</v>
      </c>
      <c r="N710">
        <v>1496293200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s="5" t="str">
        <f t="shared" si="70"/>
        <v>theater</v>
      </c>
      <c r="T710" s="5" t="str">
        <f t="shared" si="71"/>
        <v>plays</v>
      </c>
    </row>
    <row r="711" spans="1:20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 s="8">
        <f t="shared" si="68"/>
        <v>41018.208333333336</v>
      </c>
      <c r="N711">
        <v>1335416400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s="5" t="str">
        <f t="shared" si="70"/>
        <v>theater</v>
      </c>
      <c r="T711" s="5" t="str">
        <f t="shared" si="71"/>
        <v>plays</v>
      </c>
    </row>
    <row r="712" spans="1:20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 s="8">
        <f t="shared" si="68"/>
        <v>43295.208333333328</v>
      </c>
      <c r="N712">
        <v>1532149200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s="5" t="str">
        <f t="shared" si="70"/>
        <v>theater</v>
      </c>
      <c r="T712" s="5" t="str">
        <f t="shared" si="71"/>
        <v>plays</v>
      </c>
    </row>
    <row r="713" spans="1:20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 s="8">
        <f t="shared" si="68"/>
        <v>42393.25</v>
      </c>
      <c r="N713">
        <v>1453788000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s="5" t="str">
        <f t="shared" si="70"/>
        <v>theater</v>
      </c>
      <c r="T713" s="5" t="str">
        <f t="shared" si="71"/>
        <v>plays</v>
      </c>
    </row>
    <row r="714" spans="1:20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 s="8">
        <f t="shared" si="68"/>
        <v>42559.208333333328</v>
      </c>
      <c r="N714">
        <v>1471496400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s="5" t="str">
        <f t="shared" si="70"/>
        <v>theater</v>
      </c>
      <c r="T714" s="5" t="str">
        <f t="shared" si="71"/>
        <v>plays</v>
      </c>
    </row>
    <row r="715" spans="1:20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 s="8">
        <f t="shared" si="68"/>
        <v>42604.208333333328</v>
      </c>
      <c r="N715">
        <v>1472878800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s="5" t="str">
        <f t="shared" si="70"/>
        <v>publishing</v>
      </c>
      <c r="T715" s="5" t="str">
        <f t="shared" si="71"/>
        <v>radio &amp; podcasts</v>
      </c>
    </row>
    <row r="716" spans="1:20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 s="8">
        <f t="shared" si="68"/>
        <v>41870.208333333336</v>
      </c>
      <c r="N716">
        <v>1408510800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s="5" t="str">
        <f t="shared" si="70"/>
        <v>music</v>
      </c>
      <c r="T716" s="5" t="str">
        <f t="shared" si="71"/>
        <v>rock</v>
      </c>
    </row>
    <row r="717" spans="1:20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 s="8">
        <f t="shared" si="68"/>
        <v>40397.208333333336</v>
      </c>
      <c r="N717">
        <v>1281589200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s="5" t="str">
        <f t="shared" si="70"/>
        <v>games</v>
      </c>
      <c r="T717" s="5" t="str">
        <f t="shared" si="71"/>
        <v>mobile games</v>
      </c>
    </row>
    <row r="718" spans="1:20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 s="8">
        <f t="shared" si="68"/>
        <v>41465.208333333336</v>
      </c>
      <c r="N718">
        <v>1375851600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s="5" t="str">
        <f t="shared" si="70"/>
        <v>theater</v>
      </c>
      <c r="T718" s="5" t="str">
        <f t="shared" si="71"/>
        <v>plays</v>
      </c>
    </row>
    <row r="719" spans="1:20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 s="8">
        <f t="shared" si="68"/>
        <v>40777.208333333336</v>
      </c>
      <c r="N719">
        <v>1315803600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s="5" t="str">
        <f t="shared" si="70"/>
        <v>film &amp; video</v>
      </c>
      <c r="T719" s="5" t="str">
        <f t="shared" si="71"/>
        <v>documentary</v>
      </c>
    </row>
    <row r="720" spans="1:20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 s="8">
        <f t="shared" si="68"/>
        <v>41442.208333333336</v>
      </c>
      <c r="N720">
        <v>1373691600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s="5" t="str">
        <f t="shared" si="70"/>
        <v>technology</v>
      </c>
      <c r="T720" s="5" t="str">
        <f t="shared" si="71"/>
        <v>wearables</v>
      </c>
    </row>
    <row r="721" spans="1:20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 s="8">
        <f t="shared" si="68"/>
        <v>41058.208333333336</v>
      </c>
      <c r="N721">
        <v>1339218000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s="5" t="str">
        <f t="shared" si="70"/>
        <v>publishing</v>
      </c>
      <c r="T721" s="5" t="str">
        <f t="shared" si="71"/>
        <v>fiction</v>
      </c>
    </row>
    <row r="722" spans="1:20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 s="8">
        <f t="shared" si="68"/>
        <v>43152.25</v>
      </c>
      <c r="N722">
        <v>1520402400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s="5" t="str">
        <f t="shared" si="70"/>
        <v>theater</v>
      </c>
      <c r="T722" s="5" t="str">
        <f t="shared" si="71"/>
        <v>plays</v>
      </c>
    </row>
    <row r="723" spans="1:20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 s="8">
        <f t="shared" si="68"/>
        <v>43194.208333333328</v>
      </c>
      <c r="N723">
        <v>1523336400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s="5" t="str">
        <f t="shared" si="70"/>
        <v>music</v>
      </c>
      <c r="T723" s="5" t="str">
        <f t="shared" si="71"/>
        <v>rock</v>
      </c>
    </row>
    <row r="724" spans="1:20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 s="8">
        <f t="shared" si="68"/>
        <v>43045.25</v>
      </c>
      <c r="N724">
        <v>1512280800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s="5" t="str">
        <f t="shared" si="70"/>
        <v>film &amp; video</v>
      </c>
      <c r="T724" s="5" t="str">
        <f t="shared" si="71"/>
        <v>documentary</v>
      </c>
    </row>
    <row r="725" spans="1:20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 s="8">
        <f t="shared" si="68"/>
        <v>42431.25</v>
      </c>
      <c r="N725">
        <v>1458709200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s="5" t="str">
        <f t="shared" si="70"/>
        <v>theater</v>
      </c>
      <c r="T725" s="5" t="str">
        <f t="shared" si="71"/>
        <v>plays</v>
      </c>
    </row>
    <row r="726" spans="1:20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 s="8">
        <f t="shared" si="68"/>
        <v>41934.208333333336</v>
      </c>
      <c r="N726">
        <v>1414126800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s="5" t="str">
        <f t="shared" si="70"/>
        <v>theater</v>
      </c>
      <c r="T726" s="5" t="str">
        <f t="shared" si="71"/>
        <v>plays</v>
      </c>
    </row>
    <row r="727" spans="1:20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 s="8">
        <f t="shared" si="68"/>
        <v>41958.25</v>
      </c>
      <c r="N727">
        <v>1416204000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s="5" t="str">
        <f t="shared" si="70"/>
        <v>games</v>
      </c>
      <c r="T727" s="5" t="str">
        <f t="shared" si="71"/>
        <v>mobile games</v>
      </c>
    </row>
    <row r="728" spans="1:20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 s="8">
        <f t="shared" si="68"/>
        <v>40476.208333333336</v>
      </c>
      <c r="N728">
        <v>1288501200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s="5" t="str">
        <f t="shared" si="70"/>
        <v>theater</v>
      </c>
      <c r="T728" s="5" t="str">
        <f t="shared" si="71"/>
        <v>plays</v>
      </c>
    </row>
    <row r="729" spans="1:20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 s="8">
        <f t="shared" si="68"/>
        <v>43485.25</v>
      </c>
      <c r="N729">
        <v>1552971600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s="5" t="str">
        <f t="shared" si="70"/>
        <v>technology</v>
      </c>
      <c r="T729" s="5" t="str">
        <f t="shared" si="71"/>
        <v>web</v>
      </c>
    </row>
    <row r="730" spans="1:20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 s="8">
        <f t="shared" si="68"/>
        <v>42515.208333333328</v>
      </c>
      <c r="N730">
        <v>1465102800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s="5" t="str">
        <f t="shared" si="70"/>
        <v>theater</v>
      </c>
      <c r="T730" s="5" t="str">
        <f t="shared" si="71"/>
        <v>plays</v>
      </c>
    </row>
    <row r="731" spans="1:20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 s="8">
        <f t="shared" si="68"/>
        <v>41309.25</v>
      </c>
      <c r="N731">
        <v>1360130400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s="5" t="str">
        <f t="shared" si="70"/>
        <v>film &amp; video</v>
      </c>
      <c r="T731" s="5" t="str">
        <f t="shared" si="71"/>
        <v>drama</v>
      </c>
    </row>
    <row r="732" spans="1:20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 s="8">
        <f t="shared" si="68"/>
        <v>42147.208333333328</v>
      </c>
      <c r="N732">
        <v>1432875600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s="5" t="str">
        <f t="shared" si="70"/>
        <v>technology</v>
      </c>
      <c r="T732" s="5" t="str">
        <f t="shared" si="71"/>
        <v>wearables</v>
      </c>
    </row>
    <row r="733" spans="1:20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 s="8">
        <f t="shared" si="68"/>
        <v>42939.208333333328</v>
      </c>
      <c r="N733">
        <v>1500872400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s="5" t="str">
        <f t="shared" si="70"/>
        <v>technology</v>
      </c>
      <c r="T733" s="5" t="str">
        <f t="shared" si="71"/>
        <v>web</v>
      </c>
    </row>
    <row r="734" spans="1:20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 s="8">
        <f t="shared" si="68"/>
        <v>42816.208333333328</v>
      </c>
      <c r="N734">
        <v>1492146000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s="5" t="str">
        <f t="shared" si="70"/>
        <v>music</v>
      </c>
      <c r="T734" s="5" t="str">
        <f t="shared" si="71"/>
        <v>rock</v>
      </c>
    </row>
    <row r="735" spans="1:20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 s="8">
        <f t="shared" si="68"/>
        <v>41844.208333333336</v>
      </c>
      <c r="N735">
        <v>1407301200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s="5" t="str">
        <f t="shared" si="70"/>
        <v>music</v>
      </c>
      <c r="T735" s="5" t="str">
        <f t="shared" si="71"/>
        <v>metal</v>
      </c>
    </row>
    <row r="736" spans="1:20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 s="8">
        <f t="shared" si="68"/>
        <v>42763.25</v>
      </c>
      <c r="N736">
        <v>1486620000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s="5" t="str">
        <f t="shared" si="70"/>
        <v>theater</v>
      </c>
      <c r="T736" s="5" t="str">
        <f t="shared" si="71"/>
        <v>plays</v>
      </c>
    </row>
    <row r="737" spans="1:20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 s="8">
        <f t="shared" si="68"/>
        <v>42459.208333333328</v>
      </c>
      <c r="N737">
        <v>1459918800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s="5" t="str">
        <f t="shared" si="70"/>
        <v>photography</v>
      </c>
      <c r="T737" s="5" t="str">
        <f t="shared" si="71"/>
        <v>photography books</v>
      </c>
    </row>
    <row r="738" spans="1:20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 s="8">
        <f t="shared" si="68"/>
        <v>42055.25</v>
      </c>
      <c r="N738">
        <v>1424757600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s="5" t="str">
        <f t="shared" si="70"/>
        <v>publishing</v>
      </c>
      <c r="T738" s="5" t="str">
        <f t="shared" si="71"/>
        <v>nonfiction</v>
      </c>
    </row>
    <row r="739" spans="1:20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 s="8">
        <f t="shared" si="68"/>
        <v>42685.25</v>
      </c>
      <c r="N739">
        <v>1479880800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s="5" t="str">
        <f t="shared" si="70"/>
        <v>music</v>
      </c>
      <c r="T739" s="5" t="str">
        <f t="shared" si="71"/>
        <v>indie rock</v>
      </c>
    </row>
    <row r="740" spans="1:20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 s="8">
        <f t="shared" si="68"/>
        <v>41959.25</v>
      </c>
      <c r="N740">
        <v>1418018400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s="5" t="str">
        <f t="shared" si="70"/>
        <v>theater</v>
      </c>
      <c r="T740" s="5" t="str">
        <f t="shared" si="71"/>
        <v>plays</v>
      </c>
    </row>
    <row r="741" spans="1:20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 s="8">
        <f t="shared" si="68"/>
        <v>41089.208333333336</v>
      </c>
      <c r="N741">
        <v>1341032400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s="5" t="str">
        <f t="shared" si="70"/>
        <v>music</v>
      </c>
      <c r="T741" s="5" t="str">
        <f t="shared" si="71"/>
        <v>indie rock</v>
      </c>
    </row>
    <row r="742" spans="1:20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 s="8">
        <f t="shared" si="68"/>
        <v>42769.25</v>
      </c>
      <c r="N742">
        <v>1486360800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s="5" t="str">
        <f t="shared" si="70"/>
        <v>theater</v>
      </c>
      <c r="T742" s="5" t="str">
        <f t="shared" si="71"/>
        <v>plays</v>
      </c>
    </row>
    <row r="743" spans="1:20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 s="8">
        <f t="shared" si="68"/>
        <v>40321.208333333336</v>
      </c>
      <c r="N743">
        <v>1274677200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s="5" t="str">
        <f t="shared" si="70"/>
        <v>theater</v>
      </c>
      <c r="T743" s="5" t="str">
        <f t="shared" si="71"/>
        <v>plays</v>
      </c>
    </row>
    <row r="744" spans="1:20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 s="8">
        <f t="shared" si="68"/>
        <v>40197.25</v>
      </c>
      <c r="N744">
        <v>1267509600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s="5" t="str">
        <f t="shared" si="70"/>
        <v>music</v>
      </c>
      <c r="T744" s="5" t="str">
        <f t="shared" si="71"/>
        <v>electric music</v>
      </c>
    </row>
    <row r="745" spans="1:20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 s="8">
        <f t="shared" si="68"/>
        <v>42298.208333333328</v>
      </c>
      <c r="N745">
        <v>1445922000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s="5" t="str">
        <f t="shared" si="70"/>
        <v>theater</v>
      </c>
      <c r="T745" s="5" t="str">
        <f t="shared" si="71"/>
        <v>plays</v>
      </c>
    </row>
    <row r="746" spans="1:20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 s="8">
        <f t="shared" si="68"/>
        <v>43322.208333333328</v>
      </c>
      <c r="N746">
        <v>1534050000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s="5" t="str">
        <f t="shared" si="70"/>
        <v>theater</v>
      </c>
      <c r="T746" s="5" t="str">
        <f t="shared" si="71"/>
        <v>plays</v>
      </c>
    </row>
    <row r="747" spans="1:20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 s="8">
        <f t="shared" si="68"/>
        <v>40328.208333333336</v>
      </c>
      <c r="N747">
        <v>1277528400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s="5" t="str">
        <f t="shared" si="70"/>
        <v>technology</v>
      </c>
      <c r="T747" s="5" t="str">
        <f t="shared" si="71"/>
        <v>wearables</v>
      </c>
    </row>
    <row r="748" spans="1:20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 s="8">
        <f t="shared" si="68"/>
        <v>40825.208333333336</v>
      </c>
      <c r="N748">
        <v>1318568400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s="5" t="str">
        <f t="shared" si="70"/>
        <v>technology</v>
      </c>
      <c r="T748" s="5" t="str">
        <f t="shared" si="71"/>
        <v>web</v>
      </c>
    </row>
    <row r="749" spans="1:20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 s="8">
        <f t="shared" si="68"/>
        <v>40423.208333333336</v>
      </c>
      <c r="N749">
        <v>1284354000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s="5" t="str">
        <f t="shared" si="70"/>
        <v>theater</v>
      </c>
      <c r="T749" s="5" t="str">
        <f t="shared" si="71"/>
        <v>plays</v>
      </c>
    </row>
    <row r="750" spans="1:20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 s="8">
        <f t="shared" si="68"/>
        <v>40238.25</v>
      </c>
      <c r="N750">
        <v>1269579600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s="5" t="str">
        <f t="shared" si="70"/>
        <v>film &amp; video</v>
      </c>
      <c r="T750" s="5" t="str">
        <f t="shared" si="71"/>
        <v>animation</v>
      </c>
    </row>
    <row r="751" spans="1:20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 s="8">
        <f t="shared" si="68"/>
        <v>41920.208333333336</v>
      </c>
      <c r="N751">
        <v>1413781200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s="5" t="str">
        <f t="shared" si="70"/>
        <v>technology</v>
      </c>
      <c r="T751" s="5" t="str">
        <f t="shared" si="71"/>
        <v>wearables</v>
      </c>
    </row>
    <row r="752" spans="1:20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 s="8">
        <f t="shared" si="68"/>
        <v>40360.208333333336</v>
      </c>
      <c r="N752">
        <v>1280120400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s="5" t="str">
        <f t="shared" si="70"/>
        <v>music</v>
      </c>
      <c r="T752" s="5" t="str">
        <f t="shared" si="71"/>
        <v>electric music</v>
      </c>
    </row>
    <row r="753" spans="1:20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 s="8">
        <f t="shared" si="68"/>
        <v>42446.208333333328</v>
      </c>
      <c r="N753">
        <v>1459486800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s="5" t="str">
        <f t="shared" si="70"/>
        <v>publishing</v>
      </c>
      <c r="T753" s="5" t="str">
        <f t="shared" si="71"/>
        <v>nonfiction</v>
      </c>
    </row>
    <row r="754" spans="1:20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 s="8">
        <f t="shared" si="68"/>
        <v>40395.208333333336</v>
      </c>
      <c r="N754">
        <v>1282539600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s="5" t="str">
        <f t="shared" si="70"/>
        <v>theater</v>
      </c>
      <c r="T754" s="5" t="str">
        <f t="shared" si="71"/>
        <v>plays</v>
      </c>
    </row>
    <row r="755" spans="1:20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 s="8">
        <f t="shared" si="68"/>
        <v>40321.208333333336</v>
      </c>
      <c r="N755">
        <v>1275886800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s="5" t="str">
        <f t="shared" si="70"/>
        <v>photography</v>
      </c>
      <c r="T755" s="5" t="str">
        <f t="shared" si="71"/>
        <v>photography books</v>
      </c>
    </row>
    <row r="756" spans="1:20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 s="8">
        <f t="shared" si="68"/>
        <v>41210.208333333336</v>
      </c>
      <c r="N756">
        <v>1355983200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s="5" t="str">
        <f t="shared" si="70"/>
        <v>theater</v>
      </c>
      <c r="T756" s="5" t="str">
        <f t="shared" si="71"/>
        <v>plays</v>
      </c>
    </row>
    <row r="757" spans="1:20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 s="8">
        <f t="shared" si="68"/>
        <v>43096.25</v>
      </c>
      <c r="N757">
        <v>1515391200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s="5" t="str">
        <f t="shared" si="70"/>
        <v>theater</v>
      </c>
      <c r="T757" s="5" t="str">
        <f t="shared" si="71"/>
        <v>plays</v>
      </c>
    </row>
    <row r="758" spans="1:20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 s="8">
        <f t="shared" si="68"/>
        <v>42024.25</v>
      </c>
      <c r="N758">
        <v>1422252000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s="5" t="str">
        <f t="shared" si="70"/>
        <v>theater</v>
      </c>
      <c r="T758" s="5" t="str">
        <f t="shared" si="71"/>
        <v>plays</v>
      </c>
    </row>
    <row r="759" spans="1:20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 s="8">
        <f t="shared" si="68"/>
        <v>40675.208333333336</v>
      </c>
      <c r="N759">
        <v>1305522000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s="5" t="str">
        <f t="shared" si="70"/>
        <v>film &amp; video</v>
      </c>
      <c r="T759" s="5" t="str">
        <f t="shared" si="71"/>
        <v>drama</v>
      </c>
    </row>
    <row r="760" spans="1:20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 s="8">
        <f t="shared" si="68"/>
        <v>41936.208333333336</v>
      </c>
      <c r="N760">
        <v>1414904400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s="5" t="str">
        <f t="shared" si="70"/>
        <v>music</v>
      </c>
      <c r="T760" s="5" t="str">
        <f t="shared" si="71"/>
        <v>rock</v>
      </c>
    </row>
    <row r="761" spans="1:20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 s="8">
        <f t="shared" si="68"/>
        <v>43136.25</v>
      </c>
      <c r="N761">
        <v>1520402400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s="5" t="str">
        <f t="shared" si="70"/>
        <v>music</v>
      </c>
      <c r="T761" s="5" t="str">
        <f t="shared" si="71"/>
        <v>electric music</v>
      </c>
    </row>
    <row r="762" spans="1:20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 s="8">
        <f t="shared" si="68"/>
        <v>43678.208333333328</v>
      </c>
      <c r="N762">
        <v>1567141200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s="5" t="str">
        <f t="shared" si="70"/>
        <v>games</v>
      </c>
      <c r="T762" s="5" t="str">
        <f t="shared" si="71"/>
        <v>video games</v>
      </c>
    </row>
    <row r="763" spans="1:20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 s="8">
        <f t="shared" si="68"/>
        <v>42938.208333333328</v>
      </c>
      <c r="N763">
        <v>1501131600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s="5" t="str">
        <f t="shared" si="70"/>
        <v>music</v>
      </c>
      <c r="T763" s="5" t="str">
        <f t="shared" si="71"/>
        <v>rock</v>
      </c>
    </row>
    <row r="764" spans="1:20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 s="8">
        <f t="shared" si="68"/>
        <v>41241.25</v>
      </c>
      <c r="N764">
        <v>1355032800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s="5" t="str">
        <f t="shared" si="70"/>
        <v>music</v>
      </c>
      <c r="T764" s="5" t="str">
        <f t="shared" si="71"/>
        <v>jazz</v>
      </c>
    </row>
    <row r="765" spans="1:20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 s="8">
        <f t="shared" si="68"/>
        <v>41037.208333333336</v>
      </c>
      <c r="N765">
        <v>1339477200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s="5" t="str">
        <f t="shared" si="70"/>
        <v>theater</v>
      </c>
      <c r="T765" s="5" t="str">
        <f t="shared" si="71"/>
        <v>plays</v>
      </c>
    </row>
    <row r="766" spans="1:20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 s="8">
        <f t="shared" si="68"/>
        <v>40676.208333333336</v>
      </c>
      <c r="N766">
        <v>1305954000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s="5" t="str">
        <f t="shared" si="70"/>
        <v>music</v>
      </c>
      <c r="T766" s="5" t="str">
        <f t="shared" si="71"/>
        <v>rock</v>
      </c>
    </row>
    <row r="767" spans="1:20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 s="8">
        <f t="shared" si="68"/>
        <v>42840.208333333328</v>
      </c>
      <c r="N767">
        <v>1494392400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s="5" t="str">
        <f t="shared" si="70"/>
        <v>music</v>
      </c>
      <c r="T767" s="5" t="str">
        <f t="shared" si="71"/>
        <v>indie rock</v>
      </c>
    </row>
    <row r="768" spans="1:20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 s="8">
        <f t="shared" si="68"/>
        <v>43362.208333333328</v>
      </c>
      <c r="N768">
        <v>1537419600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s="5" t="str">
        <f t="shared" si="70"/>
        <v>film &amp; video</v>
      </c>
      <c r="T768" s="5" t="str">
        <f t="shared" si="71"/>
        <v>science fiction</v>
      </c>
    </row>
    <row r="769" spans="1:20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 s="8">
        <f t="shared" si="68"/>
        <v>42283.208333333328</v>
      </c>
      <c r="N769">
        <v>1447999200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s="5" t="str">
        <f t="shared" si="70"/>
        <v>publishing</v>
      </c>
      <c r="T769" s="5" t="str">
        <f t="shared" si="71"/>
        <v>translations</v>
      </c>
    </row>
    <row r="770" spans="1:20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 s="8">
        <f t="shared" si="68"/>
        <v>41619.25</v>
      </c>
      <c r="N770">
        <v>1388037600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s="5" t="str">
        <f t="shared" si="70"/>
        <v>theater</v>
      </c>
      <c r="T770" s="5" t="str">
        <f t="shared" si="71"/>
        <v>plays</v>
      </c>
    </row>
    <row r="771" spans="1:20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>
        <f t="shared" ref="F771:F834" si="72">(E771/D771)*100</f>
        <v>86.867834394904463</v>
      </c>
      <c r="G771" t="s">
        <v>14</v>
      </c>
      <c r="H771">
        <v>3410</v>
      </c>
      <c r="I771" s="4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 s="8">
        <f t="shared" ref="M771:M834" si="74">(((L771/60)/60)/24)+DATE(1970,1,1)</f>
        <v>41501.208333333336</v>
      </c>
      <c r="N771">
        <v>1378789200</v>
      </c>
      <c r="O771" s="8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s="5" t="str">
        <f t="shared" ref="S771:S834" si="76">LEFT(R771, SEARCH("/",R771,1)-1)</f>
        <v>games</v>
      </c>
      <c r="T771" s="5" t="str">
        <f t="shared" ref="T771:T834" si="77">RIGHT(R771,LEN(R771) - SEARCH("/", R771))</f>
        <v>video games</v>
      </c>
    </row>
    <row r="772" spans="1:20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 s="8">
        <f t="shared" si="74"/>
        <v>41743.208333333336</v>
      </c>
      <c r="N772">
        <v>1398056400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s="5" t="str">
        <f t="shared" si="76"/>
        <v>theater</v>
      </c>
      <c r="T772" s="5" t="str">
        <f t="shared" si="77"/>
        <v>plays</v>
      </c>
    </row>
    <row r="773" spans="1:20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 s="8">
        <f t="shared" si="74"/>
        <v>43491.25</v>
      </c>
      <c r="N773">
        <v>1550815200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s="5" t="str">
        <f t="shared" si="76"/>
        <v>theater</v>
      </c>
      <c r="T773" s="5" t="str">
        <f t="shared" si="77"/>
        <v>plays</v>
      </c>
    </row>
    <row r="774" spans="1:20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 s="8">
        <f t="shared" si="74"/>
        <v>43505.25</v>
      </c>
      <c r="N774">
        <v>1550037600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s="5" t="str">
        <f t="shared" si="76"/>
        <v>music</v>
      </c>
      <c r="T774" s="5" t="str">
        <f t="shared" si="77"/>
        <v>indie rock</v>
      </c>
    </row>
    <row r="775" spans="1:20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 s="8">
        <f t="shared" si="74"/>
        <v>42838.208333333328</v>
      </c>
      <c r="N775">
        <v>1492923600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s="5" t="str">
        <f t="shared" si="76"/>
        <v>theater</v>
      </c>
      <c r="T775" s="5" t="str">
        <f t="shared" si="77"/>
        <v>plays</v>
      </c>
    </row>
    <row r="776" spans="1:20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 s="8">
        <f t="shared" si="74"/>
        <v>42513.208333333328</v>
      </c>
      <c r="N776">
        <v>1467522000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s="5" t="str">
        <f t="shared" si="76"/>
        <v>technology</v>
      </c>
      <c r="T776" s="5" t="str">
        <f t="shared" si="77"/>
        <v>web</v>
      </c>
    </row>
    <row r="777" spans="1:20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 s="8">
        <f t="shared" si="74"/>
        <v>41949.25</v>
      </c>
      <c r="N777">
        <v>1416117600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s="5" t="str">
        <f t="shared" si="76"/>
        <v>music</v>
      </c>
      <c r="T777" s="5" t="str">
        <f t="shared" si="77"/>
        <v>rock</v>
      </c>
    </row>
    <row r="778" spans="1:20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 s="8">
        <f t="shared" si="74"/>
        <v>43650.208333333328</v>
      </c>
      <c r="N778">
        <v>1563771600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s="5" t="str">
        <f t="shared" si="76"/>
        <v>theater</v>
      </c>
      <c r="T778" s="5" t="str">
        <f t="shared" si="77"/>
        <v>plays</v>
      </c>
    </row>
    <row r="779" spans="1:20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 s="8">
        <f t="shared" si="74"/>
        <v>40809.208333333336</v>
      </c>
      <c r="N779">
        <v>1319259600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s="5" t="str">
        <f t="shared" si="76"/>
        <v>theater</v>
      </c>
      <c r="T779" s="5" t="str">
        <f t="shared" si="77"/>
        <v>plays</v>
      </c>
    </row>
    <row r="780" spans="1:20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 s="8">
        <f t="shared" si="74"/>
        <v>40768.208333333336</v>
      </c>
      <c r="N780">
        <v>1313643600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s="5" t="str">
        <f t="shared" si="76"/>
        <v>film &amp; video</v>
      </c>
      <c r="T780" s="5" t="str">
        <f t="shared" si="77"/>
        <v>animation</v>
      </c>
    </row>
    <row r="781" spans="1:20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 s="8">
        <f t="shared" si="74"/>
        <v>42230.208333333328</v>
      </c>
      <c r="N781">
        <v>1440306000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s="5" t="str">
        <f t="shared" si="76"/>
        <v>theater</v>
      </c>
      <c r="T781" s="5" t="str">
        <f t="shared" si="77"/>
        <v>plays</v>
      </c>
    </row>
    <row r="782" spans="1:20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 s="8">
        <f t="shared" si="74"/>
        <v>42573.208333333328</v>
      </c>
      <c r="N782">
        <v>1470805200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s="5" t="str">
        <f t="shared" si="76"/>
        <v>film &amp; video</v>
      </c>
      <c r="T782" s="5" t="str">
        <f t="shared" si="77"/>
        <v>drama</v>
      </c>
    </row>
    <row r="783" spans="1:20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 s="8">
        <f t="shared" si="74"/>
        <v>40482.208333333336</v>
      </c>
      <c r="N783">
        <v>1292911200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s="5" t="str">
        <f t="shared" si="76"/>
        <v>theater</v>
      </c>
      <c r="T783" s="5" t="str">
        <f t="shared" si="77"/>
        <v>plays</v>
      </c>
    </row>
    <row r="784" spans="1:20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 s="8">
        <f t="shared" si="74"/>
        <v>40603.25</v>
      </c>
      <c r="N784">
        <v>1301374800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s="5" t="str">
        <f t="shared" si="76"/>
        <v>film &amp; video</v>
      </c>
      <c r="T784" s="5" t="str">
        <f t="shared" si="77"/>
        <v>animation</v>
      </c>
    </row>
    <row r="785" spans="1:20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 s="8">
        <f t="shared" si="74"/>
        <v>41625.25</v>
      </c>
      <c r="N785">
        <v>1387864800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s="5" t="str">
        <f t="shared" si="76"/>
        <v>music</v>
      </c>
      <c r="T785" s="5" t="str">
        <f t="shared" si="77"/>
        <v>rock</v>
      </c>
    </row>
    <row r="786" spans="1:20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 s="8">
        <f t="shared" si="74"/>
        <v>42435.25</v>
      </c>
      <c r="N786">
        <v>1458190800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s="5" t="str">
        <f t="shared" si="76"/>
        <v>technology</v>
      </c>
      <c r="T786" s="5" t="str">
        <f t="shared" si="77"/>
        <v>web</v>
      </c>
    </row>
    <row r="787" spans="1:20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 s="8">
        <f t="shared" si="74"/>
        <v>43582.208333333328</v>
      </c>
      <c r="N787">
        <v>1559278800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s="5" t="str">
        <f t="shared" si="76"/>
        <v>film &amp; video</v>
      </c>
      <c r="T787" s="5" t="str">
        <f t="shared" si="77"/>
        <v>animation</v>
      </c>
    </row>
    <row r="788" spans="1:20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 s="8">
        <f t="shared" si="74"/>
        <v>43186.208333333328</v>
      </c>
      <c r="N788">
        <v>1522731600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s="5" t="str">
        <f t="shared" si="76"/>
        <v>music</v>
      </c>
      <c r="T788" s="5" t="str">
        <f t="shared" si="77"/>
        <v>jazz</v>
      </c>
    </row>
    <row r="789" spans="1:20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 s="8">
        <f t="shared" si="74"/>
        <v>40684.208333333336</v>
      </c>
      <c r="N789">
        <v>1306731600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s="5" t="str">
        <f t="shared" si="76"/>
        <v>music</v>
      </c>
      <c r="T789" s="5" t="str">
        <f t="shared" si="77"/>
        <v>rock</v>
      </c>
    </row>
    <row r="790" spans="1:20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 s="8">
        <f t="shared" si="74"/>
        <v>41202.208333333336</v>
      </c>
      <c r="N790">
        <v>1352527200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s="5" t="str">
        <f t="shared" si="76"/>
        <v>film &amp; video</v>
      </c>
      <c r="T790" s="5" t="str">
        <f t="shared" si="77"/>
        <v>animation</v>
      </c>
    </row>
    <row r="791" spans="1:20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 s="8">
        <f t="shared" si="74"/>
        <v>41786.208333333336</v>
      </c>
      <c r="N791">
        <v>1404363600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s="5" t="str">
        <f t="shared" si="76"/>
        <v>theater</v>
      </c>
      <c r="T791" s="5" t="str">
        <f t="shared" si="77"/>
        <v>plays</v>
      </c>
    </row>
    <row r="792" spans="1:20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 s="8">
        <f t="shared" si="74"/>
        <v>40223.25</v>
      </c>
      <c r="N792">
        <v>1266645600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s="5" t="str">
        <f t="shared" si="76"/>
        <v>theater</v>
      </c>
      <c r="T792" s="5" t="str">
        <f t="shared" si="77"/>
        <v>plays</v>
      </c>
    </row>
    <row r="793" spans="1:20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 s="8">
        <f t="shared" si="74"/>
        <v>42715.25</v>
      </c>
      <c r="N793">
        <v>1482818400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s="5" t="str">
        <f t="shared" si="76"/>
        <v>food</v>
      </c>
      <c r="T793" s="5" t="str">
        <f t="shared" si="77"/>
        <v>food trucks</v>
      </c>
    </row>
    <row r="794" spans="1:20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 s="8">
        <f t="shared" si="74"/>
        <v>41451.208333333336</v>
      </c>
      <c r="N794">
        <v>1374642000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s="5" t="str">
        <f t="shared" si="76"/>
        <v>theater</v>
      </c>
      <c r="T794" s="5" t="str">
        <f t="shared" si="77"/>
        <v>plays</v>
      </c>
    </row>
    <row r="795" spans="1:20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 s="8">
        <f t="shared" si="74"/>
        <v>41450.208333333336</v>
      </c>
      <c r="N795">
        <v>1372482000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s="5" t="str">
        <f t="shared" si="76"/>
        <v>publishing</v>
      </c>
      <c r="T795" s="5" t="str">
        <f t="shared" si="77"/>
        <v>nonfiction</v>
      </c>
    </row>
    <row r="796" spans="1:20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 s="8">
        <f t="shared" si="74"/>
        <v>43091.25</v>
      </c>
      <c r="N796">
        <v>1514959200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s="5" t="str">
        <f t="shared" si="76"/>
        <v>music</v>
      </c>
      <c r="T796" s="5" t="str">
        <f t="shared" si="77"/>
        <v>rock</v>
      </c>
    </row>
    <row r="797" spans="1:20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 s="8">
        <f t="shared" si="74"/>
        <v>42675.208333333328</v>
      </c>
      <c r="N797">
        <v>1478235600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s="5" t="str">
        <f t="shared" si="76"/>
        <v>film &amp; video</v>
      </c>
      <c r="T797" s="5" t="str">
        <f t="shared" si="77"/>
        <v>drama</v>
      </c>
    </row>
    <row r="798" spans="1:20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 s="8">
        <f t="shared" si="74"/>
        <v>41859.208333333336</v>
      </c>
      <c r="N798">
        <v>1408078800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s="5" t="str">
        <f t="shared" si="76"/>
        <v>games</v>
      </c>
      <c r="T798" s="5" t="str">
        <f t="shared" si="77"/>
        <v>mobile games</v>
      </c>
    </row>
    <row r="799" spans="1:20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 s="8">
        <f t="shared" si="74"/>
        <v>43464.25</v>
      </c>
      <c r="N799">
        <v>1548136800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s="5" t="str">
        <f t="shared" si="76"/>
        <v>technology</v>
      </c>
      <c r="T799" s="5" t="str">
        <f t="shared" si="77"/>
        <v>web</v>
      </c>
    </row>
    <row r="800" spans="1:20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 s="8">
        <f t="shared" si="74"/>
        <v>41060.208333333336</v>
      </c>
      <c r="N800">
        <v>1340859600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s="5" t="str">
        <f t="shared" si="76"/>
        <v>theater</v>
      </c>
      <c r="T800" s="5" t="str">
        <f t="shared" si="77"/>
        <v>plays</v>
      </c>
    </row>
    <row r="801" spans="1:20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 s="8">
        <f t="shared" si="74"/>
        <v>42399.25</v>
      </c>
      <c r="N801">
        <v>1454479200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s="5" t="str">
        <f t="shared" si="76"/>
        <v>theater</v>
      </c>
      <c r="T801" s="5" t="str">
        <f t="shared" si="77"/>
        <v>plays</v>
      </c>
    </row>
    <row r="802" spans="1:20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 s="8">
        <f t="shared" si="74"/>
        <v>42167.208333333328</v>
      </c>
      <c r="N802">
        <v>1434430800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s="5" t="str">
        <f t="shared" si="76"/>
        <v>music</v>
      </c>
      <c r="T802" s="5" t="str">
        <f t="shared" si="77"/>
        <v>rock</v>
      </c>
    </row>
    <row r="803" spans="1:20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 s="8">
        <f t="shared" si="74"/>
        <v>43830.25</v>
      </c>
      <c r="N803">
        <v>1579672800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s="5" t="str">
        <f t="shared" si="76"/>
        <v>photography</v>
      </c>
      <c r="T803" s="5" t="str">
        <f t="shared" si="77"/>
        <v>photography books</v>
      </c>
    </row>
    <row r="804" spans="1:20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 s="8">
        <f t="shared" si="74"/>
        <v>43650.208333333328</v>
      </c>
      <c r="N804">
        <v>1562389200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s="5" t="str">
        <f t="shared" si="76"/>
        <v>photography</v>
      </c>
      <c r="T804" s="5" t="str">
        <f t="shared" si="77"/>
        <v>photography books</v>
      </c>
    </row>
    <row r="805" spans="1:20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 s="8">
        <f t="shared" si="74"/>
        <v>43492.25</v>
      </c>
      <c r="N805">
        <v>1551506400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s="5" t="str">
        <f t="shared" si="76"/>
        <v>theater</v>
      </c>
      <c r="T805" s="5" t="str">
        <f t="shared" si="77"/>
        <v>plays</v>
      </c>
    </row>
    <row r="806" spans="1:20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 s="8">
        <f t="shared" si="74"/>
        <v>43102.25</v>
      </c>
      <c r="N806">
        <v>1516600800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s="5" t="str">
        <f t="shared" si="76"/>
        <v>music</v>
      </c>
      <c r="T806" s="5" t="str">
        <f t="shared" si="77"/>
        <v>rock</v>
      </c>
    </row>
    <row r="807" spans="1:20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 s="8">
        <f t="shared" si="74"/>
        <v>41958.25</v>
      </c>
      <c r="N807">
        <v>1420437600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s="5" t="str">
        <f t="shared" si="76"/>
        <v>film &amp; video</v>
      </c>
      <c r="T807" s="5" t="str">
        <f t="shared" si="77"/>
        <v>documentary</v>
      </c>
    </row>
    <row r="808" spans="1:20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 s="8">
        <f t="shared" si="74"/>
        <v>40973.25</v>
      </c>
      <c r="N808">
        <v>1332997200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s="5" t="str">
        <f t="shared" si="76"/>
        <v>film &amp; video</v>
      </c>
      <c r="T808" s="5" t="str">
        <f t="shared" si="77"/>
        <v>drama</v>
      </c>
    </row>
    <row r="809" spans="1:20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 s="8">
        <f t="shared" si="74"/>
        <v>43753.208333333328</v>
      </c>
      <c r="N809">
        <v>1574920800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s="5" t="str">
        <f t="shared" si="76"/>
        <v>theater</v>
      </c>
      <c r="T809" s="5" t="str">
        <f t="shared" si="77"/>
        <v>plays</v>
      </c>
    </row>
    <row r="810" spans="1:20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 s="8">
        <f t="shared" si="74"/>
        <v>42507.208333333328</v>
      </c>
      <c r="N810">
        <v>1464930000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s="5" t="str">
        <f t="shared" si="76"/>
        <v>food</v>
      </c>
      <c r="T810" s="5" t="str">
        <f t="shared" si="77"/>
        <v>food trucks</v>
      </c>
    </row>
    <row r="811" spans="1:20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 s="8">
        <f t="shared" si="74"/>
        <v>41135.208333333336</v>
      </c>
      <c r="N811">
        <v>1345006800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s="5" t="str">
        <f t="shared" si="76"/>
        <v>film &amp; video</v>
      </c>
      <c r="T811" s="5" t="str">
        <f t="shared" si="77"/>
        <v>documentary</v>
      </c>
    </row>
    <row r="812" spans="1:20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 s="8">
        <f t="shared" si="74"/>
        <v>43067.25</v>
      </c>
      <c r="N812">
        <v>1512712800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s="5" t="str">
        <f t="shared" si="76"/>
        <v>theater</v>
      </c>
      <c r="T812" s="5" t="str">
        <f t="shared" si="77"/>
        <v>plays</v>
      </c>
    </row>
    <row r="813" spans="1:20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 s="8">
        <f t="shared" si="74"/>
        <v>42378.25</v>
      </c>
      <c r="N813">
        <v>1452492000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s="5" t="str">
        <f t="shared" si="76"/>
        <v>games</v>
      </c>
      <c r="T813" s="5" t="str">
        <f t="shared" si="77"/>
        <v>video games</v>
      </c>
    </row>
    <row r="814" spans="1:20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 s="8">
        <f t="shared" si="74"/>
        <v>43206.208333333328</v>
      </c>
      <c r="N814">
        <v>1524286800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s="5" t="str">
        <f t="shared" si="76"/>
        <v>publishing</v>
      </c>
      <c r="T814" s="5" t="str">
        <f t="shared" si="77"/>
        <v>nonfiction</v>
      </c>
    </row>
    <row r="815" spans="1:20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 s="8">
        <f t="shared" si="74"/>
        <v>41148.208333333336</v>
      </c>
      <c r="N815">
        <v>1346907600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s="5" t="str">
        <f t="shared" si="76"/>
        <v>games</v>
      </c>
      <c r="T815" s="5" t="str">
        <f t="shared" si="77"/>
        <v>video games</v>
      </c>
    </row>
    <row r="816" spans="1:20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 s="8">
        <f t="shared" si="74"/>
        <v>42517.208333333328</v>
      </c>
      <c r="N816">
        <v>1464498000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s="5" t="str">
        <f t="shared" si="76"/>
        <v>music</v>
      </c>
      <c r="T816" s="5" t="str">
        <f t="shared" si="77"/>
        <v>rock</v>
      </c>
    </row>
    <row r="817" spans="1:20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 s="8">
        <f t="shared" si="74"/>
        <v>43068.25</v>
      </c>
      <c r="N817">
        <v>1514181600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s="5" t="str">
        <f t="shared" si="76"/>
        <v>music</v>
      </c>
      <c r="T817" s="5" t="str">
        <f t="shared" si="77"/>
        <v>rock</v>
      </c>
    </row>
    <row r="818" spans="1:20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 s="8">
        <f t="shared" si="74"/>
        <v>41680.25</v>
      </c>
      <c r="N818">
        <v>1392184800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s="5" t="str">
        <f t="shared" si="76"/>
        <v>theater</v>
      </c>
      <c r="T818" s="5" t="str">
        <f t="shared" si="77"/>
        <v>plays</v>
      </c>
    </row>
    <row r="819" spans="1:20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 s="8">
        <f t="shared" si="74"/>
        <v>43589.208333333328</v>
      </c>
      <c r="N819">
        <v>1559365200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s="5" t="str">
        <f t="shared" si="76"/>
        <v>publishing</v>
      </c>
      <c r="T819" s="5" t="str">
        <f t="shared" si="77"/>
        <v>nonfiction</v>
      </c>
    </row>
    <row r="820" spans="1:20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 s="8">
        <f t="shared" si="74"/>
        <v>43486.25</v>
      </c>
      <c r="N820">
        <v>1549173600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s="5" t="str">
        <f t="shared" si="76"/>
        <v>theater</v>
      </c>
      <c r="T820" s="5" t="str">
        <f t="shared" si="77"/>
        <v>plays</v>
      </c>
    </row>
    <row r="821" spans="1:20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 s="8">
        <f t="shared" si="74"/>
        <v>41237.25</v>
      </c>
      <c r="N821">
        <v>1355032800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s="5" t="str">
        <f t="shared" si="76"/>
        <v>games</v>
      </c>
      <c r="T821" s="5" t="str">
        <f t="shared" si="77"/>
        <v>video games</v>
      </c>
    </row>
    <row r="822" spans="1:20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 s="8">
        <f t="shared" si="74"/>
        <v>43310.208333333328</v>
      </c>
      <c r="N822">
        <v>1533963600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s="5" t="str">
        <f t="shared" si="76"/>
        <v>music</v>
      </c>
      <c r="T822" s="5" t="str">
        <f t="shared" si="77"/>
        <v>rock</v>
      </c>
    </row>
    <row r="823" spans="1:20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 s="8">
        <f t="shared" si="74"/>
        <v>42794.25</v>
      </c>
      <c r="N823">
        <v>1489381200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s="5" t="str">
        <f t="shared" si="76"/>
        <v>film &amp; video</v>
      </c>
      <c r="T823" s="5" t="str">
        <f t="shared" si="77"/>
        <v>documentary</v>
      </c>
    </row>
    <row r="824" spans="1:20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 s="8">
        <f t="shared" si="74"/>
        <v>41698.25</v>
      </c>
      <c r="N824">
        <v>1395032400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s="5" t="str">
        <f t="shared" si="76"/>
        <v>music</v>
      </c>
      <c r="T824" s="5" t="str">
        <f t="shared" si="77"/>
        <v>rock</v>
      </c>
    </row>
    <row r="825" spans="1:20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 s="8">
        <f t="shared" si="74"/>
        <v>41892.208333333336</v>
      </c>
      <c r="N825">
        <v>1412485200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s="5" t="str">
        <f t="shared" si="76"/>
        <v>music</v>
      </c>
      <c r="T825" s="5" t="str">
        <f t="shared" si="77"/>
        <v>rock</v>
      </c>
    </row>
    <row r="826" spans="1:20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 s="8">
        <f t="shared" si="74"/>
        <v>40348.208333333336</v>
      </c>
      <c r="N826">
        <v>1279688400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s="5" t="str">
        <f t="shared" si="76"/>
        <v>publishing</v>
      </c>
      <c r="T826" s="5" t="str">
        <f t="shared" si="77"/>
        <v>nonfiction</v>
      </c>
    </row>
    <row r="827" spans="1:20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 s="8">
        <f t="shared" si="74"/>
        <v>42941.208333333328</v>
      </c>
      <c r="N827">
        <v>1501995600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s="5" t="str">
        <f t="shared" si="76"/>
        <v>film &amp; video</v>
      </c>
      <c r="T827" s="5" t="str">
        <f t="shared" si="77"/>
        <v>shorts</v>
      </c>
    </row>
    <row r="828" spans="1:20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 s="8">
        <f t="shared" si="74"/>
        <v>40525.25</v>
      </c>
      <c r="N828">
        <v>1294639200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s="5" t="str">
        <f t="shared" si="76"/>
        <v>theater</v>
      </c>
      <c r="T828" s="5" t="str">
        <f t="shared" si="77"/>
        <v>plays</v>
      </c>
    </row>
    <row r="829" spans="1:20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 s="8">
        <f t="shared" si="74"/>
        <v>40666.208333333336</v>
      </c>
      <c r="N829">
        <v>1305435600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s="5" t="str">
        <f t="shared" si="76"/>
        <v>film &amp; video</v>
      </c>
      <c r="T829" s="5" t="str">
        <f t="shared" si="77"/>
        <v>drama</v>
      </c>
    </row>
    <row r="830" spans="1:20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 s="8">
        <f t="shared" si="74"/>
        <v>43340.208333333328</v>
      </c>
      <c r="N830">
        <v>1537592400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s="5" t="str">
        <f t="shared" si="76"/>
        <v>theater</v>
      </c>
      <c r="T830" s="5" t="str">
        <f t="shared" si="77"/>
        <v>plays</v>
      </c>
    </row>
    <row r="831" spans="1:20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 s="8">
        <f t="shared" si="74"/>
        <v>42164.208333333328</v>
      </c>
      <c r="N831">
        <v>1435122000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s="5" t="str">
        <f t="shared" si="76"/>
        <v>theater</v>
      </c>
      <c r="T831" s="5" t="str">
        <f t="shared" si="77"/>
        <v>plays</v>
      </c>
    </row>
    <row r="832" spans="1:20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 s="8">
        <f t="shared" si="74"/>
        <v>43103.25</v>
      </c>
      <c r="N832">
        <v>1520056800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s="5" t="str">
        <f t="shared" si="76"/>
        <v>theater</v>
      </c>
      <c r="T832" s="5" t="str">
        <f t="shared" si="77"/>
        <v>plays</v>
      </c>
    </row>
    <row r="833" spans="1:20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 s="8">
        <f t="shared" si="74"/>
        <v>40994.208333333336</v>
      </c>
      <c r="N833">
        <v>1335675600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s="5" t="str">
        <f t="shared" si="76"/>
        <v>photography</v>
      </c>
      <c r="T833" s="5" t="str">
        <f t="shared" si="77"/>
        <v>photography books</v>
      </c>
    </row>
    <row r="834" spans="1:20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>
        <f t="shared" si="72"/>
        <v>315.17592592592592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 s="8">
        <f t="shared" si="74"/>
        <v>42299.208333333328</v>
      </c>
      <c r="N834">
        <v>1448431200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s="5" t="str">
        <f t="shared" si="76"/>
        <v>publishing</v>
      </c>
      <c r="T834" s="5" t="str">
        <f t="shared" si="77"/>
        <v>translations</v>
      </c>
    </row>
    <row r="835" spans="1:20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>
        <f t="shared" ref="F835:F898" si="78">(E835/D835)*100</f>
        <v>157.69117647058823</v>
      </c>
      <c r="G835" t="s">
        <v>20</v>
      </c>
      <c r="H835">
        <v>165</v>
      </c>
      <c r="I835" s="4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 s="8">
        <f t="shared" ref="M835:M898" si="80">(((L835/60)/60)/24)+DATE(1970,1,1)</f>
        <v>40588.25</v>
      </c>
      <c r="N835">
        <v>1298613600</v>
      </c>
      <c r="O835" s="8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s="5" t="str">
        <f t="shared" ref="S835:S898" si="82">LEFT(R835, SEARCH("/",R835,1)-1)</f>
        <v>publishing</v>
      </c>
      <c r="T835" s="5" t="str">
        <f t="shared" ref="T835:T898" si="83">RIGHT(R835,LEN(R835) - SEARCH("/", R835))</f>
        <v>translations</v>
      </c>
    </row>
    <row r="836" spans="1:20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 s="8">
        <f t="shared" si="80"/>
        <v>41448.208333333336</v>
      </c>
      <c r="N836">
        <v>1372482000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s="5" t="str">
        <f t="shared" si="82"/>
        <v>theater</v>
      </c>
      <c r="T836" s="5" t="str">
        <f t="shared" si="83"/>
        <v>plays</v>
      </c>
    </row>
    <row r="837" spans="1:20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 s="8">
        <f t="shared" si="80"/>
        <v>42063.25</v>
      </c>
      <c r="N837">
        <v>1425621600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s="5" t="str">
        <f t="shared" si="82"/>
        <v>technology</v>
      </c>
      <c r="T837" s="5" t="str">
        <f t="shared" si="83"/>
        <v>web</v>
      </c>
    </row>
    <row r="838" spans="1:20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 s="8">
        <f t="shared" si="80"/>
        <v>40214.25</v>
      </c>
      <c r="N838">
        <v>1266300000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s="5" t="str">
        <f t="shared" si="82"/>
        <v>music</v>
      </c>
      <c r="T838" s="5" t="str">
        <f t="shared" si="83"/>
        <v>indie rock</v>
      </c>
    </row>
    <row r="839" spans="1:20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 s="8">
        <f t="shared" si="80"/>
        <v>40629.208333333336</v>
      </c>
      <c r="N839">
        <v>1305867600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s="5" t="str">
        <f t="shared" si="82"/>
        <v>music</v>
      </c>
      <c r="T839" s="5" t="str">
        <f t="shared" si="83"/>
        <v>jazz</v>
      </c>
    </row>
    <row r="840" spans="1:20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 s="8">
        <f t="shared" si="80"/>
        <v>43370.208333333328</v>
      </c>
      <c r="N840">
        <v>1538802000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s="5" t="str">
        <f t="shared" si="82"/>
        <v>theater</v>
      </c>
      <c r="T840" s="5" t="str">
        <f t="shared" si="83"/>
        <v>plays</v>
      </c>
    </row>
    <row r="841" spans="1:20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 s="8">
        <f t="shared" si="80"/>
        <v>41715.208333333336</v>
      </c>
      <c r="N841">
        <v>1398920400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s="5" t="str">
        <f t="shared" si="82"/>
        <v>film &amp; video</v>
      </c>
      <c r="T841" s="5" t="str">
        <f t="shared" si="83"/>
        <v>documentary</v>
      </c>
    </row>
    <row r="842" spans="1:20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 s="8">
        <f t="shared" si="80"/>
        <v>41836.208333333336</v>
      </c>
      <c r="N842">
        <v>1405659600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s="5" t="str">
        <f t="shared" si="82"/>
        <v>theater</v>
      </c>
      <c r="T842" s="5" t="str">
        <f t="shared" si="83"/>
        <v>plays</v>
      </c>
    </row>
    <row r="843" spans="1:20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 s="8">
        <f t="shared" si="80"/>
        <v>42419.25</v>
      </c>
      <c r="N843">
        <v>1457244000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s="5" t="str">
        <f t="shared" si="82"/>
        <v>technology</v>
      </c>
      <c r="T843" s="5" t="str">
        <f t="shared" si="83"/>
        <v>web</v>
      </c>
    </row>
    <row r="844" spans="1:20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 s="8">
        <f t="shared" si="80"/>
        <v>43266.208333333328</v>
      </c>
      <c r="N844">
        <v>1529298000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s="5" t="str">
        <f t="shared" si="82"/>
        <v>technology</v>
      </c>
      <c r="T844" s="5" t="str">
        <f t="shared" si="83"/>
        <v>wearables</v>
      </c>
    </row>
    <row r="845" spans="1:20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 s="8">
        <f t="shared" si="80"/>
        <v>43338.208333333328</v>
      </c>
      <c r="N845">
        <v>1535778000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s="5" t="str">
        <f t="shared" si="82"/>
        <v>photography</v>
      </c>
      <c r="T845" s="5" t="str">
        <f t="shared" si="83"/>
        <v>photography books</v>
      </c>
    </row>
    <row r="846" spans="1:20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 s="8">
        <f t="shared" si="80"/>
        <v>40930.25</v>
      </c>
      <c r="N846">
        <v>1327471200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s="5" t="str">
        <f t="shared" si="82"/>
        <v>film &amp; video</v>
      </c>
      <c r="T846" s="5" t="str">
        <f t="shared" si="83"/>
        <v>documentary</v>
      </c>
    </row>
    <row r="847" spans="1:20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 s="8">
        <f t="shared" si="80"/>
        <v>43235.208333333328</v>
      </c>
      <c r="N847">
        <v>1529557200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s="5" t="str">
        <f t="shared" si="82"/>
        <v>technology</v>
      </c>
      <c r="T847" s="5" t="str">
        <f t="shared" si="83"/>
        <v>web</v>
      </c>
    </row>
    <row r="848" spans="1:20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 s="8">
        <f t="shared" si="80"/>
        <v>43302.208333333328</v>
      </c>
      <c r="N848">
        <v>1535259600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s="5" t="str">
        <f t="shared" si="82"/>
        <v>technology</v>
      </c>
      <c r="T848" s="5" t="str">
        <f t="shared" si="83"/>
        <v>web</v>
      </c>
    </row>
    <row r="849" spans="1:20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 s="8">
        <f t="shared" si="80"/>
        <v>43107.25</v>
      </c>
      <c r="N849">
        <v>1515564000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s="5" t="str">
        <f t="shared" si="82"/>
        <v>food</v>
      </c>
      <c r="T849" s="5" t="str">
        <f t="shared" si="83"/>
        <v>food trucks</v>
      </c>
    </row>
    <row r="850" spans="1:20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 s="8">
        <f t="shared" si="80"/>
        <v>40341.208333333336</v>
      </c>
      <c r="N850">
        <v>1277096400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s="5" t="str">
        <f t="shared" si="82"/>
        <v>film &amp; video</v>
      </c>
      <c r="T850" s="5" t="str">
        <f t="shared" si="83"/>
        <v>drama</v>
      </c>
    </row>
    <row r="851" spans="1:20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 s="8">
        <f t="shared" si="80"/>
        <v>40948.25</v>
      </c>
      <c r="N851">
        <v>1329026400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s="5" t="str">
        <f t="shared" si="82"/>
        <v>music</v>
      </c>
      <c r="T851" s="5" t="str">
        <f t="shared" si="83"/>
        <v>indie rock</v>
      </c>
    </row>
    <row r="852" spans="1:20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 s="8">
        <f t="shared" si="80"/>
        <v>40866.25</v>
      </c>
      <c r="N852">
        <v>1322978400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s="5" t="str">
        <f t="shared" si="82"/>
        <v>music</v>
      </c>
      <c r="T852" s="5" t="str">
        <f t="shared" si="83"/>
        <v>rock</v>
      </c>
    </row>
    <row r="853" spans="1:20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 s="8">
        <f t="shared" si="80"/>
        <v>41031.208333333336</v>
      </c>
      <c r="N853">
        <v>1338786000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s="5" t="str">
        <f t="shared" si="82"/>
        <v>music</v>
      </c>
      <c r="T853" s="5" t="str">
        <f t="shared" si="83"/>
        <v>electric music</v>
      </c>
    </row>
    <row r="854" spans="1:20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 s="8">
        <f t="shared" si="80"/>
        <v>40740.208333333336</v>
      </c>
      <c r="N854">
        <v>1311656400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s="5" t="str">
        <f t="shared" si="82"/>
        <v>games</v>
      </c>
      <c r="T854" s="5" t="str">
        <f t="shared" si="83"/>
        <v>video games</v>
      </c>
    </row>
    <row r="855" spans="1:20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 s="8">
        <f t="shared" si="80"/>
        <v>40714.208333333336</v>
      </c>
      <c r="N855">
        <v>1308978000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s="5" t="str">
        <f t="shared" si="82"/>
        <v>music</v>
      </c>
      <c r="T855" s="5" t="str">
        <f t="shared" si="83"/>
        <v>indie rock</v>
      </c>
    </row>
    <row r="856" spans="1:20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 s="8">
        <f t="shared" si="80"/>
        <v>43787.25</v>
      </c>
      <c r="N856">
        <v>1576389600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s="5" t="str">
        <f t="shared" si="82"/>
        <v>publishing</v>
      </c>
      <c r="T856" s="5" t="str">
        <f t="shared" si="83"/>
        <v>fiction</v>
      </c>
    </row>
    <row r="857" spans="1:20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 s="8">
        <f t="shared" si="80"/>
        <v>40712.208333333336</v>
      </c>
      <c r="N857">
        <v>1311051600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s="5" t="str">
        <f t="shared" si="82"/>
        <v>theater</v>
      </c>
      <c r="T857" s="5" t="str">
        <f t="shared" si="83"/>
        <v>plays</v>
      </c>
    </row>
    <row r="858" spans="1:20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 s="8">
        <f t="shared" si="80"/>
        <v>41023.208333333336</v>
      </c>
      <c r="N858">
        <v>1336712400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s="5" t="str">
        <f t="shared" si="82"/>
        <v>food</v>
      </c>
      <c r="T858" s="5" t="str">
        <f t="shared" si="83"/>
        <v>food trucks</v>
      </c>
    </row>
    <row r="859" spans="1:20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 s="8">
        <f t="shared" si="80"/>
        <v>40944.25</v>
      </c>
      <c r="N859">
        <v>1330408800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s="5" t="str">
        <f t="shared" si="82"/>
        <v>film &amp; video</v>
      </c>
      <c r="T859" s="5" t="str">
        <f t="shared" si="83"/>
        <v>shorts</v>
      </c>
    </row>
    <row r="860" spans="1:20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 s="8">
        <f t="shared" si="80"/>
        <v>43211.208333333328</v>
      </c>
      <c r="N860">
        <v>1524891600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s="5" t="str">
        <f t="shared" si="82"/>
        <v>food</v>
      </c>
      <c r="T860" s="5" t="str">
        <f t="shared" si="83"/>
        <v>food trucks</v>
      </c>
    </row>
    <row r="861" spans="1:20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 s="8">
        <f t="shared" si="80"/>
        <v>41334.25</v>
      </c>
      <c r="N861">
        <v>1363669200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s="5" t="str">
        <f t="shared" si="82"/>
        <v>theater</v>
      </c>
      <c r="T861" s="5" t="str">
        <f t="shared" si="83"/>
        <v>plays</v>
      </c>
    </row>
    <row r="862" spans="1:20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 s="8">
        <f t="shared" si="80"/>
        <v>43515.25</v>
      </c>
      <c r="N862">
        <v>1551420000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s="5" t="str">
        <f t="shared" si="82"/>
        <v>technology</v>
      </c>
      <c r="T862" s="5" t="str">
        <f t="shared" si="83"/>
        <v>wearables</v>
      </c>
    </row>
    <row r="863" spans="1:20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 s="8">
        <f t="shared" si="80"/>
        <v>40258.208333333336</v>
      </c>
      <c r="N863">
        <v>1269838800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s="5" t="str">
        <f t="shared" si="82"/>
        <v>theater</v>
      </c>
      <c r="T863" s="5" t="str">
        <f t="shared" si="83"/>
        <v>plays</v>
      </c>
    </row>
    <row r="864" spans="1:20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 s="8">
        <f t="shared" si="80"/>
        <v>40756.208333333336</v>
      </c>
      <c r="N864">
        <v>1312520400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s="5" t="str">
        <f t="shared" si="82"/>
        <v>theater</v>
      </c>
      <c r="T864" s="5" t="str">
        <f t="shared" si="83"/>
        <v>plays</v>
      </c>
    </row>
    <row r="865" spans="1:20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 s="8">
        <f t="shared" si="80"/>
        <v>42172.208333333328</v>
      </c>
      <c r="N865">
        <v>1436504400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s="5" t="str">
        <f t="shared" si="82"/>
        <v>film &amp; video</v>
      </c>
      <c r="T865" s="5" t="str">
        <f t="shared" si="83"/>
        <v>television</v>
      </c>
    </row>
    <row r="866" spans="1:20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 s="8">
        <f t="shared" si="80"/>
        <v>42601.208333333328</v>
      </c>
      <c r="N866">
        <v>1472014800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s="5" t="str">
        <f t="shared" si="82"/>
        <v>film &amp; video</v>
      </c>
      <c r="T866" s="5" t="str">
        <f t="shared" si="83"/>
        <v>shorts</v>
      </c>
    </row>
    <row r="867" spans="1:20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 s="8">
        <f t="shared" si="80"/>
        <v>41897.208333333336</v>
      </c>
      <c r="N867">
        <v>1411534800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s="5" t="str">
        <f t="shared" si="82"/>
        <v>theater</v>
      </c>
      <c r="T867" s="5" t="str">
        <f t="shared" si="83"/>
        <v>plays</v>
      </c>
    </row>
    <row r="868" spans="1:20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 s="8">
        <f t="shared" si="80"/>
        <v>40671.208333333336</v>
      </c>
      <c r="N868">
        <v>1304917200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s="5" t="str">
        <f t="shared" si="82"/>
        <v>photography</v>
      </c>
      <c r="T868" s="5" t="str">
        <f t="shared" si="83"/>
        <v>photography books</v>
      </c>
    </row>
    <row r="869" spans="1:20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 s="8">
        <f t="shared" si="80"/>
        <v>43382.208333333328</v>
      </c>
      <c r="N869">
        <v>1539579600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s="5" t="str">
        <f t="shared" si="82"/>
        <v>food</v>
      </c>
      <c r="T869" s="5" t="str">
        <f t="shared" si="83"/>
        <v>food trucks</v>
      </c>
    </row>
    <row r="870" spans="1:20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 s="8">
        <f t="shared" si="80"/>
        <v>41559.208333333336</v>
      </c>
      <c r="N870">
        <v>1382504400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s="5" t="str">
        <f t="shared" si="82"/>
        <v>theater</v>
      </c>
      <c r="T870" s="5" t="str">
        <f t="shared" si="83"/>
        <v>plays</v>
      </c>
    </row>
    <row r="871" spans="1:20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 s="8">
        <f t="shared" si="80"/>
        <v>40350.208333333336</v>
      </c>
      <c r="N871">
        <v>1278306000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s="5" t="str">
        <f t="shared" si="82"/>
        <v>film &amp; video</v>
      </c>
      <c r="T871" s="5" t="str">
        <f t="shared" si="83"/>
        <v>drama</v>
      </c>
    </row>
    <row r="872" spans="1:20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 s="8">
        <f t="shared" si="80"/>
        <v>42240.208333333328</v>
      </c>
      <c r="N872">
        <v>1442552400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s="5" t="str">
        <f t="shared" si="82"/>
        <v>theater</v>
      </c>
      <c r="T872" s="5" t="str">
        <f t="shared" si="83"/>
        <v>plays</v>
      </c>
    </row>
    <row r="873" spans="1:20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 s="8">
        <f t="shared" si="80"/>
        <v>43040.208333333328</v>
      </c>
      <c r="N873">
        <v>1511071200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s="5" t="str">
        <f t="shared" si="82"/>
        <v>theater</v>
      </c>
      <c r="T873" s="5" t="str">
        <f t="shared" si="83"/>
        <v>plays</v>
      </c>
    </row>
    <row r="874" spans="1:20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 s="8">
        <f t="shared" si="80"/>
        <v>43346.208333333328</v>
      </c>
      <c r="N874">
        <v>1536382800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s="5" t="str">
        <f t="shared" si="82"/>
        <v>film &amp; video</v>
      </c>
      <c r="T874" s="5" t="str">
        <f t="shared" si="83"/>
        <v>science fiction</v>
      </c>
    </row>
    <row r="875" spans="1:20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 s="8">
        <f t="shared" si="80"/>
        <v>41647.25</v>
      </c>
      <c r="N875">
        <v>1389592800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s="5" t="str">
        <f t="shared" si="82"/>
        <v>photography</v>
      </c>
      <c r="T875" s="5" t="str">
        <f t="shared" si="83"/>
        <v>photography books</v>
      </c>
    </row>
    <row r="876" spans="1:20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 s="8">
        <f t="shared" si="80"/>
        <v>40291.208333333336</v>
      </c>
      <c r="N876">
        <v>1275282000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s="5" t="str">
        <f t="shared" si="82"/>
        <v>photography</v>
      </c>
      <c r="T876" s="5" t="str">
        <f t="shared" si="83"/>
        <v>photography books</v>
      </c>
    </row>
    <row r="877" spans="1:20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 s="8">
        <f t="shared" si="80"/>
        <v>40556.25</v>
      </c>
      <c r="N877">
        <v>1294984800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s="5" t="str">
        <f t="shared" si="82"/>
        <v>music</v>
      </c>
      <c r="T877" s="5" t="str">
        <f t="shared" si="83"/>
        <v>rock</v>
      </c>
    </row>
    <row r="878" spans="1:20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 s="8">
        <f t="shared" si="80"/>
        <v>43624.208333333328</v>
      </c>
      <c r="N878">
        <v>1562043600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s="5" t="str">
        <f t="shared" si="82"/>
        <v>photography</v>
      </c>
      <c r="T878" s="5" t="str">
        <f t="shared" si="83"/>
        <v>photography books</v>
      </c>
    </row>
    <row r="879" spans="1:20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 s="8">
        <f t="shared" si="80"/>
        <v>42577.208333333328</v>
      </c>
      <c r="N879">
        <v>1469595600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s="5" t="str">
        <f t="shared" si="82"/>
        <v>food</v>
      </c>
      <c r="T879" s="5" t="str">
        <f t="shared" si="83"/>
        <v>food trucks</v>
      </c>
    </row>
    <row r="880" spans="1:20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 s="8">
        <f t="shared" si="80"/>
        <v>43845.25</v>
      </c>
      <c r="N880">
        <v>1581141600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s="5" t="str">
        <f t="shared" si="82"/>
        <v>music</v>
      </c>
      <c r="T880" s="5" t="str">
        <f t="shared" si="83"/>
        <v>metal</v>
      </c>
    </row>
    <row r="881" spans="1:20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 s="8">
        <f t="shared" si="80"/>
        <v>42788.25</v>
      </c>
      <c r="N881">
        <v>1488520800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s="5" t="str">
        <f t="shared" si="82"/>
        <v>publishing</v>
      </c>
      <c r="T881" s="5" t="str">
        <f t="shared" si="83"/>
        <v>nonfiction</v>
      </c>
    </row>
    <row r="882" spans="1:20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 s="8">
        <f t="shared" si="80"/>
        <v>43667.208333333328</v>
      </c>
      <c r="N882">
        <v>1563858000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s="5" t="str">
        <f t="shared" si="82"/>
        <v>music</v>
      </c>
      <c r="T882" s="5" t="str">
        <f t="shared" si="83"/>
        <v>electric music</v>
      </c>
    </row>
    <row r="883" spans="1:20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 s="8">
        <f t="shared" si="80"/>
        <v>42194.208333333328</v>
      </c>
      <c r="N883">
        <v>1438923600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s="5" t="str">
        <f t="shared" si="82"/>
        <v>theater</v>
      </c>
      <c r="T883" s="5" t="str">
        <f t="shared" si="83"/>
        <v>plays</v>
      </c>
    </row>
    <row r="884" spans="1:20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 s="8">
        <f t="shared" si="80"/>
        <v>42025.25</v>
      </c>
      <c r="N884">
        <v>1422165600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s="5" t="str">
        <f t="shared" si="82"/>
        <v>theater</v>
      </c>
      <c r="T884" s="5" t="str">
        <f t="shared" si="83"/>
        <v>plays</v>
      </c>
    </row>
    <row r="885" spans="1:20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 s="8">
        <f t="shared" si="80"/>
        <v>40323.208333333336</v>
      </c>
      <c r="N885">
        <v>1277874000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s="5" t="str">
        <f t="shared" si="82"/>
        <v>film &amp; video</v>
      </c>
      <c r="T885" s="5" t="str">
        <f t="shared" si="83"/>
        <v>shorts</v>
      </c>
    </row>
    <row r="886" spans="1:20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 s="8">
        <f t="shared" si="80"/>
        <v>41763.208333333336</v>
      </c>
      <c r="N886">
        <v>1399352400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s="5" t="str">
        <f t="shared" si="82"/>
        <v>theater</v>
      </c>
      <c r="T886" s="5" t="str">
        <f t="shared" si="83"/>
        <v>plays</v>
      </c>
    </row>
    <row r="887" spans="1:20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 s="8">
        <f t="shared" si="80"/>
        <v>40335.208333333336</v>
      </c>
      <c r="N887">
        <v>1279083600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s="5" t="str">
        <f t="shared" si="82"/>
        <v>theater</v>
      </c>
      <c r="T887" s="5" t="str">
        <f t="shared" si="83"/>
        <v>plays</v>
      </c>
    </row>
    <row r="888" spans="1:20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 s="8">
        <f t="shared" si="80"/>
        <v>40416.208333333336</v>
      </c>
      <c r="N888">
        <v>1284354000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s="5" t="str">
        <f t="shared" si="82"/>
        <v>music</v>
      </c>
      <c r="T888" s="5" t="str">
        <f t="shared" si="83"/>
        <v>indie rock</v>
      </c>
    </row>
    <row r="889" spans="1:20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 s="8">
        <f t="shared" si="80"/>
        <v>42202.208333333328</v>
      </c>
      <c r="N889">
        <v>1441170000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s="5" t="str">
        <f t="shared" si="82"/>
        <v>theater</v>
      </c>
      <c r="T889" s="5" t="str">
        <f t="shared" si="83"/>
        <v>plays</v>
      </c>
    </row>
    <row r="890" spans="1:20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 s="8">
        <f t="shared" si="80"/>
        <v>42836.208333333328</v>
      </c>
      <c r="N890">
        <v>1493528400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s="5" t="str">
        <f t="shared" si="82"/>
        <v>theater</v>
      </c>
      <c r="T890" s="5" t="str">
        <f t="shared" si="83"/>
        <v>plays</v>
      </c>
    </row>
    <row r="891" spans="1:20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 s="8">
        <f t="shared" si="80"/>
        <v>41710.208333333336</v>
      </c>
      <c r="N891">
        <v>1395205200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s="5" t="str">
        <f t="shared" si="82"/>
        <v>music</v>
      </c>
      <c r="T891" s="5" t="str">
        <f t="shared" si="83"/>
        <v>electric music</v>
      </c>
    </row>
    <row r="892" spans="1:20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 s="8">
        <f t="shared" si="80"/>
        <v>43640.208333333328</v>
      </c>
      <c r="N892">
        <v>1561438800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s="5" t="str">
        <f t="shared" si="82"/>
        <v>music</v>
      </c>
      <c r="T892" s="5" t="str">
        <f t="shared" si="83"/>
        <v>indie rock</v>
      </c>
    </row>
    <row r="893" spans="1:20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 s="8">
        <f t="shared" si="80"/>
        <v>40880.25</v>
      </c>
      <c r="N893">
        <v>1326693600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s="5" t="str">
        <f t="shared" si="82"/>
        <v>film &amp; video</v>
      </c>
      <c r="T893" s="5" t="str">
        <f t="shared" si="83"/>
        <v>documentary</v>
      </c>
    </row>
    <row r="894" spans="1:20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 s="8">
        <f t="shared" si="80"/>
        <v>40319.208333333336</v>
      </c>
      <c r="N894">
        <v>1277960400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s="5" t="str">
        <f t="shared" si="82"/>
        <v>publishing</v>
      </c>
      <c r="T894" s="5" t="str">
        <f t="shared" si="83"/>
        <v>translations</v>
      </c>
    </row>
    <row r="895" spans="1:20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 s="8">
        <f t="shared" si="80"/>
        <v>42170.208333333328</v>
      </c>
      <c r="N895">
        <v>1434690000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s="5" t="str">
        <f t="shared" si="82"/>
        <v>film &amp; video</v>
      </c>
      <c r="T895" s="5" t="str">
        <f t="shared" si="83"/>
        <v>documentary</v>
      </c>
    </row>
    <row r="896" spans="1:20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 s="8">
        <f t="shared" si="80"/>
        <v>41466.208333333336</v>
      </c>
      <c r="N896">
        <v>1376110800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s="5" t="str">
        <f t="shared" si="82"/>
        <v>film &amp; video</v>
      </c>
      <c r="T896" s="5" t="str">
        <f t="shared" si="83"/>
        <v>television</v>
      </c>
    </row>
    <row r="897" spans="1:20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 s="8">
        <f t="shared" si="80"/>
        <v>43134.25</v>
      </c>
      <c r="N897">
        <v>1518415200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s="5" t="str">
        <f t="shared" si="82"/>
        <v>theater</v>
      </c>
      <c r="T897" s="5" t="str">
        <f t="shared" si="83"/>
        <v>plays</v>
      </c>
    </row>
    <row r="898" spans="1:20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>
        <f t="shared" si="78"/>
        <v>774.43434343434342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 s="8">
        <f t="shared" si="80"/>
        <v>40738.208333333336</v>
      </c>
      <c r="N898">
        <v>1310878800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s="5" t="str">
        <f t="shared" si="82"/>
        <v>food</v>
      </c>
      <c r="T898" s="5" t="str">
        <f t="shared" si="83"/>
        <v>food trucks</v>
      </c>
    </row>
    <row r="899" spans="1:20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>
        <f t="shared" ref="F899:F962" si="84">(E899/D899)*100</f>
        <v>27.693181818181817</v>
      </c>
      <c r="G899" t="s">
        <v>14</v>
      </c>
      <c r="H899">
        <v>27</v>
      </c>
      <c r="I899" s="4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 s="8">
        <f t="shared" ref="M899:M962" si="86">(((L899/60)/60)/24)+DATE(1970,1,1)</f>
        <v>43583.208333333328</v>
      </c>
      <c r="N899">
        <v>1556600400</v>
      </c>
      <c r="O899" s="8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s="5" t="str">
        <f t="shared" ref="S899:S962" si="88">LEFT(R899, SEARCH("/",R899,1)-1)</f>
        <v>theater</v>
      </c>
      <c r="T899" s="5" t="str">
        <f t="shared" ref="T899:T962" si="89">RIGHT(R899,LEN(R899) - SEARCH("/", R899))</f>
        <v>plays</v>
      </c>
    </row>
    <row r="900" spans="1:20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 s="8">
        <f t="shared" si="86"/>
        <v>43815.25</v>
      </c>
      <c r="N900">
        <v>1576994400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s="5" t="str">
        <f t="shared" si="88"/>
        <v>film &amp; video</v>
      </c>
      <c r="T900" s="5" t="str">
        <f t="shared" si="89"/>
        <v>documentary</v>
      </c>
    </row>
    <row r="901" spans="1:20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 s="8">
        <f t="shared" si="86"/>
        <v>41554.208333333336</v>
      </c>
      <c r="N901">
        <v>1382677200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s="5" t="str">
        <f t="shared" si="88"/>
        <v>music</v>
      </c>
      <c r="T901" s="5" t="str">
        <f t="shared" si="89"/>
        <v>jazz</v>
      </c>
    </row>
    <row r="902" spans="1:20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 s="8">
        <f t="shared" si="86"/>
        <v>41901.208333333336</v>
      </c>
      <c r="N902">
        <v>1411189200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s="5" t="str">
        <f t="shared" si="88"/>
        <v>technology</v>
      </c>
      <c r="T902" s="5" t="str">
        <f t="shared" si="89"/>
        <v>web</v>
      </c>
    </row>
    <row r="903" spans="1:20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 s="8">
        <f t="shared" si="86"/>
        <v>43298.208333333328</v>
      </c>
      <c r="N903">
        <v>1534654800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s="5" t="str">
        <f t="shared" si="88"/>
        <v>music</v>
      </c>
      <c r="T903" s="5" t="str">
        <f t="shared" si="89"/>
        <v>rock</v>
      </c>
    </row>
    <row r="904" spans="1:20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 s="8">
        <f t="shared" si="86"/>
        <v>42399.25</v>
      </c>
      <c r="N904">
        <v>1457762400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s="5" t="str">
        <f t="shared" si="88"/>
        <v>technology</v>
      </c>
      <c r="T904" s="5" t="str">
        <f t="shared" si="89"/>
        <v>web</v>
      </c>
    </row>
    <row r="905" spans="1:20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 s="8">
        <f t="shared" si="86"/>
        <v>41034.208333333336</v>
      </c>
      <c r="N905">
        <v>1337490000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s="5" t="str">
        <f t="shared" si="88"/>
        <v>publishing</v>
      </c>
      <c r="T905" s="5" t="str">
        <f t="shared" si="89"/>
        <v>nonfiction</v>
      </c>
    </row>
    <row r="906" spans="1:20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 s="8">
        <f t="shared" si="86"/>
        <v>41186.208333333336</v>
      </c>
      <c r="N906">
        <v>1349672400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s="5" t="str">
        <f t="shared" si="88"/>
        <v>publishing</v>
      </c>
      <c r="T906" s="5" t="str">
        <f t="shared" si="89"/>
        <v>radio &amp; podcasts</v>
      </c>
    </row>
    <row r="907" spans="1:20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 s="8">
        <f t="shared" si="86"/>
        <v>41536.208333333336</v>
      </c>
      <c r="N907">
        <v>1379826000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s="5" t="str">
        <f t="shared" si="88"/>
        <v>theater</v>
      </c>
      <c r="T907" s="5" t="str">
        <f t="shared" si="89"/>
        <v>plays</v>
      </c>
    </row>
    <row r="908" spans="1:20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 s="8">
        <f t="shared" si="86"/>
        <v>42868.208333333328</v>
      </c>
      <c r="N908">
        <v>1497762000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s="5" t="str">
        <f t="shared" si="88"/>
        <v>film &amp; video</v>
      </c>
      <c r="T908" s="5" t="str">
        <f t="shared" si="89"/>
        <v>documentary</v>
      </c>
    </row>
    <row r="909" spans="1:20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 s="8">
        <f t="shared" si="86"/>
        <v>40660.208333333336</v>
      </c>
      <c r="N909">
        <v>1304485200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s="5" t="str">
        <f t="shared" si="88"/>
        <v>theater</v>
      </c>
      <c r="T909" s="5" t="str">
        <f t="shared" si="89"/>
        <v>plays</v>
      </c>
    </row>
    <row r="910" spans="1:20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 s="8">
        <f t="shared" si="86"/>
        <v>41031.208333333336</v>
      </c>
      <c r="N910">
        <v>1336885200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s="5" t="str">
        <f t="shared" si="88"/>
        <v>games</v>
      </c>
      <c r="T910" s="5" t="str">
        <f t="shared" si="89"/>
        <v>video games</v>
      </c>
    </row>
    <row r="911" spans="1:20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 s="8">
        <f t="shared" si="86"/>
        <v>43255.208333333328</v>
      </c>
      <c r="N911">
        <v>1530421200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s="5" t="str">
        <f t="shared" si="88"/>
        <v>theater</v>
      </c>
      <c r="T911" s="5" t="str">
        <f t="shared" si="89"/>
        <v>plays</v>
      </c>
    </row>
    <row r="912" spans="1:20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 s="8">
        <f t="shared" si="86"/>
        <v>42026.25</v>
      </c>
      <c r="N912">
        <v>1421992800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s="5" t="str">
        <f t="shared" si="88"/>
        <v>theater</v>
      </c>
      <c r="T912" s="5" t="str">
        <f t="shared" si="89"/>
        <v>plays</v>
      </c>
    </row>
    <row r="913" spans="1:20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 s="8">
        <f t="shared" si="86"/>
        <v>43717.208333333328</v>
      </c>
      <c r="N913">
        <v>1568178000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s="5" t="str">
        <f t="shared" si="88"/>
        <v>technology</v>
      </c>
      <c r="T913" s="5" t="str">
        <f t="shared" si="89"/>
        <v>web</v>
      </c>
    </row>
    <row r="914" spans="1:20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 s="8">
        <f t="shared" si="86"/>
        <v>41157.208333333336</v>
      </c>
      <c r="N914">
        <v>1347944400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s="5" t="str">
        <f t="shared" si="88"/>
        <v>film &amp; video</v>
      </c>
      <c r="T914" s="5" t="str">
        <f t="shared" si="89"/>
        <v>drama</v>
      </c>
    </row>
    <row r="915" spans="1:20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 s="8">
        <f t="shared" si="86"/>
        <v>43597.208333333328</v>
      </c>
      <c r="N915">
        <v>1558760400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s="5" t="str">
        <f t="shared" si="88"/>
        <v>film &amp; video</v>
      </c>
      <c r="T915" s="5" t="str">
        <f t="shared" si="89"/>
        <v>drama</v>
      </c>
    </row>
    <row r="916" spans="1:20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 s="8">
        <f t="shared" si="86"/>
        <v>41490.208333333336</v>
      </c>
      <c r="N916">
        <v>1376629200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s="5" t="str">
        <f t="shared" si="88"/>
        <v>theater</v>
      </c>
      <c r="T916" s="5" t="str">
        <f t="shared" si="89"/>
        <v>plays</v>
      </c>
    </row>
    <row r="917" spans="1:20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 s="8">
        <f t="shared" si="86"/>
        <v>42976.208333333328</v>
      </c>
      <c r="N917">
        <v>1504760400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s="5" t="str">
        <f t="shared" si="88"/>
        <v>film &amp; video</v>
      </c>
      <c r="T917" s="5" t="str">
        <f t="shared" si="89"/>
        <v>television</v>
      </c>
    </row>
    <row r="918" spans="1:20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 s="8">
        <f t="shared" si="86"/>
        <v>41991.25</v>
      </c>
      <c r="N918">
        <v>1419660000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s="5" t="str">
        <f t="shared" si="88"/>
        <v>photography</v>
      </c>
      <c r="T918" s="5" t="str">
        <f t="shared" si="89"/>
        <v>photography books</v>
      </c>
    </row>
    <row r="919" spans="1:20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 s="8">
        <f t="shared" si="86"/>
        <v>40722.208333333336</v>
      </c>
      <c r="N919">
        <v>1311310800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s="5" t="str">
        <f t="shared" si="88"/>
        <v>film &amp; video</v>
      </c>
      <c r="T919" s="5" t="str">
        <f t="shared" si="89"/>
        <v>shorts</v>
      </c>
    </row>
    <row r="920" spans="1:20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 s="8">
        <f t="shared" si="86"/>
        <v>41117.208333333336</v>
      </c>
      <c r="N920">
        <v>1344315600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s="5" t="str">
        <f t="shared" si="88"/>
        <v>publishing</v>
      </c>
      <c r="T920" s="5" t="str">
        <f t="shared" si="89"/>
        <v>radio &amp; podcasts</v>
      </c>
    </row>
    <row r="921" spans="1:20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 s="8">
        <f t="shared" si="86"/>
        <v>43022.208333333328</v>
      </c>
      <c r="N921">
        <v>1510725600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s="5" t="str">
        <f t="shared" si="88"/>
        <v>theater</v>
      </c>
      <c r="T921" s="5" t="str">
        <f t="shared" si="89"/>
        <v>plays</v>
      </c>
    </row>
    <row r="922" spans="1:20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 s="8">
        <f t="shared" si="86"/>
        <v>43503.25</v>
      </c>
      <c r="N922">
        <v>1551247200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s="5" t="str">
        <f t="shared" si="88"/>
        <v>film &amp; video</v>
      </c>
      <c r="T922" s="5" t="str">
        <f t="shared" si="89"/>
        <v>animation</v>
      </c>
    </row>
    <row r="923" spans="1:20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 s="8">
        <f t="shared" si="86"/>
        <v>40951.25</v>
      </c>
      <c r="N923">
        <v>1330236000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s="5" t="str">
        <f t="shared" si="88"/>
        <v>technology</v>
      </c>
      <c r="T923" s="5" t="str">
        <f t="shared" si="89"/>
        <v>web</v>
      </c>
    </row>
    <row r="924" spans="1:20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 s="8">
        <f t="shared" si="86"/>
        <v>43443.25</v>
      </c>
      <c r="N924">
        <v>1545112800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s="5" t="str">
        <f t="shared" si="88"/>
        <v>music</v>
      </c>
      <c r="T924" s="5" t="str">
        <f t="shared" si="89"/>
        <v>world music</v>
      </c>
    </row>
    <row r="925" spans="1:20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 s="8">
        <f t="shared" si="86"/>
        <v>40373.208333333336</v>
      </c>
      <c r="N925">
        <v>1279170000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s="5" t="str">
        <f t="shared" si="88"/>
        <v>theater</v>
      </c>
      <c r="T925" s="5" t="str">
        <f t="shared" si="89"/>
        <v>plays</v>
      </c>
    </row>
    <row r="926" spans="1:20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 s="8">
        <f t="shared" si="86"/>
        <v>43769.208333333328</v>
      </c>
      <c r="N926">
        <v>1573452000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s="5" t="str">
        <f t="shared" si="88"/>
        <v>theater</v>
      </c>
      <c r="T926" s="5" t="str">
        <f t="shared" si="89"/>
        <v>plays</v>
      </c>
    </row>
    <row r="927" spans="1:20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 s="8">
        <f t="shared" si="86"/>
        <v>43000.208333333328</v>
      </c>
      <c r="N927">
        <v>1507093200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s="5" t="str">
        <f t="shared" si="88"/>
        <v>theater</v>
      </c>
      <c r="T927" s="5" t="str">
        <f t="shared" si="89"/>
        <v>plays</v>
      </c>
    </row>
    <row r="928" spans="1:20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 s="8">
        <f t="shared" si="86"/>
        <v>42502.208333333328</v>
      </c>
      <c r="N928">
        <v>1463374800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s="5" t="str">
        <f t="shared" si="88"/>
        <v>food</v>
      </c>
      <c r="T928" s="5" t="str">
        <f t="shared" si="89"/>
        <v>food trucks</v>
      </c>
    </row>
    <row r="929" spans="1:20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 s="8">
        <f t="shared" si="86"/>
        <v>41102.208333333336</v>
      </c>
      <c r="N929">
        <v>1344574800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s="5" t="str">
        <f t="shared" si="88"/>
        <v>theater</v>
      </c>
      <c r="T929" s="5" t="str">
        <f t="shared" si="89"/>
        <v>plays</v>
      </c>
    </row>
    <row r="930" spans="1:20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 s="8">
        <f t="shared" si="86"/>
        <v>41637.25</v>
      </c>
      <c r="N930">
        <v>1389074400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s="5" t="str">
        <f t="shared" si="88"/>
        <v>technology</v>
      </c>
      <c r="T930" s="5" t="str">
        <f t="shared" si="89"/>
        <v>web</v>
      </c>
    </row>
    <row r="931" spans="1:20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 s="8">
        <f t="shared" si="86"/>
        <v>42858.208333333328</v>
      </c>
      <c r="N931">
        <v>1494997200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s="5" t="str">
        <f t="shared" si="88"/>
        <v>theater</v>
      </c>
      <c r="T931" s="5" t="str">
        <f t="shared" si="89"/>
        <v>plays</v>
      </c>
    </row>
    <row r="932" spans="1:20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 s="8">
        <f t="shared" si="86"/>
        <v>42060.25</v>
      </c>
      <c r="N932">
        <v>1425448800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s="5" t="str">
        <f t="shared" si="88"/>
        <v>theater</v>
      </c>
      <c r="T932" s="5" t="str">
        <f t="shared" si="89"/>
        <v>plays</v>
      </c>
    </row>
    <row r="933" spans="1:20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 s="8">
        <f t="shared" si="86"/>
        <v>41818.208333333336</v>
      </c>
      <c r="N933">
        <v>1404104400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s="5" t="str">
        <f t="shared" si="88"/>
        <v>theater</v>
      </c>
      <c r="T933" s="5" t="str">
        <f t="shared" si="89"/>
        <v>plays</v>
      </c>
    </row>
    <row r="934" spans="1:20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 s="8">
        <f t="shared" si="86"/>
        <v>41709.208333333336</v>
      </c>
      <c r="N934">
        <v>1394773200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s="5" t="str">
        <f t="shared" si="88"/>
        <v>music</v>
      </c>
      <c r="T934" s="5" t="str">
        <f t="shared" si="89"/>
        <v>rock</v>
      </c>
    </row>
    <row r="935" spans="1:20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 s="8">
        <f t="shared" si="86"/>
        <v>41372.208333333336</v>
      </c>
      <c r="N935">
        <v>1366520400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s="5" t="str">
        <f t="shared" si="88"/>
        <v>theater</v>
      </c>
      <c r="T935" s="5" t="str">
        <f t="shared" si="89"/>
        <v>plays</v>
      </c>
    </row>
    <row r="936" spans="1:20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 s="8">
        <f t="shared" si="86"/>
        <v>42422.25</v>
      </c>
      <c r="N936">
        <v>1456639200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s="5" t="str">
        <f t="shared" si="88"/>
        <v>theater</v>
      </c>
      <c r="T936" s="5" t="str">
        <f t="shared" si="89"/>
        <v>plays</v>
      </c>
    </row>
    <row r="937" spans="1:20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 s="8">
        <f t="shared" si="86"/>
        <v>42209.208333333328</v>
      </c>
      <c r="N937">
        <v>1438318800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s="5" t="str">
        <f t="shared" si="88"/>
        <v>theater</v>
      </c>
      <c r="T937" s="5" t="str">
        <f t="shared" si="89"/>
        <v>plays</v>
      </c>
    </row>
    <row r="938" spans="1:20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 s="8">
        <f t="shared" si="86"/>
        <v>43668.208333333328</v>
      </c>
      <c r="N938">
        <v>1564030800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s="5" t="str">
        <f t="shared" si="88"/>
        <v>theater</v>
      </c>
      <c r="T938" s="5" t="str">
        <f t="shared" si="89"/>
        <v>plays</v>
      </c>
    </row>
    <row r="939" spans="1:20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 s="8">
        <f t="shared" si="86"/>
        <v>42334.25</v>
      </c>
      <c r="N939">
        <v>1449295200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s="5" t="str">
        <f t="shared" si="88"/>
        <v>film &amp; video</v>
      </c>
      <c r="T939" s="5" t="str">
        <f t="shared" si="89"/>
        <v>documentary</v>
      </c>
    </row>
    <row r="940" spans="1:20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 s="8">
        <f t="shared" si="86"/>
        <v>43263.208333333328</v>
      </c>
      <c r="N940">
        <v>1531890000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s="5" t="str">
        <f t="shared" si="88"/>
        <v>publishing</v>
      </c>
      <c r="T940" s="5" t="str">
        <f t="shared" si="89"/>
        <v>fiction</v>
      </c>
    </row>
    <row r="941" spans="1:20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 s="8">
        <f t="shared" si="86"/>
        <v>40670.208333333336</v>
      </c>
      <c r="N941">
        <v>1306213200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s="5" t="str">
        <f t="shared" si="88"/>
        <v>games</v>
      </c>
      <c r="T941" s="5" t="str">
        <f t="shared" si="89"/>
        <v>video games</v>
      </c>
    </row>
    <row r="942" spans="1:20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 s="8">
        <f t="shared" si="86"/>
        <v>41244.25</v>
      </c>
      <c r="N942">
        <v>1356242400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s="5" t="str">
        <f t="shared" si="88"/>
        <v>technology</v>
      </c>
      <c r="T942" s="5" t="str">
        <f t="shared" si="89"/>
        <v>web</v>
      </c>
    </row>
    <row r="943" spans="1:20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 s="8">
        <f t="shared" si="86"/>
        <v>40552.25</v>
      </c>
      <c r="N943">
        <v>1297576800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s="5" t="str">
        <f t="shared" si="88"/>
        <v>theater</v>
      </c>
      <c r="T943" s="5" t="str">
        <f t="shared" si="89"/>
        <v>plays</v>
      </c>
    </row>
    <row r="944" spans="1:20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 s="8">
        <f t="shared" si="86"/>
        <v>40568.25</v>
      </c>
      <c r="N944">
        <v>1296194400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s="5" t="str">
        <f t="shared" si="88"/>
        <v>theater</v>
      </c>
      <c r="T944" s="5" t="str">
        <f t="shared" si="89"/>
        <v>plays</v>
      </c>
    </row>
    <row r="945" spans="1:20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 s="8">
        <f t="shared" si="86"/>
        <v>41906.208333333336</v>
      </c>
      <c r="N945">
        <v>1414558800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s="5" t="str">
        <f t="shared" si="88"/>
        <v>food</v>
      </c>
      <c r="T945" s="5" t="str">
        <f t="shared" si="89"/>
        <v>food trucks</v>
      </c>
    </row>
    <row r="946" spans="1:20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 s="8">
        <f t="shared" si="86"/>
        <v>42776.25</v>
      </c>
      <c r="N946">
        <v>1488348000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s="5" t="str">
        <f t="shared" si="88"/>
        <v>photography</v>
      </c>
      <c r="T946" s="5" t="str">
        <f t="shared" si="89"/>
        <v>photography books</v>
      </c>
    </row>
    <row r="947" spans="1:20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 s="8">
        <f t="shared" si="86"/>
        <v>41004.208333333336</v>
      </c>
      <c r="N947">
        <v>1334898000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s="5" t="str">
        <f t="shared" si="88"/>
        <v>photography</v>
      </c>
      <c r="T947" s="5" t="str">
        <f t="shared" si="89"/>
        <v>photography books</v>
      </c>
    </row>
    <row r="948" spans="1:20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 s="8">
        <f t="shared" si="86"/>
        <v>40710.208333333336</v>
      </c>
      <c r="N948">
        <v>1308373200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s="5" t="str">
        <f t="shared" si="88"/>
        <v>theater</v>
      </c>
      <c r="T948" s="5" t="str">
        <f t="shared" si="89"/>
        <v>plays</v>
      </c>
    </row>
    <row r="949" spans="1:20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 s="8">
        <f t="shared" si="86"/>
        <v>41908.208333333336</v>
      </c>
      <c r="N949">
        <v>1412312400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s="5" t="str">
        <f t="shared" si="88"/>
        <v>theater</v>
      </c>
      <c r="T949" s="5" t="str">
        <f t="shared" si="89"/>
        <v>plays</v>
      </c>
    </row>
    <row r="950" spans="1:20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 s="8">
        <f t="shared" si="86"/>
        <v>41985.25</v>
      </c>
      <c r="N950">
        <v>1419228000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s="5" t="str">
        <f t="shared" si="88"/>
        <v>film &amp; video</v>
      </c>
      <c r="T950" s="5" t="str">
        <f t="shared" si="89"/>
        <v>documentary</v>
      </c>
    </row>
    <row r="951" spans="1:20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 s="8">
        <f t="shared" si="86"/>
        <v>42112.208333333328</v>
      </c>
      <c r="N951">
        <v>1430974800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s="5" t="str">
        <f t="shared" si="88"/>
        <v>technology</v>
      </c>
      <c r="T951" s="5" t="str">
        <f t="shared" si="89"/>
        <v>web</v>
      </c>
    </row>
    <row r="952" spans="1:20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 s="8">
        <f t="shared" si="86"/>
        <v>43571.208333333328</v>
      </c>
      <c r="N952">
        <v>1555822800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s="5" t="str">
        <f t="shared" si="88"/>
        <v>theater</v>
      </c>
      <c r="T952" s="5" t="str">
        <f t="shared" si="89"/>
        <v>plays</v>
      </c>
    </row>
    <row r="953" spans="1:20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 s="8">
        <f t="shared" si="86"/>
        <v>42730.25</v>
      </c>
      <c r="N953">
        <v>1482818400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s="5" t="str">
        <f t="shared" si="88"/>
        <v>music</v>
      </c>
      <c r="T953" s="5" t="str">
        <f t="shared" si="89"/>
        <v>rock</v>
      </c>
    </row>
    <row r="954" spans="1:20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 s="8">
        <f t="shared" si="86"/>
        <v>42591.208333333328</v>
      </c>
      <c r="N954">
        <v>1471928400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s="5" t="str">
        <f t="shared" si="88"/>
        <v>film &amp; video</v>
      </c>
      <c r="T954" s="5" t="str">
        <f t="shared" si="89"/>
        <v>documentary</v>
      </c>
    </row>
    <row r="955" spans="1:20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 s="8">
        <f t="shared" si="86"/>
        <v>42358.25</v>
      </c>
      <c r="N955">
        <v>1453701600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s="5" t="str">
        <f t="shared" si="88"/>
        <v>film &amp; video</v>
      </c>
      <c r="T955" s="5" t="str">
        <f t="shared" si="89"/>
        <v>science fiction</v>
      </c>
    </row>
    <row r="956" spans="1:20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 s="8">
        <f t="shared" si="86"/>
        <v>41174.208333333336</v>
      </c>
      <c r="N956">
        <v>1350363600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s="5" t="str">
        <f t="shared" si="88"/>
        <v>technology</v>
      </c>
      <c r="T956" s="5" t="str">
        <f t="shared" si="89"/>
        <v>web</v>
      </c>
    </row>
    <row r="957" spans="1:20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 s="8">
        <f t="shared" si="86"/>
        <v>41238.25</v>
      </c>
      <c r="N957">
        <v>1353996000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s="5" t="str">
        <f t="shared" si="88"/>
        <v>theater</v>
      </c>
      <c r="T957" s="5" t="str">
        <f t="shared" si="89"/>
        <v>plays</v>
      </c>
    </row>
    <row r="958" spans="1:20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 s="8">
        <f t="shared" si="86"/>
        <v>42360.25</v>
      </c>
      <c r="N958">
        <v>1451109600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s="5" t="str">
        <f t="shared" si="88"/>
        <v>film &amp; video</v>
      </c>
      <c r="T958" s="5" t="str">
        <f t="shared" si="89"/>
        <v>science fiction</v>
      </c>
    </row>
    <row r="959" spans="1:20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 s="8">
        <f t="shared" si="86"/>
        <v>40955.25</v>
      </c>
      <c r="N959">
        <v>1329631200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s="5" t="str">
        <f t="shared" si="88"/>
        <v>theater</v>
      </c>
      <c r="T959" s="5" t="str">
        <f t="shared" si="89"/>
        <v>plays</v>
      </c>
    </row>
    <row r="960" spans="1:20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 s="8">
        <f t="shared" si="86"/>
        <v>40350.208333333336</v>
      </c>
      <c r="N960">
        <v>1278997200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s="5" t="str">
        <f t="shared" si="88"/>
        <v>film &amp; video</v>
      </c>
      <c r="T960" s="5" t="str">
        <f t="shared" si="89"/>
        <v>animation</v>
      </c>
    </row>
    <row r="961" spans="1:20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 s="8">
        <f t="shared" si="86"/>
        <v>40357.208333333336</v>
      </c>
      <c r="N961">
        <v>1280120400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s="5" t="str">
        <f t="shared" si="88"/>
        <v>publishing</v>
      </c>
      <c r="T961" s="5" t="str">
        <f t="shared" si="89"/>
        <v>translations</v>
      </c>
    </row>
    <row r="962" spans="1:20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>
        <f t="shared" si="84"/>
        <v>85.054545454545448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 s="8">
        <f t="shared" si="86"/>
        <v>42408.25</v>
      </c>
      <c r="N962">
        <v>1458104400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s="5" t="str">
        <f t="shared" si="88"/>
        <v>technology</v>
      </c>
      <c r="T962" s="5" t="str">
        <f t="shared" si="89"/>
        <v>web</v>
      </c>
    </row>
    <row r="963" spans="1:20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>
        <f t="shared" ref="F963:F1001" si="90">(E963/D963)*100</f>
        <v>119.29824561403508</v>
      </c>
      <c r="G963" t="s">
        <v>20</v>
      </c>
      <c r="H963">
        <v>155</v>
      </c>
      <c r="I963" s="4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 s="8">
        <f t="shared" ref="M963:M1001" si="92">(((L963/60)/60)/24)+DATE(1970,1,1)</f>
        <v>40591.25</v>
      </c>
      <c r="N963">
        <v>1298268000</v>
      </c>
      <c r="O963" s="8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s="5" t="str">
        <f t="shared" ref="S963:S1001" si="94">LEFT(R963, SEARCH("/",R963,1)-1)</f>
        <v>publishing</v>
      </c>
      <c r="T963" s="5" t="str">
        <f t="shared" ref="T963:T1001" si="95">RIGHT(R963,LEN(R963) - SEARCH("/", R963))</f>
        <v>translations</v>
      </c>
    </row>
    <row r="964" spans="1:20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 s="8">
        <f t="shared" si="92"/>
        <v>41592.25</v>
      </c>
      <c r="N964">
        <v>1386223200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s="5" t="str">
        <f t="shared" si="94"/>
        <v>food</v>
      </c>
      <c r="T964" s="5" t="str">
        <f t="shared" si="95"/>
        <v>food trucks</v>
      </c>
    </row>
    <row r="965" spans="1:20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 s="8">
        <f t="shared" si="92"/>
        <v>40607.25</v>
      </c>
      <c r="N965">
        <v>1299823200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s="5" t="str">
        <f t="shared" si="94"/>
        <v>photography</v>
      </c>
      <c r="T965" s="5" t="str">
        <f t="shared" si="95"/>
        <v>photography books</v>
      </c>
    </row>
    <row r="966" spans="1:20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 s="8">
        <f t="shared" si="92"/>
        <v>42135.208333333328</v>
      </c>
      <c r="N966">
        <v>1431752400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s="5" t="str">
        <f t="shared" si="94"/>
        <v>theater</v>
      </c>
      <c r="T966" s="5" t="str">
        <f t="shared" si="95"/>
        <v>plays</v>
      </c>
    </row>
    <row r="967" spans="1:20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 s="8">
        <f t="shared" si="92"/>
        <v>40203.25</v>
      </c>
      <c r="N967">
        <v>1267855200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s="5" t="str">
        <f t="shared" si="94"/>
        <v>music</v>
      </c>
      <c r="T967" s="5" t="str">
        <f t="shared" si="95"/>
        <v>rock</v>
      </c>
    </row>
    <row r="968" spans="1:20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 s="8">
        <f t="shared" si="92"/>
        <v>42901.208333333328</v>
      </c>
      <c r="N968">
        <v>1497675600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s="5" t="str">
        <f t="shared" si="94"/>
        <v>theater</v>
      </c>
      <c r="T968" s="5" t="str">
        <f t="shared" si="95"/>
        <v>plays</v>
      </c>
    </row>
    <row r="969" spans="1:20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 s="8">
        <f t="shared" si="92"/>
        <v>41005.208333333336</v>
      </c>
      <c r="N969">
        <v>1336885200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s="5" t="str">
        <f t="shared" si="94"/>
        <v>music</v>
      </c>
      <c r="T969" s="5" t="str">
        <f t="shared" si="95"/>
        <v>world music</v>
      </c>
    </row>
    <row r="970" spans="1:20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 s="8">
        <f t="shared" si="92"/>
        <v>40544.25</v>
      </c>
      <c r="N970">
        <v>1295157600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s="5" t="str">
        <f t="shared" si="94"/>
        <v>food</v>
      </c>
      <c r="T970" s="5" t="str">
        <f t="shared" si="95"/>
        <v>food trucks</v>
      </c>
    </row>
    <row r="971" spans="1:20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 s="8">
        <f t="shared" si="92"/>
        <v>43821.25</v>
      </c>
      <c r="N971">
        <v>1577599200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s="5" t="str">
        <f t="shared" si="94"/>
        <v>theater</v>
      </c>
      <c r="T971" s="5" t="str">
        <f t="shared" si="95"/>
        <v>plays</v>
      </c>
    </row>
    <row r="972" spans="1:20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 s="8">
        <f t="shared" si="92"/>
        <v>40672.208333333336</v>
      </c>
      <c r="N972">
        <v>1305003600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s="5" t="str">
        <f t="shared" si="94"/>
        <v>theater</v>
      </c>
      <c r="T972" s="5" t="str">
        <f t="shared" si="95"/>
        <v>plays</v>
      </c>
    </row>
    <row r="973" spans="1:20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 s="8">
        <f t="shared" si="92"/>
        <v>41555.208333333336</v>
      </c>
      <c r="N973">
        <v>1381726800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s="5" t="str">
        <f t="shared" si="94"/>
        <v>film &amp; video</v>
      </c>
      <c r="T973" s="5" t="str">
        <f t="shared" si="95"/>
        <v>television</v>
      </c>
    </row>
    <row r="974" spans="1:20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 s="8">
        <f t="shared" si="92"/>
        <v>41792.208333333336</v>
      </c>
      <c r="N974">
        <v>1402462800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s="5" t="str">
        <f t="shared" si="94"/>
        <v>technology</v>
      </c>
      <c r="T974" s="5" t="str">
        <f t="shared" si="95"/>
        <v>web</v>
      </c>
    </row>
    <row r="975" spans="1:20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 s="8">
        <f t="shared" si="92"/>
        <v>40522.25</v>
      </c>
      <c r="N975">
        <v>1292133600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s="5" t="str">
        <f t="shared" si="94"/>
        <v>theater</v>
      </c>
      <c r="T975" s="5" t="str">
        <f t="shared" si="95"/>
        <v>plays</v>
      </c>
    </row>
    <row r="976" spans="1:20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 s="8">
        <f t="shared" si="92"/>
        <v>41412.208333333336</v>
      </c>
      <c r="N976">
        <v>1368939600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s="5" t="str">
        <f t="shared" si="94"/>
        <v>music</v>
      </c>
      <c r="T976" s="5" t="str">
        <f t="shared" si="95"/>
        <v>indie rock</v>
      </c>
    </row>
    <row r="977" spans="1:20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 s="8">
        <f t="shared" si="92"/>
        <v>42337.25</v>
      </c>
      <c r="N977">
        <v>1452146400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s="5" t="str">
        <f t="shared" si="94"/>
        <v>theater</v>
      </c>
      <c r="T977" s="5" t="str">
        <f t="shared" si="95"/>
        <v>plays</v>
      </c>
    </row>
    <row r="978" spans="1:20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 s="8">
        <f t="shared" si="92"/>
        <v>40571.25</v>
      </c>
      <c r="N978">
        <v>1296712800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s="5" t="str">
        <f t="shared" si="94"/>
        <v>theater</v>
      </c>
      <c r="T978" s="5" t="str">
        <f t="shared" si="95"/>
        <v>plays</v>
      </c>
    </row>
    <row r="979" spans="1:20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 s="8">
        <f t="shared" si="92"/>
        <v>43138.25</v>
      </c>
      <c r="N979">
        <v>1520748000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s="5" t="str">
        <f t="shared" si="94"/>
        <v>food</v>
      </c>
      <c r="T979" s="5" t="str">
        <f t="shared" si="95"/>
        <v>food trucks</v>
      </c>
    </row>
    <row r="980" spans="1:20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 s="8">
        <f t="shared" si="92"/>
        <v>42686.25</v>
      </c>
      <c r="N980">
        <v>1480831200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s="5" t="str">
        <f t="shared" si="94"/>
        <v>games</v>
      </c>
      <c r="T980" s="5" t="str">
        <f t="shared" si="95"/>
        <v>video games</v>
      </c>
    </row>
    <row r="981" spans="1:20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 s="8">
        <f t="shared" si="92"/>
        <v>42078.208333333328</v>
      </c>
      <c r="N981">
        <v>1426914000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s="5" t="str">
        <f t="shared" si="94"/>
        <v>theater</v>
      </c>
      <c r="T981" s="5" t="str">
        <f t="shared" si="95"/>
        <v>plays</v>
      </c>
    </row>
    <row r="982" spans="1:20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 s="8">
        <f t="shared" si="92"/>
        <v>42307.208333333328</v>
      </c>
      <c r="N982">
        <v>1446616800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s="5" t="str">
        <f t="shared" si="94"/>
        <v>publishing</v>
      </c>
      <c r="T982" s="5" t="str">
        <f t="shared" si="95"/>
        <v>nonfiction</v>
      </c>
    </row>
    <row r="983" spans="1:20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 s="8">
        <f t="shared" si="92"/>
        <v>43094.25</v>
      </c>
      <c r="N983">
        <v>1517032800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s="5" t="str">
        <f t="shared" si="94"/>
        <v>technology</v>
      </c>
      <c r="T983" s="5" t="str">
        <f t="shared" si="95"/>
        <v>web</v>
      </c>
    </row>
    <row r="984" spans="1:20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 s="8">
        <f t="shared" si="92"/>
        <v>40743.208333333336</v>
      </c>
      <c r="N984">
        <v>1311224400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s="5" t="str">
        <f t="shared" si="94"/>
        <v>film &amp; video</v>
      </c>
      <c r="T984" s="5" t="str">
        <f t="shared" si="95"/>
        <v>documentary</v>
      </c>
    </row>
    <row r="985" spans="1:20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 s="8">
        <f t="shared" si="92"/>
        <v>43681.208333333328</v>
      </c>
      <c r="N985">
        <v>1566190800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s="5" t="str">
        <f t="shared" si="94"/>
        <v>film &amp; video</v>
      </c>
      <c r="T985" s="5" t="str">
        <f t="shared" si="95"/>
        <v>documentary</v>
      </c>
    </row>
    <row r="986" spans="1:20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 s="8">
        <f t="shared" si="92"/>
        <v>43716.208333333328</v>
      </c>
      <c r="N986">
        <v>1570165200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s="5" t="str">
        <f t="shared" si="94"/>
        <v>theater</v>
      </c>
      <c r="T986" s="5" t="str">
        <f t="shared" si="95"/>
        <v>plays</v>
      </c>
    </row>
    <row r="987" spans="1:20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 s="8">
        <f t="shared" si="92"/>
        <v>41614.25</v>
      </c>
      <c r="N987">
        <v>1388556000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s="5" t="str">
        <f t="shared" si="94"/>
        <v>music</v>
      </c>
      <c r="T987" s="5" t="str">
        <f t="shared" si="95"/>
        <v>rock</v>
      </c>
    </row>
    <row r="988" spans="1:20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 s="8">
        <f t="shared" si="92"/>
        <v>40638.208333333336</v>
      </c>
      <c r="N988">
        <v>1303189200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s="5" t="str">
        <f t="shared" si="94"/>
        <v>music</v>
      </c>
      <c r="T988" s="5" t="str">
        <f t="shared" si="95"/>
        <v>rock</v>
      </c>
    </row>
    <row r="989" spans="1:20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 s="8">
        <f t="shared" si="92"/>
        <v>42852.208333333328</v>
      </c>
      <c r="N989">
        <v>1494478800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s="5" t="str">
        <f t="shared" si="94"/>
        <v>film &amp; video</v>
      </c>
      <c r="T989" s="5" t="str">
        <f t="shared" si="95"/>
        <v>documentary</v>
      </c>
    </row>
    <row r="990" spans="1:20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 s="8">
        <f t="shared" si="92"/>
        <v>42686.25</v>
      </c>
      <c r="N990">
        <v>1480744800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s="5" t="str">
        <f t="shared" si="94"/>
        <v>publishing</v>
      </c>
      <c r="T990" s="5" t="str">
        <f t="shared" si="95"/>
        <v>radio &amp; podcasts</v>
      </c>
    </row>
    <row r="991" spans="1:20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 s="8">
        <f t="shared" si="92"/>
        <v>43571.208333333328</v>
      </c>
      <c r="N991">
        <v>1555822800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s="5" t="str">
        <f t="shared" si="94"/>
        <v>publishing</v>
      </c>
      <c r="T991" s="5" t="str">
        <f t="shared" si="95"/>
        <v>translations</v>
      </c>
    </row>
    <row r="992" spans="1:20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 s="8">
        <f t="shared" si="92"/>
        <v>42432.25</v>
      </c>
      <c r="N992">
        <v>1458882000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s="5" t="str">
        <f t="shared" si="94"/>
        <v>film &amp; video</v>
      </c>
      <c r="T992" s="5" t="str">
        <f t="shared" si="95"/>
        <v>drama</v>
      </c>
    </row>
    <row r="993" spans="1:20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 s="8">
        <f t="shared" si="92"/>
        <v>41907.208333333336</v>
      </c>
      <c r="N993">
        <v>1411966800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s="5" t="str">
        <f t="shared" si="94"/>
        <v>music</v>
      </c>
      <c r="T993" s="5" t="str">
        <f t="shared" si="95"/>
        <v>rock</v>
      </c>
    </row>
    <row r="994" spans="1:20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 s="8">
        <f t="shared" si="92"/>
        <v>43227.208333333328</v>
      </c>
      <c r="N994">
        <v>1526878800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s="5" t="str">
        <f t="shared" si="94"/>
        <v>film &amp; video</v>
      </c>
      <c r="T994" s="5" t="str">
        <f t="shared" si="95"/>
        <v>drama</v>
      </c>
    </row>
    <row r="995" spans="1:20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 s="8">
        <f t="shared" si="92"/>
        <v>42362.25</v>
      </c>
      <c r="N995">
        <v>1452405600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s="5" t="str">
        <f t="shared" si="94"/>
        <v>photography</v>
      </c>
      <c r="T995" s="5" t="str">
        <f t="shared" si="95"/>
        <v>photography books</v>
      </c>
    </row>
    <row r="996" spans="1:20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 s="8">
        <f t="shared" si="92"/>
        <v>41929.208333333336</v>
      </c>
      <c r="N996">
        <v>1414040400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s="5" t="str">
        <f t="shared" si="94"/>
        <v>publishing</v>
      </c>
      <c r="T996" s="5" t="str">
        <f t="shared" si="95"/>
        <v>translations</v>
      </c>
    </row>
    <row r="997" spans="1:20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 s="8">
        <f t="shared" si="92"/>
        <v>43408.208333333328</v>
      </c>
      <c r="N997">
        <v>1543816800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s="5" t="str">
        <f t="shared" si="94"/>
        <v>food</v>
      </c>
      <c r="T997" s="5" t="str">
        <f t="shared" si="95"/>
        <v>food trucks</v>
      </c>
    </row>
    <row r="998" spans="1:20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 s="8">
        <f t="shared" si="92"/>
        <v>41276.25</v>
      </c>
      <c r="N998">
        <v>1359698400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s="5" t="str">
        <f t="shared" si="94"/>
        <v>theater</v>
      </c>
      <c r="T998" s="5" t="str">
        <f t="shared" si="95"/>
        <v>plays</v>
      </c>
    </row>
    <row r="999" spans="1:20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 s="8">
        <f t="shared" si="92"/>
        <v>41659.25</v>
      </c>
      <c r="N999">
        <v>1390629600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s="5" t="str">
        <f t="shared" si="94"/>
        <v>theater</v>
      </c>
      <c r="T999" s="5" t="str">
        <f t="shared" si="95"/>
        <v>plays</v>
      </c>
    </row>
    <row r="1000" spans="1:20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 s="8">
        <f t="shared" si="92"/>
        <v>40220.25</v>
      </c>
      <c r="N1000">
        <v>1267077600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s="5" t="str">
        <f t="shared" si="94"/>
        <v>music</v>
      </c>
      <c r="T1000" s="5" t="str">
        <f t="shared" si="95"/>
        <v>indie rock</v>
      </c>
    </row>
    <row r="1001" spans="1:20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 s="8">
        <f t="shared" si="92"/>
        <v>42550.208333333328</v>
      </c>
      <c r="N1001">
        <v>1467781200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s="5" t="str">
        <f t="shared" si="94"/>
        <v>food</v>
      </c>
      <c r="T1001" s="5" t="str">
        <f t="shared" si="95"/>
        <v>food trucks</v>
      </c>
    </row>
  </sheetData>
  <autoFilter ref="A1:R1001" xr:uid="{00000000-0001-0000-0000-000000000000}"/>
  <conditionalFormatting sqref="G2:G1001">
    <cfRule type="containsText" dxfId="4" priority="8" operator="containsText" text="failed">
      <formula>NOT(ISERROR(SEARCH("failed",G2)))</formula>
    </cfRule>
  </conditionalFormatting>
  <conditionalFormatting sqref="G1:G1048576">
    <cfRule type="containsText" dxfId="3" priority="5" operator="containsText" text="canceled">
      <formula>NOT(ISERROR(SEARCH("canceled",G1)))</formula>
    </cfRule>
    <cfRule type="containsText" dxfId="2" priority="6" operator="containsText" text="live">
      <formula>NOT(ISERROR(SEARCH("live",G1)))</formula>
    </cfRule>
    <cfRule type="containsText" dxfId="1" priority="7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E0000"/>
        <color rgb="FFB2DE82"/>
        <color rgb="FF00B0F0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3755-A7C6-4C2D-B6FB-2013618F8DB7}">
  <sheetPr codeName="Sheet2"/>
  <dimension ref="B1:G14"/>
  <sheetViews>
    <sheetView workbookViewId="0">
      <selection activeCell="C28" sqref="C28"/>
    </sheetView>
  </sheetViews>
  <sheetFormatPr defaultColWidth="11.5" defaultRowHeight="15.75"/>
  <cols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  <col min="9" max="9" width="16.5" bestFit="1" customWidth="1"/>
    <col min="10" max="10" width="15.25" bestFit="1" customWidth="1"/>
    <col min="11" max="11" width="4.875" bestFit="1" customWidth="1"/>
    <col min="12" max="12" width="6.25" bestFit="1" customWidth="1"/>
    <col min="13" max="13" width="5.75" bestFit="1" customWidth="1"/>
    <col min="14" max="14" width="12.125" bestFit="1" customWidth="1"/>
    <col min="15" max="15" width="9.75" bestFit="1" customWidth="1"/>
    <col min="16" max="16" width="10.5" bestFit="1" customWidth="1"/>
    <col min="17" max="17" width="7.25" bestFit="1" customWidth="1"/>
    <col min="18" max="18" width="13.375" bestFit="1" customWidth="1"/>
    <col min="19" max="19" width="11.25" bestFit="1" customWidth="1"/>
    <col min="20" max="20" width="4.875" bestFit="1" customWidth="1"/>
    <col min="21" max="21" width="6.25" bestFit="1" customWidth="1"/>
    <col min="22" max="22" width="5.75" bestFit="1" customWidth="1"/>
    <col min="23" max="23" width="12.125" bestFit="1" customWidth="1"/>
    <col min="24" max="24" width="9.75" bestFit="1" customWidth="1"/>
    <col min="25" max="25" width="10.5" bestFit="1" customWidth="1"/>
    <col min="26" max="26" width="7.25" bestFit="1" customWidth="1"/>
    <col min="27" max="27" width="10.5" bestFit="1" customWidth="1"/>
    <col min="28" max="28" width="11.25" bestFit="1" customWidth="1"/>
    <col min="29" max="29" width="6.25" bestFit="1" customWidth="1"/>
    <col min="30" max="30" width="12.125" bestFit="1" customWidth="1"/>
    <col min="31" max="31" width="9.75" bestFit="1" customWidth="1"/>
    <col min="32" max="32" width="10.5" bestFit="1" customWidth="1"/>
    <col min="33" max="33" width="7.25" bestFit="1" customWidth="1"/>
    <col min="34" max="34" width="8.75" bestFit="1" customWidth="1"/>
    <col min="35" max="35" width="11.25" bestFit="1" customWidth="1"/>
    <col min="36" max="36" width="4.875" bestFit="1" customWidth="1"/>
    <col min="37" max="37" width="6.25" bestFit="1" customWidth="1"/>
    <col min="38" max="38" width="9.875" bestFit="1" customWidth="1"/>
    <col min="39" max="39" width="5.75" bestFit="1" customWidth="1"/>
    <col min="40" max="40" width="12.125" bestFit="1" customWidth="1"/>
    <col min="41" max="41" width="9.75" bestFit="1" customWidth="1"/>
    <col min="42" max="42" width="10.5" bestFit="1" customWidth="1"/>
    <col min="43" max="43" width="7.25" bestFit="1" customWidth="1"/>
    <col min="44" max="44" width="14.25" bestFit="1" customWidth="1"/>
    <col min="45" max="45" width="11" bestFit="1" customWidth="1"/>
  </cols>
  <sheetData>
    <row r="1" spans="2:7">
      <c r="B1" s="6" t="s">
        <v>6</v>
      </c>
      <c r="C1" t="s">
        <v>2155</v>
      </c>
    </row>
    <row r="3" spans="2:7">
      <c r="B3" s="6" t="s">
        <v>2153</v>
      </c>
      <c r="C3" s="6" t="s">
        <v>2154</v>
      </c>
    </row>
    <row r="4" spans="2:7">
      <c r="B4" s="6" t="s">
        <v>2151</v>
      </c>
      <c r="C4" t="s">
        <v>74</v>
      </c>
      <c r="D4" t="s">
        <v>14</v>
      </c>
      <c r="E4" t="s">
        <v>47</v>
      </c>
      <c r="F4" t="s">
        <v>20</v>
      </c>
      <c r="G4" t="s">
        <v>2152</v>
      </c>
    </row>
    <row r="5" spans="2:7">
      <c r="B5" s="2" t="s">
        <v>2124</v>
      </c>
      <c r="C5">
        <v>23</v>
      </c>
      <c r="D5">
        <v>132</v>
      </c>
      <c r="E5">
        <v>2</v>
      </c>
      <c r="F5">
        <v>187</v>
      </c>
      <c r="G5">
        <v>344</v>
      </c>
    </row>
    <row r="6" spans="2:7">
      <c r="B6" s="2" t="s">
        <v>2126</v>
      </c>
      <c r="C6">
        <v>11</v>
      </c>
      <c r="D6">
        <v>60</v>
      </c>
      <c r="E6">
        <v>5</v>
      </c>
      <c r="F6">
        <v>102</v>
      </c>
      <c r="G6">
        <v>178</v>
      </c>
    </row>
    <row r="7" spans="2:7">
      <c r="B7" s="2" t="s">
        <v>2120</v>
      </c>
      <c r="C7">
        <v>10</v>
      </c>
      <c r="D7">
        <v>66</v>
      </c>
      <c r="F7">
        <v>99</v>
      </c>
      <c r="G7">
        <v>175</v>
      </c>
    </row>
    <row r="8" spans="2:7">
      <c r="B8" s="2" t="s">
        <v>2122</v>
      </c>
      <c r="C8">
        <v>2</v>
      </c>
      <c r="D8">
        <v>28</v>
      </c>
      <c r="E8">
        <v>2</v>
      </c>
      <c r="F8">
        <v>64</v>
      </c>
      <c r="G8">
        <v>96</v>
      </c>
    </row>
    <row r="9" spans="2:7">
      <c r="B9" s="2" t="s">
        <v>2132</v>
      </c>
      <c r="C9">
        <v>2</v>
      </c>
      <c r="D9">
        <v>24</v>
      </c>
      <c r="E9">
        <v>1</v>
      </c>
      <c r="F9">
        <v>40</v>
      </c>
      <c r="G9">
        <v>67</v>
      </c>
    </row>
    <row r="10" spans="2:7">
      <c r="B10" s="2" t="s">
        <v>2139</v>
      </c>
      <c r="C10">
        <v>4</v>
      </c>
      <c r="D10">
        <v>11</v>
      </c>
      <c r="E10">
        <v>1</v>
      </c>
      <c r="F10">
        <v>26</v>
      </c>
      <c r="G10">
        <v>42</v>
      </c>
    </row>
    <row r="11" spans="2:7">
      <c r="B11" s="2" t="s">
        <v>2118</v>
      </c>
      <c r="C11">
        <v>4</v>
      </c>
      <c r="D11">
        <v>20</v>
      </c>
      <c r="F11">
        <v>22</v>
      </c>
      <c r="G11">
        <v>46</v>
      </c>
    </row>
    <row r="12" spans="2:7">
      <c r="B12" s="2" t="s">
        <v>2135</v>
      </c>
      <c r="C12">
        <v>1</v>
      </c>
      <c r="D12">
        <v>23</v>
      </c>
      <c r="E12">
        <v>3</v>
      </c>
      <c r="F12">
        <v>21</v>
      </c>
      <c r="G12">
        <v>48</v>
      </c>
    </row>
    <row r="13" spans="2:7">
      <c r="B13" s="2" t="s">
        <v>2149</v>
      </c>
      <c r="F13">
        <v>4</v>
      </c>
      <c r="G13">
        <v>4</v>
      </c>
    </row>
    <row r="14" spans="2:7">
      <c r="B14" s="2" t="s">
        <v>2152</v>
      </c>
      <c r="C14">
        <v>57</v>
      </c>
      <c r="D14">
        <v>364</v>
      </c>
      <c r="E14">
        <v>14</v>
      </c>
      <c r="F14">
        <v>565</v>
      </c>
      <c r="G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B6C0-6863-46CB-A6D5-4947F48DBE69}">
  <sheetPr codeName="Sheet3"/>
  <dimension ref="B1:G30"/>
  <sheetViews>
    <sheetView workbookViewId="0">
      <selection activeCell="B1" sqref="B1"/>
    </sheetView>
  </sheetViews>
  <sheetFormatPr defaultRowHeight="15.75"/>
  <cols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</cols>
  <sheetData>
    <row r="1" spans="2:7">
      <c r="B1" s="6" t="s">
        <v>6</v>
      </c>
      <c r="C1" t="s">
        <v>2155</v>
      </c>
    </row>
    <row r="2" spans="2:7">
      <c r="B2" s="6" t="s">
        <v>2116</v>
      </c>
      <c r="C2" t="s">
        <v>2155</v>
      </c>
    </row>
    <row r="4" spans="2:7">
      <c r="B4" s="6" t="s">
        <v>2153</v>
      </c>
      <c r="C4" s="6" t="s">
        <v>2154</v>
      </c>
    </row>
    <row r="5" spans="2:7">
      <c r="B5" s="6" t="s">
        <v>2151</v>
      </c>
      <c r="C5" t="s">
        <v>74</v>
      </c>
      <c r="D5" t="s">
        <v>14</v>
      </c>
      <c r="E5" t="s">
        <v>47</v>
      </c>
      <c r="F5" t="s">
        <v>20</v>
      </c>
      <c r="G5" t="s">
        <v>2152</v>
      </c>
    </row>
    <row r="6" spans="2:7">
      <c r="B6" s="2" t="s">
        <v>2134</v>
      </c>
      <c r="C6">
        <v>1</v>
      </c>
      <c r="D6">
        <v>10</v>
      </c>
      <c r="E6">
        <v>2</v>
      </c>
      <c r="F6">
        <v>21</v>
      </c>
      <c r="G6">
        <v>34</v>
      </c>
    </row>
    <row r="7" spans="2:7">
      <c r="B7" s="2" t="s">
        <v>2150</v>
      </c>
      <c r="F7">
        <v>4</v>
      </c>
      <c r="G7">
        <v>4</v>
      </c>
    </row>
    <row r="8" spans="2:7">
      <c r="B8" s="2" t="s">
        <v>2127</v>
      </c>
      <c r="C8">
        <v>4</v>
      </c>
      <c r="D8">
        <v>21</v>
      </c>
      <c r="E8">
        <v>1</v>
      </c>
      <c r="F8">
        <v>34</v>
      </c>
      <c r="G8">
        <v>60</v>
      </c>
    </row>
    <row r="9" spans="2:7">
      <c r="B9" s="2" t="s">
        <v>2129</v>
      </c>
      <c r="C9">
        <v>2</v>
      </c>
      <c r="D9">
        <v>12</v>
      </c>
      <c r="E9">
        <v>1</v>
      </c>
      <c r="F9">
        <v>22</v>
      </c>
      <c r="G9">
        <v>37</v>
      </c>
    </row>
    <row r="10" spans="2:7">
      <c r="B10" s="2" t="s">
        <v>2128</v>
      </c>
      <c r="D10">
        <v>8</v>
      </c>
      <c r="F10">
        <v>10</v>
      </c>
      <c r="G10">
        <v>18</v>
      </c>
    </row>
    <row r="11" spans="2:7">
      <c r="B11" s="2" t="s">
        <v>2138</v>
      </c>
      <c r="C11">
        <v>1</v>
      </c>
      <c r="D11">
        <v>7</v>
      </c>
      <c r="F11">
        <v>9</v>
      </c>
      <c r="G11">
        <v>17</v>
      </c>
    </row>
    <row r="12" spans="2:7">
      <c r="B12" s="2" t="s">
        <v>2119</v>
      </c>
      <c r="C12">
        <v>4</v>
      </c>
      <c r="D12">
        <v>20</v>
      </c>
      <c r="F12">
        <v>22</v>
      </c>
      <c r="G12">
        <v>46</v>
      </c>
    </row>
    <row r="13" spans="2:7">
      <c r="B13" s="2" t="s">
        <v>2130</v>
      </c>
      <c r="C13">
        <v>3</v>
      </c>
      <c r="D13">
        <v>19</v>
      </c>
      <c r="F13">
        <v>23</v>
      </c>
      <c r="G13">
        <v>45</v>
      </c>
    </row>
    <row r="14" spans="2:7">
      <c r="B14" s="2" t="s">
        <v>2143</v>
      </c>
      <c r="C14">
        <v>1</v>
      </c>
      <c r="D14">
        <v>6</v>
      </c>
      <c r="F14">
        <v>10</v>
      </c>
      <c r="G14">
        <v>17</v>
      </c>
    </row>
    <row r="15" spans="2:7">
      <c r="B15" s="2" t="s">
        <v>2142</v>
      </c>
      <c r="D15">
        <v>3</v>
      </c>
      <c r="F15">
        <v>4</v>
      </c>
      <c r="G15">
        <v>7</v>
      </c>
    </row>
    <row r="16" spans="2:7">
      <c r="B16" s="2" t="s">
        <v>2146</v>
      </c>
      <c r="D16">
        <v>8</v>
      </c>
      <c r="E16">
        <v>1</v>
      </c>
      <c r="F16">
        <v>4</v>
      </c>
      <c r="G16">
        <v>13</v>
      </c>
    </row>
    <row r="17" spans="2:7">
      <c r="B17" s="2" t="s">
        <v>2133</v>
      </c>
      <c r="C17">
        <v>1</v>
      </c>
      <c r="D17">
        <v>6</v>
      </c>
      <c r="E17">
        <v>1</v>
      </c>
      <c r="F17">
        <v>13</v>
      </c>
      <c r="G17">
        <v>21</v>
      </c>
    </row>
    <row r="18" spans="2:7">
      <c r="B18" s="2" t="s">
        <v>2140</v>
      </c>
      <c r="C18">
        <v>4</v>
      </c>
      <c r="D18">
        <v>11</v>
      </c>
      <c r="E18">
        <v>1</v>
      </c>
      <c r="F18">
        <v>26</v>
      </c>
      <c r="G18">
        <v>42</v>
      </c>
    </row>
    <row r="19" spans="2:7">
      <c r="B19" s="2" t="s">
        <v>2125</v>
      </c>
      <c r="C19">
        <v>23</v>
      </c>
      <c r="D19">
        <v>132</v>
      </c>
      <c r="E19">
        <v>2</v>
      </c>
      <c r="F19">
        <v>187</v>
      </c>
      <c r="G19">
        <v>344</v>
      </c>
    </row>
    <row r="20" spans="2:7">
      <c r="B20" s="2" t="s">
        <v>2141</v>
      </c>
      <c r="D20">
        <v>4</v>
      </c>
      <c r="F20">
        <v>4</v>
      </c>
      <c r="G20">
        <v>8</v>
      </c>
    </row>
    <row r="21" spans="2:7">
      <c r="B21" s="2" t="s">
        <v>2121</v>
      </c>
      <c r="C21">
        <v>6</v>
      </c>
      <c r="D21">
        <v>30</v>
      </c>
      <c r="F21">
        <v>49</v>
      </c>
      <c r="G21">
        <v>85</v>
      </c>
    </row>
    <row r="22" spans="2:7">
      <c r="B22" s="2" t="s">
        <v>2148</v>
      </c>
      <c r="D22">
        <v>9</v>
      </c>
      <c r="F22">
        <v>5</v>
      </c>
      <c r="G22">
        <v>14</v>
      </c>
    </row>
    <row r="23" spans="2:7">
      <c r="B23" s="2" t="s">
        <v>2137</v>
      </c>
      <c r="C23">
        <v>1</v>
      </c>
      <c r="D23">
        <v>5</v>
      </c>
      <c r="E23">
        <v>1</v>
      </c>
      <c r="F23">
        <v>9</v>
      </c>
      <c r="G23">
        <v>16</v>
      </c>
    </row>
    <row r="24" spans="2:7">
      <c r="B24" s="2" t="s">
        <v>2145</v>
      </c>
      <c r="C24">
        <v>3</v>
      </c>
      <c r="D24">
        <v>3</v>
      </c>
      <c r="F24">
        <v>11</v>
      </c>
      <c r="G24">
        <v>17</v>
      </c>
    </row>
    <row r="25" spans="2:7">
      <c r="B25" s="2" t="s">
        <v>2144</v>
      </c>
      <c r="D25">
        <v>7</v>
      </c>
      <c r="F25">
        <v>14</v>
      </c>
      <c r="G25">
        <v>21</v>
      </c>
    </row>
    <row r="26" spans="2:7">
      <c r="B26" s="2" t="s">
        <v>2136</v>
      </c>
      <c r="C26">
        <v>1</v>
      </c>
      <c r="D26">
        <v>15</v>
      </c>
      <c r="E26">
        <v>2</v>
      </c>
      <c r="F26">
        <v>17</v>
      </c>
      <c r="G26">
        <v>35</v>
      </c>
    </row>
    <row r="27" spans="2:7">
      <c r="B27" s="2" t="s">
        <v>2131</v>
      </c>
      <c r="D27">
        <v>16</v>
      </c>
      <c r="E27">
        <v>1</v>
      </c>
      <c r="F27">
        <v>28</v>
      </c>
      <c r="G27">
        <v>45</v>
      </c>
    </row>
    <row r="28" spans="2:7">
      <c r="B28" s="2" t="s">
        <v>2123</v>
      </c>
      <c r="C28">
        <v>2</v>
      </c>
      <c r="D28">
        <v>12</v>
      </c>
      <c r="E28">
        <v>1</v>
      </c>
      <c r="F28">
        <v>36</v>
      </c>
      <c r="G28">
        <v>51</v>
      </c>
    </row>
    <row r="29" spans="2:7">
      <c r="B29" s="2" t="s">
        <v>2147</v>
      </c>
      <c r="F29">
        <v>3</v>
      </c>
      <c r="G29">
        <v>3</v>
      </c>
    </row>
    <row r="30" spans="2:7">
      <c r="B30" s="2" t="s">
        <v>2152</v>
      </c>
      <c r="C30">
        <v>57</v>
      </c>
      <c r="D30">
        <v>364</v>
      </c>
      <c r="E30">
        <v>14</v>
      </c>
      <c r="F30">
        <v>565</v>
      </c>
      <c r="G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8ED3B-AEE7-42C7-B769-ABB6BFCB40A2}">
  <sheetPr codeName="Sheet4"/>
  <dimension ref="B2:G19"/>
  <sheetViews>
    <sheetView tabSelected="1" workbookViewId="0">
      <selection activeCell="B5" sqref="B5"/>
    </sheetView>
  </sheetViews>
  <sheetFormatPr defaultRowHeight="15.75"/>
  <cols>
    <col min="2" max="2" width="15.62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  <col min="8" max="8" width="2.875" bestFit="1" customWidth="1"/>
    <col min="9" max="9" width="3.875" bestFit="1" customWidth="1"/>
    <col min="10" max="10" width="11" bestFit="1" customWidth="1"/>
  </cols>
  <sheetData>
    <row r="2" spans="2:7">
      <c r="B2" s="6" t="s">
        <v>2116</v>
      </c>
      <c r="C2" t="s">
        <v>2155</v>
      </c>
    </row>
    <row r="3" spans="2:7">
      <c r="B3" s="6" t="s">
        <v>2180</v>
      </c>
      <c r="C3" t="s">
        <v>2155</v>
      </c>
    </row>
    <row r="5" spans="2:7">
      <c r="B5" s="6" t="s">
        <v>2174</v>
      </c>
      <c r="C5" s="6" t="s">
        <v>2154</v>
      </c>
    </row>
    <row r="6" spans="2:7">
      <c r="B6" s="6" t="s">
        <v>2151</v>
      </c>
      <c r="C6" t="s">
        <v>74</v>
      </c>
      <c r="D6" t="s">
        <v>14</v>
      </c>
      <c r="E6" t="s">
        <v>47</v>
      </c>
      <c r="F6" t="s">
        <v>20</v>
      </c>
      <c r="G6" t="s">
        <v>2152</v>
      </c>
    </row>
    <row r="7" spans="2:7">
      <c r="B7" s="13" t="s">
        <v>2181</v>
      </c>
      <c r="C7" s="12">
        <v>6</v>
      </c>
      <c r="D7" s="12">
        <v>36</v>
      </c>
      <c r="E7" s="12">
        <v>1</v>
      </c>
      <c r="F7" s="12">
        <v>49</v>
      </c>
      <c r="G7" s="12">
        <v>92</v>
      </c>
    </row>
    <row r="8" spans="2:7">
      <c r="B8" s="13" t="s">
        <v>2182</v>
      </c>
      <c r="C8" s="12">
        <v>7</v>
      </c>
      <c r="D8" s="12">
        <v>28</v>
      </c>
      <c r="E8" s="12"/>
      <c r="F8" s="12">
        <v>44</v>
      </c>
      <c r="G8" s="12">
        <v>79</v>
      </c>
    </row>
    <row r="9" spans="2:7">
      <c r="B9" s="13" t="s">
        <v>2183</v>
      </c>
      <c r="C9" s="12">
        <v>4</v>
      </c>
      <c r="D9" s="12">
        <v>33</v>
      </c>
      <c r="E9" s="12"/>
      <c r="F9" s="12">
        <v>49</v>
      </c>
      <c r="G9" s="12">
        <v>86</v>
      </c>
    </row>
    <row r="10" spans="2:7">
      <c r="B10" s="13" t="s">
        <v>2184</v>
      </c>
      <c r="C10" s="12">
        <v>1</v>
      </c>
      <c r="D10" s="12">
        <v>30</v>
      </c>
      <c r="E10" s="12">
        <v>1</v>
      </c>
      <c r="F10" s="12">
        <v>46</v>
      </c>
      <c r="G10" s="12">
        <v>78</v>
      </c>
    </row>
    <row r="11" spans="2:7">
      <c r="B11" s="13" t="s">
        <v>2185</v>
      </c>
      <c r="C11" s="12">
        <v>3</v>
      </c>
      <c r="D11" s="12">
        <v>35</v>
      </c>
      <c r="E11" s="12">
        <v>2</v>
      </c>
      <c r="F11" s="12">
        <v>46</v>
      </c>
      <c r="G11" s="12">
        <v>86</v>
      </c>
    </row>
    <row r="12" spans="2:7">
      <c r="B12" s="13" t="s">
        <v>2186</v>
      </c>
      <c r="C12" s="12">
        <v>3</v>
      </c>
      <c r="D12" s="12">
        <v>28</v>
      </c>
      <c r="E12" s="12">
        <v>1</v>
      </c>
      <c r="F12" s="12">
        <v>55</v>
      </c>
      <c r="G12" s="12">
        <v>87</v>
      </c>
    </row>
    <row r="13" spans="2:7">
      <c r="B13" s="13" t="s">
        <v>2187</v>
      </c>
      <c r="C13" s="12">
        <v>4</v>
      </c>
      <c r="D13" s="12">
        <v>31</v>
      </c>
      <c r="E13" s="12">
        <v>1</v>
      </c>
      <c r="F13" s="12">
        <v>58</v>
      </c>
      <c r="G13" s="12">
        <v>94</v>
      </c>
    </row>
    <row r="14" spans="2:7">
      <c r="B14" s="13" t="s">
        <v>2188</v>
      </c>
      <c r="C14" s="12">
        <v>8</v>
      </c>
      <c r="D14" s="12">
        <v>35</v>
      </c>
      <c r="E14" s="12">
        <v>1</v>
      </c>
      <c r="F14" s="12">
        <v>41</v>
      </c>
      <c r="G14" s="12">
        <v>85</v>
      </c>
    </row>
    <row r="15" spans="2:7">
      <c r="B15" s="13" t="s">
        <v>2189</v>
      </c>
      <c r="C15" s="12">
        <v>5</v>
      </c>
      <c r="D15" s="12">
        <v>23</v>
      </c>
      <c r="E15" s="12"/>
      <c r="F15" s="12">
        <v>45</v>
      </c>
      <c r="G15" s="12">
        <v>73</v>
      </c>
    </row>
    <row r="16" spans="2:7">
      <c r="B16" s="13" t="s">
        <v>2190</v>
      </c>
      <c r="C16" s="12">
        <v>6</v>
      </c>
      <c r="D16" s="12">
        <v>26</v>
      </c>
      <c r="E16" s="12">
        <v>1</v>
      </c>
      <c r="F16" s="12">
        <v>45</v>
      </c>
      <c r="G16" s="12">
        <v>78</v>
      </c>
    </row>
    <row r="17" spans="2:7">
      <c r="B17" s="13" t="s">
        <v>2191</v>
      </c>
      <c r="C17" s="12">
        <v>3</v>
      </c>
      <c r="D17" s="12">
        <v>27</v>
      </c>
      <c r="E17" s="12">
        <v>3</v>
      </c>
      <c r="F17" s="12">
        <v>45</v>
      </c>
      <c r="G17" s="12">
        <v>78</v>
      </c>
    </row>
    <row r="18" spans="2:7">
      <c r="B18" s="13" t="s">
        <v>2192</v>
      </c>
      <c r="C18" s="12">
        <v>7</v>
      </c>
      <c r="D18" s="12">
        <v>32</v>
      </c>
      <c r="E18" s="12">
        <v>3</v>
      </c>
      <c r="F18" s="12">
        <v>42</v>
      </c>
      <c r="G18" s="12">
        <v>84</v>
      </c>
    </row>
    <row r="19" spans="2:7">
      <c r="B19" s="13" t="s">
        <v>2152</v>
      </c>
      <c r="C19" s="12">
        <v>57</v>
      </c>
      <c r="D19" s="12">
        <v>364</v>
      </c>
      <c r="E19" s="12">
        <v>14</v>
      </c>
      <c r="F19" s="12">
        <v>565</v>
      </c>
      <c r="G19" s="1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26BF-C9BA-4B8E-BB2C-44D7FE354D8D}">
  <sheetPr codeName="Sheet7"/>
  <dimension ref="B1:BK127"/>
  <sheetViews>
    <sheetView topLeftCell="L10" zoomScale="59" zoomScaleNormal="59" workbookViewId="0">
      <selection activeCell="X21" sqref="X21:AF21 X26:AF26 X30:AF30 X35:AF35 X40:AF40 X45:AF45 X49:AF49 X54:AF54 X56:AF56"/>
      <pivotSelection pane="bottomRight" showHeader="1" extendable="1" axis="axisRow" dimension="1" start="4" max="5" activeRow="20" activeCol="23" previousRow="20" previousCol="23" click="1" r:id="rId2">
        <pivotArea dataOnly="0" fieldPosition="0">
          <references count="1">
            <reference field="4" count="1">
              <x v="3"/>
            </reference>
          </references>
        </pivotArea>
      </pivotSelection>
    </sheetView>
  </sheetViews>
  <sheetFormatPr defaultColWidth="10.75" defaultRowHeight="15.75"/>
  <cols>
    <col min="14" max="14" width="22" bestFit="1" customWidth="1"/>
    <col min="15" max="15" width="21.25" bestFit="1" customWidth="1"/>
    <col min="16" max="18" width="8" bestFit="1" customWidth="1"/>
    <col min="19" max="19" width="8.75" bestFit="1" customWidth="1"/>
    <col min="20" max="20" width="8" bestFit="1" customWidth="1"/>
    <col min="21" max="21" width="10.125" bestFit="1" customWidth="1"/>
    <col min="22" max="22" width="14.75" bestFit="1" customWidth="1"/>
    <col min="24" max="24" width="22" bestFit="1" customWidth="1"/>
    <col min="25" max="25" width="21.25" bestFit="1" customWidth="1"/>
    <col min="26" max="31" width="10.125" bestFit="1" customWidth="1"/>
    <col min="32" max="32" width="14.75" bestFit="1" customWidth="1"/>
  </cols>
  <sheetData>
    <row r="1" spans="2:63">
      <c r="BA1" s="6" t="s">
        <v>4</v>
      </c>
      <c r="BB1" t="s">
        <v>2179</v>
      </c>
    </row>
    <row r="3" spans="2:63">
      <c r="B3" s="6" t="s">
        <v>2153</v>
      </c>
      <c r="C3" s="6" t="s">
        <v>2154</v>
      </c>
      <c r="BA3" s="6" t="s">
        <v>2153</v>
      </c>
      <c r="BB3" s="6" t="s">
        <v>2154</v>
      </c>
    </row>
    <row r="4" spans="2:63">
      <c r="C4" t="s">
        <v>74</v>
      </c>
      <c r="K4" t="s">
        <v>2175</v>
      </c>
      <c r="L4" t="s">
        <v>14</v>
      </c>
      <c r="T4" t="s">
        <v>2176</v>
      </c>
      <c r="U4" t="s">
        <v>47</v>
      </c>
      <c r="AA4" t="s">
        <v>2177</v>
      </c>
      <c r="AB4" t="s">
        <v>20</v>
      </c>
      <c r="AK4" t="s">
        <v>2178</v>
      </c>
      <c r="AL4" t="s">
        <v>2152</v>
      </c>
      <c r="BA4" s="6" t="s">
        <v>2151</v>
      </c>
      <c r="BB4" t="s">
        <v>2126</v>
      </c>
      <c r="BC4" t="s">
        <v>2118</v>
      </c>
      <c r="BD4" t="s">
        <v>2135</v>
      </c>
      <c r="BE4" t="s">
        <v>2149</v>
      </c>
      <c r="BF4" t="s">
        <v>2120</v>
      </c>
      <c r="BG4" t="s">
        <v>2139</v>
      </c>
      <c r="BH4" t="s">
        <v>2132</v>
      </c>
      <c r="BI4" t="s">
        <v>2122</v>
      </c>
      <c r="BJ4" t="s">
        <v>2124</v>
      </c>
      <c r="BK4" t="s">
        <v>2152</v>
      </c>
    </row>
    <row r="5" spans="2:63">
      <c r="B5" s="6" t="s">
        <v>2151</v>
      </c>
      <c r="C5" t="s">
        <v>2126</v>
      </c>
      <c r="D5" t="s">
        <v>2118</v>
      </c>
      <c r="E5" t="s">
        <v>2135</v>
      </c>
      <c r="F5" t="s">
        <v>2120</v>
      </c>
      <c r="G5" t="s">
        <v>2139</v>
      </c>
      <c r="H5" t="s">
        <v>2132</v>
      </c>
      <c r="I5" t="s">
        <v>2122</v>
      </c>
      <c r="J5" t="s">
        <v>2124</v>
      </c>
      <c r="L5" t="s">
        <v>2126</v>
      </c>
      <c r="M5" t="s">
        <v>2118</v>
      </c>
      <c r="N5" t="s">
        <v>2135</v>
      </c>
      <c r="O5" t="s">
        <v>2120</v>
      </c>
      <c r="P5" t="s">
        <v>2139</v>
      </c>
      <c r="Q5" t="s">
        <v>2132</v>
      </c>
      <c r="R5" t="s">
        <v>2122</v>
      </c>
      <c r="S5" t="s">
        <v>2124</v>
      </c>
      <c r="U5" t="s">
        <v>2126</v>
      </c>
      <c r="V5" t="s">
        <v>2135</v>
      </c>
      <c r="W5" t="s">
        <v>2139</v>
      </c>
      <c r="X5" t="s">
        <v>2132</v>
      </c>
      <c r="Y5" t="s">
        <v>2122</v>
      </c>
      <c r="Z5" t="s">
        <v>2124</v>
      </c>
      <c r="AB5" t="s">
        <v>2126</v>
      </c>
      <c r="AC5" t="s">
        <v>2118</v>
      </c>
      <c r="AD5" t="s">
        <v>2135</v>
      </c>
      <c r="AE5" t="s">
        <v>2149</v>
      </c>
      <c r="AF5" t="s">
        <v>2120</v>
      </c>
      <c r="AG5" t="s">
        <v>2139</v>
      </c>
      <c r="AH5" t="s">
        <v>2132</v>
      </c>
      <c r="AI5" t="s">
        <v>2122</v>
      </c>
      <c r="AJ5" t="s">
        <v>2124</v>
      </c>
      <c r="BA5" s="2" t="s">
        <v>26</v>
      </c>
      <c r="BB5" s="11">
        <v>5.6179775280898875E-2</v>
      </c>
      <c r="BC5" s="11">
        <v>6.5217391304347824E-2</v>
      </c>
      <c r="BD5" s="11">
        <v>6.25E-2</v>
      </c>
      <c r="BE5" s="11">
        <v>0</v>
      </c>
      <c r="BF5" s="11">
        <v>2.8571428571428571E-2</v>
      </c>
      <c r="BG5" s="11">
        <v>7.1428571428571425E-2</v>
      </c>
      <c r="BH5" s="11">
        <v>2.9850746268656716E-2</v>
      </c>
      <c r="BI5" s="11">
        <v>6.25E-2</v>
      </c>
      <c r="BJ5" s="11">
        <v>3.1976744186046513E-2</v>
      </c>
      <c r="BK5" s="11">
        <v>4.2999999999999997E-2</v>
      </c>
    </row>
    <row r="6" spans="2:63">
      <c r="B6" s="2" t="s">
        <v>26</v>
      </c>
      <c r="D6">
        <v>1</v>
      </c>
      <c r="F6">
        <v>1</v>
      </c>
      <c r="K6">
        <v>2</v>
      </c>
      <c r="L6">
        <v>3</v>
      </c>
      <c r="M6">
        <v>1</v>
      </c>
      <c r="N6">
        <v>1</v>
      </c>
      <c r="O6">
        <v>2</v>
      </c>
      <c r="P6">
        <v>2</v>
      </c>
      <c r="Q6">
        <v>1</v>
      </c>
      <c r="R6">
        <v>1</v>
      </c>
      <c r="S6">
        <v>5</v>
      </c>
      <c r="T6">
        <v>16</v>
      </c>
      <c r="U6">
        <v>1</v>
      </c>
      <c r="AA6">
        <v>1</v>
      </c>
      <c r="AB6">
        <v>6</v>
      </c>
      <c r="AC6">
        <v>1</v>
      </c>
      <c r="AD6">
        <v>2</v>
      </c>
      <c r="AF6">
        <v>2</v>
      </c>
      <c r="AG6">
        <v>1</v>
      </c>
      <c r="AH6">
        <v>1</v>
      </c>
      <c r="AI6">
        <v>5</v>
      </c>
      <c r="AJ6">
        <v>6</v>
      </c>
      <c r="AK6">
        <v>24</v>
      </c>
      <c r="AL6">
        <v>43</v>
      </c>
      <c r="BA6" s="2" t="s">
        <v>15</v>
      </c>
      <c r="BB6" s="11">
        <v>3.9325842696629212E-2</v>
      </c>
      <c r="BC6" s="11">
        <v>4.3478260869565216E-2</v>
      </c>
      <c r="BD6" s="11">
        <v>0</v>
      </c>
      <c r="BE6" s="11">
        <v>0</v>
      </c>
      <c r="BF6" s="11">
        <v>0.04</v>
      </c>
      <c r="BG6" s="11">
        <v>4.7619047619047616E-2</v>
      </c>
      <c r="BH6" s="11">
        <v>4.4776119402985072E-2</v>
      </c>
      <c r="BI6" s="11">
        <v>5.2083333333333336E-2</v>
      </c>
      <c r="BJ6" s="11">
        <v>5.232558139534884E-2</v>
      </c>
      <c r="BK6" s="11">
        <v>4.3999999999999997E-2</v>
      </c>
    </row>
    <row r="7" spans="2:63">
      <c r="B7" s="2" t="s">
        <v>15</v>
      </c>
      <c r="J7">
        <v>2</v>
      </c>
      <c r="K7">
        <v>2</v>
      </c>
      <c r="L7">
        <v>4</v>
      </c>
      <c r="M7">
        <v>2</v>
      </c>
      <c r="O7">
        <v>2</v>
      </c>
      <c r="P7">
        <v>2</v>
      </c>
      <c r="S7">
        <v>9</v>
      </c>
      <c r="T7">
        <v>19</v>
      </c>
      <c r="Y7">
        <v>1</v>
      </c>
      <c r="AA7">
        <v>1</v>
      </c>
      <c r="AB7">
        <v>3</v>
      </c>
      <c r="AF7">
        <v>5</v>
      </c>
      <c r="AH7">
        <v>3</v>
      </c>
      <c r="AI7">
        <v>4</v>
      </c>
      <c r="AJ7">
        <v>7</v>
      </c>
      <c r="AK7">
        <v>22</v>
      </c>
      <c r="AL7">
        <v>44</v>
      </c>
      <c r="BA7" s="2" t="s">
        <v>98</v>
      </c>
      <c r="BB7" s="11">
        <v>2.8089887640449437E-2</v>
      </c>
      <c r="BC7" s="11">
        <v>0</v>
      </c>
      <c r="BD7" s="11">
        <v>4.1666666666666664E-2</v>
      </c>
      <c r="BE7" s="11">
        <v>0</v>
      </c>
      <c r="BF7" s="11">
        <v>0.04</v>
      </c>
      <c r="BG7" s="11">
        <v>0</v>
      </c>
      <c r="BH7" s="11">
        <v>2.9850746268656716E-2</v>
      </c>
      <c r="BI7" s="11">
        <v>1.0416666666666666E-2</v>
      </c>
      <c r="BJ7" s="11">
        <v>1.7441860465116279E-2</v>
      </c>
      <c r="BK7" s="11">
        <v>2.3E-2</v>
      </c>
    </row>
    <row r="8" spans="2:63">
      <c r="B8" s="2" t="s">
        <v>98</v>
      </c>
      <c r="F8">
        <v>3</v>
      </c>
      <c r="J8">
        <v>1</v>
      </c>
      <c r="K8">
        <v>4</v>
      </c>
      <c r="L8">
        <v>2</v>
      </c>
      <c r="O8">
        <v>2</v>
      </c>
      <c r="S8">
        <v>2</v>
      </c>
      <c r="T8">
        <v>6</v>
      </c>
      <c r="V8">
        <v>1</v>
      </c>
      <c r="AA8">
        <v>1</v>
      </c>
      <c r="AB8">
        <v>3</v>
      </c>
      <c r="AD8">
        <v>1</v>
      </c>
      <c r="AF8">
        <v>2</v>
      </c>
      <c r="AH8">
        <v>2</v>
      </c>
      <c r="AI8">
        <v>1</v>
      </c>
      <c r="AJ8">
        <v>3</v>
      </c>
      <c r="AK8">
        <v>12</v>
      </c>
      <c r="AL8">
        <v>23</v>
      </c>
      <c r="BA8" s="2" t="s">
        <v>36</v>
      </c>
      <c r="BB8" s="11">
        <v>3.9325842696629212E-2</v>
      </c>
      <c r="BC8" s="11">
        <v>0</v>
      </c>
      <c r="BD8" s="11">
        <v>2.0833333333333332E-2</v>
      </c>
      <c r="BE8" s="11">
        <v>0</v>
      </c>
      <c r="BF8" s="11">
        <v>3.4285714285714287E-2</v>
      </c>
      <c r="BG8" s="11">
        <v>0</v>
      </c>
      <c r="BH8" s="11">
        <v>7.4626865671641784E-2</v>
      </c>
      <c r="BI8" s="11">
        <v>2.0833333333333332E-2</v>
      </c>
      <c r="BJ8" s="11">
        <v>2.9069767441860465E-2</v>
      </c>
      <c r="BK8" s="11">
        <v>3.1E-2</v>
      </c>
    </row>
    <row r="9" spans="2:63">
      <c r="B9" s="2" t="s">
        <v>36</v>
      </c>
      <c r="J9">
        <v>1</v>
      </c>
      <c r="K9">
        <v>1</v>
      </c>
      <c r="L9">
        <v>3</v>
      </c>
      <c r="O9">
        <v>5</v>
      </c>
      <c r="Q9">
        <v>1</v>
      </c>
      <c r="R9">
        <v>2</v>
      </c>
      <c r="S9">
        <v>1</v>
      </c>
      <c r="T9">
        <v>12</v>
      </c>
      <c r="Z9">
        <v>1</v>
      </c>
      <c r="AA9">
        <v>1</v>
      </c>
      <c r="AB9">
        <v>4</v>
      </c>
      <c r="AD9">
        <v>1</v>
      </c>
      <c r="AF9">
        <v>1</v>
      </c>
      <c r="AH9">
        <v>4</v>
      </c>
      <c r="AJ9">
        <v>7</v>
      </c>
      <c r="AK9">
        <v>17</v>
      </c>
      <c r="AL9">
        <v>31</v>
      </c>
      <c r="BA9" s="2" t="s">
        <v>40</v>
      </c>
      <c r="BB9" s="11">
        <v>7.3033707865168537E-2</v>
      </c>
      <c r="BC9" s="11">
        <v>0.10869565217391304</v>
      </c>
      <c r="BD9" s="11">
        <v>4.1666666666666664E-2</v>
      </c>
      <c r="BE9" s="11">
        <v>0</v>
      </c>
      <c r="BF9" s="11">
        <v>6.2857142857142861E-2</v>
      </c>
      <c r="BG9" s="11">
        <v>0</v>
      </c>
      <c r="BH9" s="11">
        <v>2.9850746268656716E-2</v>
      </c>
      <c r="BI9" s="11">
        <v>5.2083333333333336E-2</v>
      </c>
      <c r="BJ9" s="11">
        <v>2.9069767441860465E-2</v>
      </c>
      <c r="BK9" s="11">
        <v>4.8000000000000001E-2</v>
      </c>
    </row>
    <row r="10" spans="2:63">
      <c r="B10" s="2" t="s">
        <v>40</v>
      </c>
      <c r="C10">
        <v>1</v>
      </c>
      <c r="K10">
        <v>1</v>
      </c>
      <c r="L10">
        <v>4</v>
      </c>
      <c r="M10">
        <v>1</v>
      </c>
      <c r="O10">
        <v>5</v>
      </c>
      <c r="Q10">
        <v>2</v>
      </c>
      <c r="R10">
        <v>1</v>
      </c>
      <c r="S10">
        <v>5</v>
      </c>
      <c r="T10">
        <v>18</v>
      </c>
      <c r="U10">
        <v>1</v>
      </c>
      <c r="AA10">
        <v>1</v>
      </c>
      <c r="AB10">
        <v>7</v>
      </c>
      <c r="AC10">
        <v>4</v>
      </c>
      <c r="AD10">
        <v>2</v>
      </c>
      <c r="AF10">
        <v>6</v>
      </c>
      <c r="AI10">
        <v>4</v>
      </c>
      <c r="AJ10">
        <v>5</v>
      </c>
      <c r="AK10">
        <v>28</v>
      </c>
      <c r="AL10">
        <v>48</v>
      </c>
      <c r="BA10" s="2" t="s">
        <v>107</v>
      </c>
      <c r="BB10" s="11">
        <v>3.3707865168539325E-2</v>
      </c>
      <c r="BC10" s="11">
        <v>2.1739130434782608E-2</v>
      </c>
      <c r="BD10" s="11">
        <v>6.25E-2</v>
      </c>
      <c r="BE10" s="11">
        <v>0</v>
      </c>
      <c r="BF10" s="11">
        <v>5.7142857142857141E-2</v>
      </c>
      <c r="BG10" s="11">
        <v>7.1428571428571425E-2</v>
      </c>
      <c r="BH10" s="11">
        <v>5.9701492537313432E-2</v>
      </c>
      <c r="BI10" s="11">
        <v>5.2083333333333336E-2</v>
      </c>
      <c r="BJ10" s="11">
        <v>4.6511627906976744E-2</v>
      </c>
      <c r="BK10" s="11">
        <v>4.8000000000000001E-2</v>
      </c>
    </row>
    <row r="11" spans="2:63">
      <c r="B11" s="2" t="s">
        <v>107</v>
      </c>
      <c r="G11">
        <v>1</v>
      </c>
      <c r="J11">
        <v>2</v>
      </c>
      <c r="K11">
        <v>3</v>
      </c>
      <c r="L11">
        <v>3</v>
      </c>
      <c r="M11">
        <v>1</v>
      </c>
      <c r="N11">
        <v>2</v>
      </c>
      <c r="O11">
        <v>6</v>
      </c>
      <c r="P11">
        <v>1</v>
      </c>
      <c r="Q11">
        <v>2</v>
      </c>
      <c r="S11">
        <v>4</v>
      </c>
      <c r="T11">
        <v>19</v>
      </c>
      <c r="AB11">
        <v>3</v>
      </c>
      <c r="AD11">
        <v>1</v>
      </c>
      <c r="AF11">
        <v>4</v>
      </c>
      <c r="AG11">
        <v>1</v>
      </c>
      <c r="AH11">
        <v>2</v>
      </c>
      <c r="AI11">
        <v>5</v>
      </c>
      <c r="AJ11">
        <v>10</v>
      </c>
      <c r="AK11">
        <v>26</v>
      </c>
      <c r="AL11">
        <v>48</v>
      </c>
      <c r="BA11" s="2" t="s">
        <v>21</v>
      </c>
      <c r="BB11" s="11">
        <v>0.7303370786516854</v>
      </c>
      <c r="BC11" s="11">
        <v>0.76086956521739135</v>
      </c>
      <c r="BD11" s="11">
        <v>0.77083333333333337</v>
      </c>
      <c r="BE11" s="11">
        <v>1</v>
      </c>
      <c r="BF11" s="11">
        <v>0.7371428571428571</v>
      </c>
      <c r="BG11" s="11">
        <v>0.80952380952380953</v>
      </c>
      <c r="BH11" s="11">
        <v>0.73134328358208955</v>
      </c>
      <c r="BI11" s="11">
        <v>0.75</v>
      </c>
      <c r="BJ11" s="11">
        <v>0.79360465116279066</v>
      </c>
      <c r="BK11" s="11">
        <v>0.76300000000000001</v>
      </c>
    </row>
    <row r="12" spans="2:63">
      <c r="B12" s="2" t="s">
        <v>21</v>
      </c>
      <c r="C12">
        <v>10</v>
      </c>
      <c r="D12">
        <v>3</v>
      </c>
      <c r="E12">
        <v>1</v>
      </c>
      <c r="F12">
        <v>6</v>
      </c>
      <c r="G12">
        <v>3</v>
      </c>
      <c r="H12">
        <v>2</v>
      </c>
      <c r="I12">
        <v>2</v>
      </c>
      <c r="J12">
        <v>17</v>
      </c>
      <c r="K12">
        <v>44</v>
      </c>
      <c r="L12">
        <v>41</v>
      </c>
      <c r="M12">
        <v>15</v>
      </c>
      <c r="N12">
        <v>20</v>
      </c>
      <c r="O12">
        <v>44</v>
      </c>
      <c r="P12">
        <v>6</v>
      </c>
      <c r="Q12">
        <v>18</v>
      </c>
      <c r="R12">
        <v>24</v>
      </c>
      <c r="S12">
        <v>106</v>
      </c>
      <c r="T12">
        <v>274</v>
      </c>
      <c r="U12">
        <v>3</v>
      </c>
      <c r="V12">
        <v>2</v>
      </c>
      <c r="W12">
        <v>1</v>
      </c>
      <c r="X12">
        <v>1</v>
      </c>
      <c r="Y12">
        <v>1</v>
      </c>
      <c r="Z12">
        <v>1</v>
      </c>
      <c r="AA12">
        <v>9</v>
      </c>
      <c r="AB12">
        <v>76</v>
      </c>
      <c r="AC12">
        <v>17</v>
      </c>
      <c r="AD12">
        <v>14</v>
      </c>
      <c r="AE12">
        <v>4</v>
      </c>
      <c r="AF12">
        <v>79</v>
      </c>
      <c r="AG12">
        <v>24</v>
      </c>
      <c r="AH12">
        <v>28</v>
      </c>
      <c r="AI12">
        <v>45</v>
      </c>
      <c r="AJ12">
        <v>149</v>
      </c>
      <c r="AK12">
        <v>436</v>
      </c>
      <c r="AL12">
        <v>763</v>
      </c>
      <c r="BA12" s="2" t="s">
        <v>2152</v>
      </c>
      <c r="BB12" s="11">
        <v>1</v>
      </c>
      <c r="BC12" s="11">
        <v>1</v>
      </c>
      <c r="BD12" s="11">
        <v>1</v>
      </c>
      <c r="BE12" s="11">
        <v>1</v>
      </c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</row>
    <row r="13" spans="2:63">
      <c r="B13" s="2" t="s">
        <v>2152</v>
      </c>
      <c r="C13">
        <v>11</v>
      </c>
      <c r="D13">
        <v>4</v>
      </c>
      <c r="E13">
        <v>1</v>
      </c>
      <c r="F13">
        <v>10</v>
      </c>
      <c r="G13">
        <v>4</v>
      </c>
      <c r="H13">
        <v>2</v>
      </c>
      <c r="I13">
        <v>2</v>
      </c>
      <c r="J13">
        <v>23</v>
      </c>
      <c r="K13">
        <v>57</v>
      </c>
      <c r="L13">
        <v>60</v>
      </c>
      <c r="M13">
        <v>20</v>
      </c>
      <c r="N13">
        <v>23</v>
      </c>
      <c r="O13">
        <v>66</v>
      </c>
      <c r="P13">
        <v>11</v>
      </c>
      <c r="Q13">
        <v>24</v>
      </c>
      <c r="R13">
        <v>28</v>
      </c>
      <c r="S13">
        <v>132</v>
      </c>
      <c r="T13">
        <v>364</v>
      </c>
      <c r="U13">
        <v>5</v>
      </c>
      <c r="V13">
        <v>3</v>
      </c>
      <c r="W13">
        <v>1</v>
      </c>
      <c r="X13">
        <v>1</v>
      </c>
      <c r="Y13">
        <v>2</v>
      </c>
      <c r="Z13">
        <v>2</v>
      </c>
      <c r="AA13">
        <v>14</v>
      </c>
      <c r="AB13">
        <v>102</v>
      </c>
      <c r="AC13">
        <v>22</v>
      </c>
      <c r="AD13">
        <v>21</v>
      </c>
      <c r="AE13">
        <v>4</v>
      </c>
      <c r="AF13">
        <v>99</v>
      </c>
      <c r="AG13">
        <v>26</v>
      </c>
      <c r="AH13">
        <v>40</v>
      </c>
      <c r="AI13">
        <v>64</v>
      </c>
      <c r="AJ13">
        <v>187</v>
      </c>
      <c r="AK13">
        <v>565</v>
      </c>
      <c r="AL13">
        <v>1000</v>
      </c>
    </row>
    <row r="15" spans="2:63">
      <c r="B15" s="6" t="s">
        <v>2153</v>
      </c>
      <c r="C15" s="6" t="s">
        <v>2154</v>
      </c>
      <c r="N15" s="6" t="s">
        <v>2153</v>
      </c>
      <c r="O15" s="6" t="s">
        <v>2154</v>
      </c>
      <c r="X15" s="6" t="s">
        <v>2153</v>
      </c>
      <c r="Y15" s="6" t="s">
        <v>2154</v>
      </c>
    </row>
    <row r="16" spans="2:63">
      <c r="B16" s="6" t="s">
        <v>2151</v>
      </c>
      <c r="C16" t="s">
        <v>26</v>
      </c>
      <c r="D16" t="s">
        <v>15</v>
      </c>
      <c r="E16" t="s">
        <v>98</v>
      </c>
      <c r="F16" t="s">
        <v>36</v>
      </c>
      <c r="G16" t="s">
        <v>40</v>
      </c>
      <c r="H16" t="s">
        <v>107</v>
      </c>
      <c r="I16" t="s">
        <v>21</v>
      </c>
      <c r="J16" t="s">
        <v>2152</v>
      </c>
      <c r="N16" s="6" t="s">
        <v>2151</v>
      </c>
      <c r="O16" t="s">
        <v>26</v>
      </c>
      <c r="P16" t="s">
        <v>15</v>
      </c>
      <c r="Q16" t="s">
        <v>98</v>
      </c>
      <c r="R16" t="s">
        <v>36</v>
      </c>
      <c r="S16" t="s">
        <v>40</v>
      </c>
      <c r="T16" t="s">
        <v>107</v>
      </c>
      <c r="U16" t="s">
        <v>21</v>
      </c>
      <c r="V16" t="s">
        <v>2152</v>
      </c>
      <c r="X16" s="6" t="s">
        <v>2151</v>
      </c>
      <c r="Y16" t="s">
        <v>26</v>
      </c>
      <c r="Z16" t="s">
        <v>15</v>
      </c>
      <c r="AA16" t="s">
        <v>98</v>
      </c>
      <c r="AB16" t="s">
        <v>36</v>
      </c>
      <c r="AC16" t="s">
        <v>40</v>
      </c>
      <c r="AD16" t="s">
        <v>107</v>
      </c>
      <c r="AE16" t="s">
        <v>21</v>
      </c>
      <c r="AF16" t="s">
        <v>2152</v>
      </c>
    </row>
    <row r="17" spans="2:42">
      <c r="B17" s="2" t="s">
        <v>2124</v>
      </c>
      <c r="C17">
        <v>11</v>
      </c>
      <c r="D17">
        <v>18</v>
      </c>
      <c r="E17">
        <v>6</v>
      </c>
      <c r="F17">
        <v>10</v>
      </c>
      <c r="G17">
        <v>10</v>
      </c>
      <c r="H17">
        <v>16</v>
      </c>
      <c r="I17">
        <v>273</v>
      </c>
      <c r="J17">
        <v>344</v>
      </c>
      <c r="N17" s="2" t="s">
        <v>2124</v>
      </c>
      <c r="O17" s="11">
        <v>3.1976744186046513E-2</v>
      </c>
      <c r="P17" s="11">
        <v>5.232558139534884E-2</v>
      </c>
      <c r="Q17" s="11">
        <v>1.7441860465116279E-2</v>
      </c>
      <c r="R17" s="11">
        <v>2.9069767441860465E-2</v>
      </c>
      <c r="S17" s="11">
        <v>2.9069767441860465E-2</v>
      </c>
      <c r="T17" s="11">
        <v>4.6511627906976744E-2</v>
      </c>
      <c r="U17" s="11">
        <v>0.79360465116279066</v>
      </c>
      <c r="V17" s="11">
        <v>1</v>
      </c>
      <c r="X17" s="2" t="s">
        <v>2124</v>
      </c>
      <c r="Y17" s="11">
        <v>0.2558139534883721</v>
      </c>
      <c r="Z17" s="11">
        <v>0.40909090909090912</v>
      </c>
      <c r="AA17" s="11">
        <v>0.2608695652173913</v>
      </c>
      <c r="AB17" s="11">
        <v>0.32258064516129031</v>
      </c>
      <c r="AC17" s="11">
        <v>0.20833333333333334</v>
      </c>
      <c r="AD17" s="11">
        <v>0.33333333333333331</v>
      </c>
      <c r="AE17" s="11">
        <v>0.3577981651376147</v>
      </c>
      <c r="AF17" s="11">
        <v>0.34399999999999997</v>
      </c>
    </row>
    <row r="18" spans="2:42">
      <c r="B18" s="10" t="s">
        <v>74</v>
      </c>
      <c r="D18">
        <v>2</v>
      </c>
      <c r="E18">
        <v>1</v>
      </c>
      <c r="F18">
        <v>1</v>
      </c>
      <c r="H18">
        <v>2</v>
      </c>
      <c r="I18">
        <v>17</v>
      </c>
      <c r="J18">
        <v>23</v>
      </c>
      <c r="N18" s="10" t="s">
        <v>74</v>
      </c>
      <c r="O18" s="11">
        <v>0</v>
      </c>
      <c r="P18" s="11">
        <v>8.6956521739130432E-2</v>
      </c>
      <c r="Q18" s="11">
        <v>4.3478260869565216E-2</v>
      </c>
      <c r="R18" s="11">
        <v>4.3478260869565216E-2</v>
      </c>
      <c r="S18" s="11">
        <v>0</v>
      </c>
      <c r="T18" s="11">
        <v>8.6956521739130432E-2</v>
      </c>
      <c r="U18" s="11">
        <v>0.73913043478260865</v>
      </c>
      <c r="V18" s="11">
        <v>1</v>
      </c>
      <c r="X18" s="10" t="s">
        <v>74</v>
      </c>
      <c r="Y18" s="11">
        <v>0</v>
      </c>
      <c r="Z18" s="11">
        <v>0.1111111111111111</v>
      </c>
      <c r="AA18" s="11">
        <v>0.16666666666666666</v>
      </c>
      <c r="AB18" s="11">
        <v>0.1</v>
      </c>
      <c r="AC18" s="11">
        <v>0</v>
      </c>
      <c r="AD18" s="11">
        <v>0.125</v>
      </c>
      <c r="AE18" s="11">
        <v>6.2271062271062272E-2</v>
      </c>
      <c r="AF18" s="11">
        <v>6.6860465116279064E-2</v>
      </c>
      <c r="AH18" s="6" t="s">
        <v>2153</v>
      </c>
      <c r="AI18" s="6" t="s">
        <v>2154</v>
      </c>
    </row>
    <row r="19" spans="2:42">
      <c r="B19" s="10" t="s">
        <v>14</v>
      </c>
      <c r="C19">
        <v>5</v>
      </c>
      <c r="D19">
        <v>9</v>
      </c>
      <c r="E19">
        <v>2</v>
      </c>
      <c r="F19">
        <v>1</v>
      </c>
      <c r="G19">
        <v>5</v>
      </c>
      <c r="H19">
        <v>4</v>
      </c>
      <c r="I19">
        <v>106</v>
      </c>
      <c r="J19">
        <v>132</v>
      </c>
      <c r="N19" s="10" t="s">
        <v>14</v>
      </c>
      <c r="O19" s="11">
        <v>3.787878787878788E-2</v>
      </c>
      <c r="P19" s="11">
        <v>6.8181818181818177E-2</v>
      </c>
      <c r="Q19" s="11">
        <v>1.5151515151515152E-2</v>
      </c>
      <c r="R19" s="11">
        <v>7.575757575757576E-3</v>
      </c>
      <c r="S19" s="11">
        <v>3.787878787878788E-2</v>
      </c>
      <c r="T19" s="11">
        <v>3.0303030303030304E-2</v>
      </c>
      <c r="U19" s="11">
        <v>0.80303030303030298</v>
      </c>
      <c r="V19" s="11">
        <v>1</v>
      </c>
      <c r="X19" s="10" t="s">
        <v>14</v>
      </c>
      <c r="Y19" s="11">
        <v>0.45454545454545453</v>
      </c>
      <c r="Z19" s="11">
        <v>0.5</v>
      </c>
      <c r="AA19" s="11">
        <v>0.33333333333333331</v>
      </c>
      <c r="AB19" s="11">
        <v>0.1</v>
      </c>
      <c r="AC19" s="11">
        <v>0.5</v>
      </c>
      <c r="AD19" s="11">
        <v>0.25</v>
      </c>
      <c r="AE19" s="11">
        <v>0.38827838827838829</v>
      </c>
      <c r="AF19" s="11">
        <v>0.38372093023255816</v>
      </c>
      <c r="AH19" s="6" t="s">
        <v>2151</v>
      </c>
      <c r="AI19" t="s">
        <v>26</v>
      </c>
      <c r="AJ19" t="s">
        <v>15</v>
      </c>
      <c r="AK19" t="s">
        <v>98</v>
      </c>
      <c r="AL19" t="s">
        <v>36</v>
      </c>
      <c r="AM19" t="s">
        <v>40</v>
      </c>
      <c r="AN19" t="s">
        <v>107</v>
      </c>
      <c r="AO19" t="s">
        <v>21</v>
      </c>
      <c r="AP19" t="s">
        <v>2152</v>
      </c>
    </row>
    <row r="20" spans="2:42">
      <c r="B20" s="10" t="s">
        <v>47</v>
      </c>
      <c r="F20">
        <v>1</v>
      </c>
      <c r="I20">
        <v>1</v>
      </c>
      <c r="J20">
        <v>2</v>
      </c>
      <c r="N20" s="10" t="s">
        <v>47</v>
      </c>
      <c r="O20" s="11">
        <v>0</v>
      </c>
      <c r="P20" s="11">
        <v>0</v>
      </c>
      <c r="Q20" s="11">
        <v>0</v>
      </c>
      <c r="R20" s="11">
        <v>0.5</v>
      </c>
      <c r="S20" s="11">
        <v>0</v>
      </c>
      <c r="T20" s="11">
        <v>0</v>
      </c>
      <c r="U20" s="11">
        <v>0.5</v>
      </c>
      <c r="V20" s="11">
        <v>1</v>
      </c>
      <c r="X20" s="10" t="s">
        <v>47</v>
      </c>
      <c r="Y20" s="11">
        <v>0</v>
      </c>
      <c r="Z20" s="11">
        <v>0</v>
      </c>
      <c r="AA20" s="11">
        <v>0</v>
      </c>
      <c r="AB20" s="11">
        <v>0.1</v>
      </c>
      <c r="AC20" s="11">
        <v>0</v>
      </c>
      <c r="AD20" s="11">
        <v>0</v>
      </c>
      <c r="AE20" s="11">
        <v>3.663003663003663E-3</v>
      </c>
      <c r="AF20" s="11">
        <v>5.8139534883720929E-3</v>
      </c>
      <c r="AH20" s="2" t="s">
        <v>2126</v>
      </c>
      <c r="AI20" s="11">
        <v>0.23255813953488372</v>
      </c>
      <c r="AJ20" s="11">
        <v>0.15909090909090909</v>
      </c>
      <c r="AK20" s="11">
        <v>0.21739130434782608</v>
      </c>
      <c r="AL20" s="11">
        <v>0.22580645161290322</v>
      </c>
      <c r="AM20" s="11">
        <v>0.27083333333333331</v>
      </c>
      <c r="AN20" s="11">
        <v>0.125</v>
      </c>
      <c r="AO20" s="11">
        <v>0.17038007863695936</v>
      </c>
      <c r="AP20" s="11">
        <v>0.17799999999999999</v>
      </c>
    </row>
    <row r="21" spans="2:42">
      <c r="B21" s="10" t="s">
        <v>20</v>
      </c>
      <c r="C21">
        <v>6</v>
      </c>
      <c r="D21">
        <v>7</v>
      </c>
      <c r="E21">
        <v>3</v>
      </c>
      <c r="F21">
        <v>7</v>
      </c>
      <c r="G21">
        <v>5</v>
      </c>
      <c r="H21">
        <v>10</v>
      </c>
      <c r="I21">
        <v>149</v>
      </c>
      <c r="J21">
        <v>187</v>
      </c>
      <c r="N21" s="10" t="s">
        <v>20</v>
      </c>
      <c r="O21" s="11">
        <v>3.2085561497326207E-2</v>
      </c>
      <c r="P21" s="11">
        <v>3.7433155080213901E-2</v>
      </c>
      <c r="Q21" s="11">
        <v>1.6042780748663103E-2</v>
      </c>
      <c r="R21" s="11">
        <v>3.7433155080213901E-2</v>
      </c>
      <c r="S21" s="11">
        <v>2.6737967914438502E-2</v>
      </c>
      <c r="T21" s="11">
        <v>5.3475935828877004E-2</v>
      </c>
      <c r="U21" s="11">
        <v>0.79679144385026734</v>
      </c>
      <c r="V21" s="11">
        <v>1</v>
      </c>
      <c r="X21" s="10" t="s">
        <v>20</v>
      </c>
      <c r="Y21" s="11">
        <v>0.54545454545454541</v>
      </c>
      <c r="Z21" s="11">
        <v>0.3888888888888889</v>
      </c>
      <c r="AA21" s="11">
        <v>0.5</v>
      </c>
      <c r="AB21" s="11">
        <v>0.7</v>
      </c>
      <c r="AC21" s="11">
        <v>0.5</v>
      </c>
      <c r="AD21" s="11">
        <v>0.625</v>
      </c>
      <c r="AE21" s="11">
        <v>0.54578754578754574</v>
      </c>
      <c r="AF21" s="11">
        <v>0.54360465116279066</v>
      </c>
      <c r="AH21" s="10" t="s">
        <v>74</v>
      </c>
      <c r="AI21" s="11">
        <v>0</v>
      </c>
      <c r="AJ21" s="11">
        <v>0</v>
      </c>
      <c r="AK21" s="11">
        <v>0</v>
      </c>
      <c r="AL21" s="11">
        <v>0</v>
      </c>
      <c r="AM21" s="11">
        <v>2.0833333333333332E-2</v>
      </c>
      <c r="AN21" s="11">
        <v>0</v>
      </c>
      <c r="AO21" s="11">
        <v>1.310615989515072E-2</v>
      </c>
      <c r="AP21" s="11">
        <v>1.0999999999999999E-2</v>
      </c>
    </row>
    <row r="22" spans="2:42">
      <c r="B22" s="2" t="s">
        <v>2126</v>
      </c>
      <c r="C22">
        <v>10</v>
      </c>
      <c r="D22">
        <v>7</v>
      </c>
      <c r="E22">
        <v>5</v>
      </c>
      <c r="F22">
        <v>7</v>
      </c>
      <c r="G22">
        <v>13</v>
      </c>
      <c r="H22">
        <v>6</v>
      </c>
      <c r="I22">
        <v>130</v>
      </c>
      <c r="J22">
        <v>178</v>
      </c>
      <c r="N22" s="2" t="s">
        <v>2126</v>
      </c>
      <c r="O22" s="11">
        <v>5.6179775280898875E-2</v>
      </c>
      <c r="P22" s="11">
        <v>3.9325842696629212E-2</v>
      </c>
      <c r="Q22" s="11">
        <v>2.8089887640449437E-2</v>
      </c>
      <c r="R22" s="11">
        <v>3.9325842696629212E-2</v>
      </c>
      <c r="S22" s="11">
        <v>7.3033707865168537E-2</v>
      </c>
      <c r="T22" s="11">
        <v>3.3707865168539325E-2</v>
      </c>
      <c r="U22" s="11">
        <v>0.7303370786516854</v>
      </c>
      <c r="V22" s="11">
        <v>1</v>
      </c>
      <c r="X22" s="2" t="s">
        <v>2126</v>
      </c>
      <c r="Y22" s="11">
        <v>0.23255813953488372</v>
      </c>
      <c r="Z22" s="11">
        <v>0.15909090909090909</v>
      </c>
      <c r="AA22" s="11">
        <v>0.21739130434782608</v>
      </c>
      <c r="AB22" s="11">
        <v>0.22580645161290322</v>
      </c>
      <c r="AC22" s="11">
        <v>0.27083333333333331</v>
      </c>
      <c r="AD22" s="11">
        <v>0.125</v>
      </c>
      <c r="AE22" s="11">
        <v>0.17038007863695936</v>
      </c>
      <c r="AF22" s="11">
        <v>0.17799999999999999</v>
      </c>
      <c r="AH22" s="10" t="s">
        <v>14</v>
      </c>
      <c r="AI22" s="11">
        <v>6.9767441860465115E-2</v>
      </c>
      <c r="AJ22" s="11">
        <v>9.0909090909090912E-2</v>
      </c>
      <c r="AK22" s="11">
        <v>8.6956521739130432E-2</v>
      </c>
      <c r="AL22" s="11">
        <v>9.6774193548387094E-2</v>
      </c>
      <c r="AM22" s="11">
        <v>8.3333333333333329E-2</v>
      </c>
      <c r="AN22" s="11">
        <v>6.25E-2</v>
      </c>
      <c r="AO22" s="11">
        <v>5.3735255570117955E-2</v>
      </c>
      <c r="AP22" s="11">
        <v>0.06</v>
      </c>
    </row>
    <row r="23" spans="2:42">
      <c r="B23" s="10" t="s">
        <v>74</v>
      </c>
      <c r="G23">
        <v>1</v>
      </c>
      <c r="I23">
        <v>10</v>
      </c>
      <c r="J23">
        <v>11</v>
      </c>
      <c r="N23" s="10" t="s">
        <v>74</v>
      </c>
      <c r="O23" s="11">
        <v>0</v>
      </c>
      <c r="P23" s="11">
        <v>0</v>
      </c>
      <c r="Q23" s="11">
        <v>0</v>
      </c>
      <c r="R23" s="11">
        <v>0</v>
      </c>
      <c r="S23" s="11">
        <v>9.0909090909090912E-2</v>
      </c>
      <c r="T23" s="11">
        <v>0</v>
      </c>
      <c r="U23" s="11">
        <v>0.90909090909090906</v>
      </c>
      <c r="V23" s="11">
        <v>1</v>
      </c>
      <c r="X23" s="10" t="s">
        <v>74</v>
      </c>
      <c r="Y23" s="11">
        <v>0</v>
      </c>
      <c r="Z23" s="11">
        <v>0</v>
      </c>
      <c r="AA23" s="11">
        <v>0</v>
      </c>
      <c r="AB23" s="11">
        <v>0</v>
      </c>
      <c r="AC23" s="11">
        <v>7.6923076923076927E-2</v>
      </c>
      <c r="AD23" s="11">
        <v>0</v>
      </c>
      <c r="AE23" s="11">
        <v>7.6923076923076927E-2</v>
      </c>
      <c r="AF23" s="11">
        <v>6.1797752808988762E-2</v>
      </c>
      <c r="AH23" s="10" t="s">
        <v>47</v>
      </c>
      <c r="AI23" s="11">
        <v>2.3255813953488372E-2</v>
      </c>
      <c r="AJ23" s="11">
        <v>0</v>
      </c>
      <c r="AK23" s="11">
        <v>0</v>
      </c>
      <c r="AL23" s="11">
        <v>0</v>
      </c>
      <c r="AM23" s="11">
        <v>2.0833333333333332E-2</v>
      </c>
      <c r="AN23" s="11">
        <v>0</v>
      </c>
      <c r="AO23" s="11">
        <v>3.9318479685452159E-3</v>
      </c>
      <c r="AP23" s="11">
        <v>5.0000000000000001E-3</v>
      </c>
    </row>
    <row r="24" spans="2:42">
      <c r="B24" s="10" t="s">
        <v>14</v>
      </c>
      <c r="C24">
        <v>3</v>
      </c>
      <c r="D24">
        <v>4</v>
      </c>
      <c r="E24">
        <v>2</v>
      </c>
      <c r="F24">
        <v>3</v>
      </c>
      <c r="G24">
        <v>4</v>
      </c>
      <c r="H24">
        <v>3</v>
      </c>
      <c r="I24">
        <v>41</v>
      </c>
      <c r="J24">
        <v>60</v>
      </c>
      <c r="N24" s="10" t="s">
        <v>14</v>
      </c>
      <c r="O24" s="11">
        <v>0.05</v>
      </c>
      <c r="P24" s="11">
        <v>6.6666666666666666E-2</v>
      </c>
      <c r="Q24" s="11">
        <v>3.3333333333333333E-2</v>
      </c>
      <c r="R24" s="11">
        <v>0.05</v>
      </c>
      <c r="S24" s="11">
        <v>6.6666666666666666E-2</v>
      </c>
      <c r="T24" s="11">
        <v>0.05</v>
      </c>
      <c r="U24" s="11">
        <v>0.68333333333333335</v>
      </c>
      <c r="V24" s="11">
        <v>1</v>
      </c>
      <c r="X24" s="10" t="s">
        <v>14</v>
      </c>
      <c r="Y24" s="11">
        <v>0.3</v>
      </c>
      <c r="Z24" s="11">
        <v>0.5714285714285714</v>
      </c>
      <c r="AA24" s="11">
        <v>0.4</v>
      </c>
      <c r="AB24" s="11">
        <v>0.42857142857142855</v>
      </c>
      <c r="AC24" s="11">
        <v>0.30769230769230771</v>
      </c>
      <c r="AD24" s="11">
        <v>0.5</v>
      </c>
      <c r="AE24" s="11">
        <v>0.31538461538461537</v>
      </c>
      <c r="AF24" s="11">
        <v>0.33707865168539325</v>
      </c>
      <c r="AH24" s="10" t="s">
        <v>20</v>
      </c>
      <c r="AI24" s="11">
        <v>0.13953488372093023</v>
      </c>
      <c r="AJ24" s="11">
        <v>6.8181818181818177E-2</v>
      </c>
      <c r="AK24" s="11">
        <v>0.13043478260869565</v>
      </c>
      <c r="AL24" s="11">
        <v>0.12903225806451613</v>
      </c>
      <c r="AM24" s="11">
        <v>0.14583333333333334</v>
      </c>
      <c r="AN24" s="11">
        <v>6.25E-2</v>
      </c>
      <c r="AO24" s="11">
        <v>9.9606815203145474E-2</v>
      </c>
      <c r="AP24" s="11">
        <v>0.10199999999999999</v>
      </c>
    </row>
    <row r="25" spans="2:42">
      <c r="B25" s="10" t="s">
        <v>47</v>
      </c>
      <c r="C25">
        <v>1</v>
      </c>
      <c r="G25">
        <v>1</v>
      </c>
      <c r="I25">
        <v>3</v>
      </c>
      <c r="J25">
        <v>5</v>
      </c>
      <c r="N25" s="10" t="s">
        <v>47</v>
      </c>
      <c r="O25" s="11">
        <v>0.2</v>
      </c>
      <c r="P25" s="11">
        <v>0</v>
      </c>
      <c r="Q25" s="11">
        <v>0</v>
      </c>
      <c r="R25" s="11">
        <v>0</v>
      </c>
      <c r="S25" s="11">
        <v>0.2</v>
      </c>
      <c r="T25" s="11">
        <v>0</v>
      </c>
      <c r="U25" s="11">
        <v>0.6</v>
      </c>
      <c r="V25" s="11">
        <v>1</v>
      </c>
      <c r="X25" s="10" t="s">
        <v>47</v>
      </c>
      <c r="Y25" s="11">
        <v>0.1</v>
      </c>
      <c r="Z25" s="11">
        <v>0</v>
      </c>
      <c r="AA25" s="11">
        <v>0</v>
      </c>
      <c r="AB25" s="11">
        <v>0</v>
      </c>
      <c r="AC25" s="11">
        <v>7.6923076923076927E-2</v>
      </c>
      <c r="AD25" s="11">
        <v>0</v>
      </c>
      <c r="AE25" s="11">
        <v>2.3076923076923078E-2</v>
      </c>
      <c r="AF25" s="11">
        <v>2.8089887640449437E-2</v>
      </c>
      <c r="AH25" s="2" t="s">
        <v>2118</v>
      </c>
      <c r="AI25" s="11">
        <v>6.9767441860465115E-2</v>
      </c>
      <c r="AJ25" s="11">
        <v>4.5454545454545456E-2</v>
      </c>
      <c r="AK25" s="11">
        <v>0</v>
      </c>
      <c r="AL25" s="11">
        <v>0</v>
      </c>
      <c r="AM25" s="11">
        <v>0.10416666666666667</v>
      </c>
      <c r="AN25" s="11">
        <v>2.0833333333333332E-2</v>
      </c>
      <c r="AO25" s="11">
        <v>4.5871559633027525E-2</v>
      </c>
      <c r="AP25" s="11">
        <v>4.5999999999999999E-2</v>
      </c>
    </row>
    <row r="26" spans="2:42">
      <c r="B26" s="10" t="s">
        <v>20</v>
      </c>
      <c r="C26">
        <v>6</v>
      </c>
      <c r="D26">
        <v>3</v>
      </c>
      <c r="E26">
        <v>3</v>
      </c>
      <c r="F26">
        <v>4</v>
      </c>
      <c r="G26">
        <v>7</v>
      </c>
      <c r="H26">
        <v>3</v>
      </c>
      <c r="I26">
        <v>76</v>
      </c>
      <c r="J26">
        <v>102</v>
      </c>
      <c r="N26" s="10" t="s">
        <v>20</v>
      </c>
      <c r="O26" s="11">
        <v>5.8823529411764705E-2</v>
      </c>
      <c r="P26" s="11">
        <v>2.9411764705882353E-2</v>
      </c>
      <c r="Q26" s="11">
        <v>2.9411764705882353E-2</v>
      </c>
      <c r="R26" s="11">
        <v>3.9215686274509803E-2</v>
      </c>
      <c r="S26" s="11">
        <v>6.8627450980392163E-2</v>
      </c>
      <c r="T26" s="11">
        <v>2.9411764705882353E-2</v>
      </c>
      <c r="U26" s="11">
        <v>0.74509803921568629</v>
      </c>
      <c r="V26" s="11">
        <v>1</v>
      </c>
      <c r="X26" s="10" t="s">
        <v>20</v>
      </c>
      <c r="Y26" s="11">
        <v>0.6</v>
      </c>
      <c r="Z26" s="11">
        <v>0.42857142857142855</v>
      </c>
      <c r="AA26" s="11">
        <v>0.6</v>
      </c>
      <c r="AB26" s="11">
        <v>0.5714285714285714</v>
      </c>
      <c r="AC26" s="11">
        <v>0.53846153846153844</v>
      </c>
      <c r="AD26" s="11">
        <v>0.5</v>
      </c>
      <c r="AE26" s="11">
        <v>0.58461538461538465</v>
      </c>
      <c r="AF26" s="11">
        <v>0.5730337078651685</v>
      </c>
      <c r="AH26" s="10" t="s">
        <v>74</v>
      </c>
      <c r="AI26" s="11">
        <v>2.3255813953488372E-2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3.9318479685452159E-3</v>
      </c>
      <c r="AP26" s="11">
        <v>4.0000000000000001E-3</v>
      </c>
    </row>
    <row r="27" spans="2:42">
      <c r="B27" s="2" t="s">
        <v>2120</v>
      </c>
      <c r="C27">
        <v>5</v>
      </c>
      <c r="D27">
        <v>7</v>
      </c>
      <c r="E27">
        <v>7</v>
      </c>
      <c r="F27">
        <v>6</v>
      </c>
      <c r="G27">
        <v>11</v>
      </c>
      <c r="H27">
        <v>10</v>
      </c>
      <c r="I27">
        <v>129</v>
      </c>
      <c r="J27">
        <v>175</v>
      </c>
      <c r="N27" s="2" t="s">
        <v>2120</v>
      </c>
      <c r="O27" s="11">
        <v>2.8571428571428571E-2</v>
      </c>
      <c r="P27" s="11">
        <v>0.04</v>
      </c>
      <c r="Q27" s="11">
        <v>0.04</v>
      </c>
      <c r="R27" s="11">
        <v>3.4285714285714287E-2</v>
      </c>
      <c r="S27" s="11">
        <v>6.2857142857142861E-2</v>
      </c>
      <c r="T27" s="11">
        <v>5.7142857142857141E-2</v>
      </c>
      <c r="U27" s="11">
        <v>0.7371428571428571</v>
      </c>
      <c r="V27" s="11">
        <v>1</v>
      </c>
      <c r="X27" s="2" t="s">
        <v>2120</v>
      </c>
      <c r="Y27" s="11">
        <v>0.11627906976744186</v>
      </c>
      <c r="Z27" s="11">
        <v>0.15909090909090909</v>
      </c>
      <c r="AA27" s="11">
        <v>0.30434782608695654</v>
      </c>
      <c r="AB27" s="11">
        <v>0.19354838709677419</v>
      </c>
      <c r="AC27" s="11">
        <v>0.22916666666666666</v>
      </c>
      <c r="AD27" s="11">
        <v>0.20833333333333334</v>
      </c>
      <c r="AE27" s="11">
        <v>0.1690694626474443</v>
      </c>
      <c r="AF27" s="11">
        <v>0.17499999999999999</v>
      </c>
      <c r="AH27" s="10" t="s">
        <v>14</v>
      </c>
      <c r="AI27" s="11">
        <v>2.3255813953488372E-2</v>
      </c>
      <c r="AJ27" s="11">
        <v>4.5454545454545456E-2</v>
      </c>
      <c r="AK27" s="11">
        <v>0</v>
      </c>
      <c r="AL27" s="11">
        <v>0</v>
      </c>
      <c r="AM27" s="11">
        <v>2.0833333333333332E-2</v>
      </c>
      <c r="AN27" s="11">
        <v>2.0833333333333332E-2</v>
      </c>
      <c r="AO27" s="11">
        <v>1.9659239842726082E-2</v>
      </c>
      <c r="AP27" s="11">
        <v>0.02</v>
      </c>
    </row>
    <row r="28" spans="2:42">
      <c r="B28" s="10" t="s">
        <v>74</v>
      </c>
      <c r="C28">
        <v>1</v>
      </c>
      <c r="E28">
        <v>3</v>
      </c>
      <c r="I28">
        <v>6</v>
      </c>
      <c r="J28">
        <v>10</v>
      </c>
      <c r="N28" s="10" t="s">
        <v>74</v>
      </c>
      <c r="O28" s="11">
        <v>0.1</v>
      </c>
      <c r="P28" s="11">
        <v>0</v>
      </c>
      <c r="Q28" s="11">
        <v>0.3</v>
      </c>
      <c r="R28" s="11">
        <v>0</v>
      </c>
      <c r="S28" s="11">
        <v>0</v>
      </c>
      <c r="T28" s="11">
        <v>0</v>
      </c>
      <c r="U28" s="11">
        <v>0.6</v>
      </c>
      <c r="V28" s="11">
        <v>1</v>
      </c>
      <c r="X28" s="10" t="s">
        <v>74</v>
      </c>
      <c r="Y28" s="11">
        <v>0.2</v>
      </c>
      <c r="Z28" s="11">
        <v>0</v>
      </c>
      <c r="AA28" s="11">
        <v>0.42857142857142855</v>
      </c>
      <c r="AB28" s="11">
        <v>0</v>
      </c>
      <c r="AC28" s="11">
        <v>0</v>
      </c>
      <c r="AD28" s="11">
        <v>0</v>
      </c>
      <c r="AE28" s="11">
        <v>4.6511627906976744E-2</v>
      </c>
      <c r="AF28" s="11">
        <v>5.7142857142857141E-2</v>
      </c>
      <c r="AH28" s="10" t="s">
        <v>20</v>
      </c>
      <c r="AI28" s="11">
        <v>2.3255813953488372E-2</v>
      </c>
      <c r="AJ28" s="11">
        <v>0</v>
      </c>
      <c r="AK28" s="11">
        <v>0</v>
      </c>
      <c r="AL28" s="11">
        <v>0</v>
      </c>
      <c r="AM28" s="11">
        <v>8.3333333333333329E-2</v>
      </c>
      <c r="AN28" s="11">
        <v>0</v>
      </c>
      <c r="AO28" s="11">
        <v>2.2280471821756225E-2</v>
      </c>
      <c r="AP28" s="11">
        <v>2.1999999999999999E-2</v>
      </c>
    </row>
    <row r="29" spans="2:42">
      <c r="B29" s="10" t="s">
        <v>14</v>
      </c>
      <c r="C29">
        <v>2</v>
      </c>
      <c r="D29">
        <v>2</v>
      </c>
      <c r="E29">
        <v>2</v>
      </c>
      <c r="F29">
        <v>5</v>
      </c>
      <c r="G29">
        <v>5</v>
      </c>
      <c r="H29">
        <v>6</v>
      </c>
      <c r="I29">
        <v>44</v>
      </c>
      <c r="J29">
        <v>66</v>
      </c>
      <c r="N29" s="10" t="s">
        <v>14</v>
      </c>
      <c r="O29" s="11">
        <v>3.0303030303030304E-2</v>
      </c>
      <c r="P29" s="11">
        <v>3.0303030303030304E-2</v>
      </c>
      <c r="Q29" s="11">
        <v>3.0303030303030304E-2</v>
      </c>
      <c r="R29" s="11">
        <v>7.575757575757576E-2</v>
      </c>
      <c r="S29" s="11">
        <v>7.575757575757576E-2</v>
      </c>
      <c r="T29" s="11">
        <v>9.0909090909090912E-2</v>
      </c>
      <c r="U29" s="11">
        <v>0.66666666666666663</v>
      </c>
      <c r="V29" s="11">
        <v>1</v>
      </c>
      <c r="X29" s="10" t="s">
        <v>14</v>
      </c>
      <c r="Y29" s="11">
        <v>0.4</v>
      </c>
      <c r="Z29" s="11">
        <v>0.2857142857142857</v>
      </c>
      <c r="AA29" s="11">
        <v>0.2857142857142857</v>
      </c>
      <c r="AB29" s="11">
        <v>0.83333333333333337</v>
      </c>
      <c r="AC29" s="11">
        <v>0.45454545454545453</v>
      </c>
      <c r="AD29" s="11">
        <v>0.6</v>
      </c>
      <c r="AE29" s="11">
        <v>0.34108527131782945</v>
      </c>
      <c r="AF29" s="11">
        <v>0.37714285714285717</v>
      </c>
      <c r="AH29" s="2" t="s">
        <v>2135</v>
      </c>
      <c r="AI29" s="11">
        <v>6.9767441860465115E-2</v>
      </c>
      <c r="AJ29" s="11">
        <v>0</v>
      </c>
      <c r="AK29" s="11">
        <v>8.6956521739130432E-2</v>
      </c>
      <c r="AL29" s="11">
        <v>3.2258064516129031E-2</v>
      </c>
      <c r="AM29" s="11">
        <v>4.1666666666666664E-2</v>
      </c>
      <c r="AN29" s="11">
        <v>6.25E-2</v>
      </c>
      <c r="AO29" s="11">
        <v>4.8492791612057669E-2</v>
      </c>
      <c r="AP29" s="11">
        <v>4.8000000000000001E-2</v>
      </c>
    </row>
    <row r="30" spans="2:42">
      <c r="B30" s="10" t="s">
        <v>20</v>
      </c>
      <c r="C30">
        <v>2</v>
      </c>
      <c r="D30">
        <v>5</v>
      </c>
      <c r="E30">
        <v>2</v>
      </c>
      <c r="F30">
        <v>1</v>
      </c>
      <c r="G30">
        <v>6</v>
      </c>
      <c r="H30">
        <v>4</v>
      </c>
      <c r="I30">
        <v>79</v>
      </c>
      <c r="J30">
        <v>99</v>
      </c>
      <c r="N30" s="10" t="s">
        <v>20</v>
      </c>
      <c r="O30" s="11">
        <v>2.0202020202020204E-2</v>
      </c>
      <c r="P30" s="11">
        <v>5.0505050505050504E-2</v>
      </c>
      <c r="Q30" s="11">
        <v>2.0202020202020204E-2</v>
      </c>
      <c r="R30" s="11">
        <v>1.0101010101010102E-2</v>
      </c>
      <c r="S30" s="11">
        <v>6.0606060606060608E-2</v>
      </c>
      <c r="T30" s="11">
        <v>4.0404040404040407E-2</v>
      </c>
      <c r="U30" s="11">
        <v>0.79797979797979801</v>
      </c>
      <c r="V30" s="11">
        <v>1</v>
      </c>
      <c r="X30" s="10" t="s">
        <v>20</v>
      </c>
      <c r="Y30" s="11">
        <v>0.4</v>
      </c>
      <c r="Z30" s="11">
        <v>0.7142857142857143</v>
      </c>
      <c r="AA30" s="11">
        <v>0.2857142857142857</v>
      </c>
      <c r="AB30" s="11">
        <v>0.16666666666666666</v>
      </c>
      <c r="AC30" s="11">
        <v>0.54545454545454541</v>
      </c>
      <c r="AD30" s="11">
        <v>0.4</v>
      </c>
      <c r="AE30" s="11">
        <v>0.61240310077519378</v>
      </c>
      <c r="AF30" s="11">
        <v>0.56571428571428573</v>
      </c>
      <c r="AH30" s="10" t="s">
        <v>74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1.3106159895150721E-3</v>
      </c>
      <c r="AP30" s="11">
        <v>1E-3</v>
      </c>
    </row>
    <row r="31" spans="2:42">
      <c r="B31" s="2" t="s">
        <v>2122</v>
      </c>
      <c r="C31">
        <v>6</v>
      </c>
      <c r="D31">
        <v>5</v>
      </c>
      <c r="E31">
        <v>1</v>
      </c>
      <c r="F31">
        <v>2</v>
      </c>
      <c r="G31">
        <v>5</v>
      </c>
      <c r="H31">
        <v>5</v>
      </c>
      <c r="I31">
        <v>72</v>
      </c>
      <c r="J31">
        <v>96</v>
      </c>
      <c r="N31" s="2" t="s">
        <v>2122</v>
      </c>
      <c r="O31" s="11">
        <v>6.25E-2</v>
      </c>
      <c r="P31" s="11">
        <v>5.2083333333333336E-2</v>
      </c>
      <c r="Q31" s="11">
        <v>1.0416666666666666E-2</v>
      </c>
      <c r="R31" s="11">
        <v>2.0833333333333332E-2</v>
      </c>
      <c r="S31" s="11">
        <v>5.2083333333333336E-2</v>
      </c>
      <c r="T31" s="11">
        <v>5.2083333333333336E-2</v>
      </c>
      <c r="U31" s="11">
        <v>0.75</v>
      </c>
      <c r="V31" s="11">
        <v>1</v>
      </c>
      <c r="X31" s="2" t="s">
        <v>2122</v>
      </c>
      <c r="Y31" s="11">
        <v>0.13953488372093023</v>
      </c>
      <c r="Z31" s="11">
        <v>0.11363636363636363</v>
      </c>
      <c r="AA31" s="11">
        <v>4.3478260869565216E-2</v>
      </c>
      <c r="AB31" s="11">
        <v>6.4516129032258063E-2</v>
      </c>
      <c r="AC31" s="11">
        <v>0.10416666666666667</v>
      </c>
      <c r="AD31" s="11">
        <v>0.10416666666666667</v>
      </c>
      <c r="AE31" s="11">
        <v>9.4364351245085187E-2</v>
      </c>
      <c r="AF31" s="11">
        <v>9.6000000000000002E-2</v>
      </c>
      <c r="AH31" s="10" t="s">
        <v>14</v>
      </c>
      <c r="AI31" s="11">
        <v>2.3255813953488372E-2</v>
      </c>
      <c r="AJ31" s="11">
        <v>0</v>
      </c>
      <c r="AK31" s="11">
        <v>0</v>
      </c>
      <c r="AL31" s="11">
        <v>0</v>
      </c>
      <c r="AM31" s="11">
        <v>0</v>
      </c>
      <c r="AN31" s="11">
        <v>4.1666666666666664E-2</v>
      </c>
      <c r="AO31" s="11">
        <v>2.621231979030144E-2</v>
      </c>
      <c r="AP31" s="11">
        <v>2.3E-2</v>
      </c>
    </row>
    <row r="32" spans="2:42">
      <c r="B32" s="10" t="s">
        <v>74</v>
      </c>
      <c r="I32">
        <v>2</v>
      </c>
      <c r="J32">
        <v>2</v>
      </c>
      <c r="N32" s="10" t="s">
        <v>74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1</v>
      </c>
      <c r="V32" s="11">
        <v>1</v>
      </c>
      <c r="X32" s="10" t="s">
        <v>74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2.7777777777777776E-2</v>
      </c>
      <c r="AF32" s="11">
        <v>2.0833333333333332E-2</v>
      </c>
      <c r="AH32" s="10" t="s">
        <v>47</v>
      </c>
      <c r="AI32" s="11">
        <v>0</v>
      </c>
      <c r="AJ32" s="11">
        <v>0</v>
      </c>
      <c r="AK32" s="11">
        <v>4.3478260869565216E-2</v>
      </c>
      <c r="AL32" s="11">
        <v>0</v>
      </c>
      <c r="AM32" s="11">
        <v>0</v>
      </c>
      <c r="AN32" s="11">
        <v>0</v>
      </c>
      <c r="AO32" s="11">
        <v>2.6212319790301442E-3</v>
      </c>
      <c r="AP32" s="11">
        <v>3.0000000000000001E-3</v>
      </c>
    </row>
    <row r="33" spans="2:42">
      <c r="B33" s="10" t="s">
        <v>14</v>
      </c>
      <c r="C33">
        <v>1</v>
      </c>
      <c r="F33">
        <v>2</v>
      </c>
      <c r="G33">
        <v>1</v>
      </c>
      <c r="I33">
        <v>24</v>
      </c>
      <c r="J33">
        <v>28</v>
      </c>
      <c r="N33" s="10" t="s">
        <v>14</v>
      </c>
      <c r="O33" s="11">
        <v>3.5714285714285712E-2</v>
      </c>
      <c r="P33" s="11">
        <v>0</v>
      </c>
      <c r="Q33" s="11">
        <v>0</v>
      </c>
      <c r="R33" s="11">
        <v>7.1428571428571425E-2</v>
      </c>
      <c r="S33" s="11">
        <v>3.5714285714285712E-2</v>
      </c>
      <c r="T33" s="11">
        <v>0</v>
      </c>
      <c r="U33" s="11">
        <v>0.8571428571428571</v>
      </c>
      <c r="V33" s="11">
        <v>1</v>
      </c>
      <c r="X33" s="10" t="s">
        <v>14</v>
      </c>
      <c r="Y33" s="11">
        <v>0.16666666666666666</v>
      </c>
      <c r="Z33" s="11">
        <v>0</v>
      </c>
      <c r="AA33" s="11">
        <v>0</v>
      </c>
      <c r="AB33" s="11">
        <v>1</v>
      </c>
      <c r="AC33" s="11">
        <v>0.2</v>
      </c>
      <c r="AD33" s="11">
        <v>0</v>
      </c>
      <c r="AE33" s="11">
        <v>0.33333333333333331</v>
      </c>
      <c r="AF33" s="11">
        <v>0.29166666666666669</v>
      </c>
      <c r="AH33" s="10" t="s">
        <v>20</v>
      </c>
      <c r="AI33" s="11">
        <v>4.6511627906976744E-2</v>
      </c>
      <c r="AJ33" s="11">
        <v>0</v>
      </c>
      <c r="AK33" s="11">
        <v>4.3478260869565216E-2</v>
      </c>
      <c r="AL33" s="11">
        <v>3.2258064516129031E-2</v>
      </c>
      <c r="AM33" s="11">
        <v>4.1666666666666664E-2</v>
      </c>
      <c r="AN33" s="11">
        <v>2.0833333333333332E-2</v>
      </c>
      <c r="AO33" s="11">
        <v>1.834862385321101E-2</v>
      </c>
      <c r="AP33" s="11">
        <v>2.1000000000000001E-2</v>
      </c>
    </row>
    <row r="34" spans="2:42">
      <c r="B34" s="10" t="s">
        <v>47</v>
      </c>
      <c r="D34">
        <v>1</v>
      </c>
      <c r="I34">
        <v>1</v>
      </c>
      <c r="J34">
        <v>2</v>
      </c>
      <c r="N34" s="10" t="s">
        <v>47</v>
      </c>
      <c r="O34" s="11">
        <v>0</v>
      </c>
      <c r="P34" s="11">
        <v>0.5</v>
      </c>
      <c r="Q34" s="11">
        <v>0</v>
      </c>
      <c r="R34" s="11">
        <v>0</v>
      </c>
      <c r="S34" s="11">
        <v>0</v>
      </c>
      <c r="T34" s="11">
        <v>0</v>
      </c>
      <c r="U34" s="11">
        <v>0.5</v>
      </c>
      <c r="V34" s="11">
        <v>1</v>
      </c>
      <c r="X34" s="10" t="s">
        <v>47</v>
      </c>
      <c r="Y34" s="11">
        <v>0</v>
      </c>
      <c r="Z34" s="11">
        <v>0.2</v>
      </c>
      <c r="AA34" s="11">
        <v>0</v>
      </c>
      <c r="AB34" s="11">
        <v>0</v>
      </c>
      <c r="AC34" s="11">
        <v>0</v>
      </c>
      <c r="AD34" s="11">
        <v>0</v>
      </c>
      <c r="AE34" s="11">
        <v>1.3888888888888888E-2</v>
      </c>
      <c r="AF34" s="11">
        <v>2.0833333333333332E-2</v>
      </c>
      <c r="AH34" s="2" t="s">
        <v>2149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5.2424639580602884E-3</v>
      </c>
      <c r="AP34" s="11">
        <v>4.0000000000000001E-3</v>
      </c>
    </row>
    <row r="35" spans="2:42">
      <c r="B35" s="10" t="s">
        <v>20</v>
      </c>
      <c r="C35">
        <v>5</v>
      </c>
      <c r="D35">
        <v>4</v>
      </c>
      <c r="E35">
        <v>1</v>
      </c>
      <c r="G35">
        <v>4</v>
      </c>
      <c r="H35">
        <v>5</v>
      </c>
      <c r="I35">
        <v>45</v>
      </c>
      <c r="J35">
        <v>64</v>
      </c>
      <c r="N35" s="10" t="s">
        <v>20</v>
      </c>
      <c r="O35" s="11">
        <v>7.8125E-2</v>
      </c>
      <c r="P35" s="11">
        <v>6.25E-2</v>
      </c>
      <c r="Q35" s="11">
        <v>1.5625E-2</v>
      </c>
      <c r="R35" s="11">
        <v>0</v>
      </c>
      <c r="S35" s="11">
        <v>6.25E-2</v>
      </c>
      <c r="T35" s="11">
        <v>7.8125E-2</v>
      </c>
      <c r="U35" s="11">
        <v>0.703125</v>
      </c>
      <c r="V35" s="11">
        <v>1</v>
      </c>
      <c r="X35" s="10" t="s">
        <v>20</v>
      </c>
      <c r="Y35" s="11">
        <v>0.83333333333333337</v>
      </c>
      <c r="Z35" s="11">
        <v>0.8</v>
      </c>
      <c r="AA35" s="11">
        <v>1</v>
      </c>
      <c r="AB35" s="11">
        <v>0</v>
      </c>
      <c r="AC35" s="11">
        <v>0.8</v>
      </c>
      <c r="AD35" s="11">
        <v>1</v>
      </c>
      <c r="AE35" s="11">
        <v>0.625</v>
      </c>
      <c r="AF35" s="11">
        <v>0.66666666666666663</v>
      </c>
      <c r="AH35" s="10" t="s">
        <v>20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5.2424639580602884E-3</v>
      </c>
      <c r="AP35" s="11">
        <v>4.0000000000000001E-3</v>
      </c>
    </row>
    <row r="36" spans="2:42">
      <c r="B36" s="2" t="s">
        <v>2132</v>
      </c>
      <c r="C36">
        <v>2</v>
      </c>
      <c r="D36">
        <v>3</v>
      </c>
      <c r="E36">
        <v>2</v>
      </c>
      <c r="F36">
        <v>5</v>
      </c>
      <c r="G36">
        <v>2</v>
      </c>
      <c r="H36">
        <v>4</v>
      </c>
      <c r="I36">
        <v>49</v>
      </c>
      <c r="J36">
        <v>67</v>
      </c>
      <c r="N36" s="2" t="s">
        <v>2132</v>
      </c>
      <c r="O36" s="11">
        <v>2.9850746268656716E-2</v>
      </c>
      <c r="P36" s="11">
        <v>4.4776119402985072E-2</v>
      </c>
      <c r="Q36" s="11">
        <v>2.9850746268656716E-2</v>
      </c>
      <c r="R36" s="11">
        <v>7.4626865671641784E-2</v>
      </c>
      <c r="S36" s="11">
        <v>2.9850746268656716E-2</v>
      </c>
      <c r="T36" s="11">
        <v>5.9701492537313432E-2</v>
      </c>
      <c r="U36" s="11">
        <v>0.73134328358208955</v>
      </c>
      <c r="V36" s="11">
        <v>1</v>
      </c>
      <c r="X36" s="2" t="s">
        <v>2132</v>
      </c>
      <c r="Y36" s="11">
        <v>4.6511627906976744E-2</v>
      </c>
      <c r="Z36" s="11">
        <v>6.8181818181818177E-2</v>
      </c>
      <c r="AA36" s="11">
        <v>8.6956521739130432E-2</v>
      </c>
      <c r="AB36" s="11">
        <v>0.16129032258064516</v>
      </c>
      <c r="AC36" s="11">
        <v>4.1666666666666664E-2</v>
      </c>
      <c r="AD36" s="11">
        <v>8.3333333333333329E-2</v>
      </c>
      <c r="AE36" s="11">
        <v>6.4220183486238536E-2</v>
      </c>
      <c r="AF36" s="11">
        <v>6.7000000000000004E-2</v>
      </c>
      <c r="AH36" s="2" t="s">
        <v>2120</v>
      </c>
      <c r="AI36" s="11">
        <v>0.11627906976744186</v>
      </c>
      <c r="AJ36" s="11">
        <v>0.15909090909090909</v>
      </c>
      <c r="AK36" s="11">
        <v>0.30434782608695654</v>
      </c>
      <c r="AL36" s="11">
        <v>0.19354838709677419</v>
      </c>
      <c r="AM36" s="11">
        <v>0.22916666666666666</v>
      </c>
      <c r="AN36" s="11">
        <v>0.20833333333333334</v>
      </c>
      <c r="AO36" s="11">
        <v>0.1690694626474443</v>
      </c>
      <c r="AP36" s="11">
        <v>0.17499999999999999</v>
      </c>
    </row>
    <row r="37" spans="2:42">
      <c r="B37" s="10" t="s">
        <v>74</v>
      </c>
      <c r="I37">
        <v>2</v>
      </c>
      <c r="J37">
        <v>2</v>
      </c>
      <c r="N37" s="10" t="s">
        <v>74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1</v>
      </c>
      <c r="V37" s="11">
        <v>1</v>
      </c>
      <c r="X37" s="10" t="s">
        <v>74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4.0816326530612242E-2</v>
      </c>
      <c r="AF37" s="11">
        <v>2.9850746268656716E-2</v>
      </c>
      <c r="AH37" s="10" t="s">
        <v>74</v>
      </c>
      <c r="AI37" s="11">
        <v>2.3255813953488372E-2</v>
      </c>
      <c r="AJ37" s="11">
        <v>0</v>
      </c>
      <c r="AK37" s="11">
        <v>0.13043478260869565</v>
      </c>
      <c r="AL37" s="11">
        <v>0</v>
      </c>
      <c r="AM37" s="11">
        <v>0</v>
      </c>
      <c r="AN37" s="11">
        <v>0</v>
      </c>
      <c r="AO37" s="11">
        <v>7.8636959370904317E-3</v>
      </c>
      <c r="AP37" s="11">
        <v>0.01</v>
      </c>
    </row>
    <row r="38" spans="2:42">
      <c r="B38" s="10" t="s">
        <v>14</v>
      </c>
      <c r="C38">
        <v>1</v>
      </c>
      <c r="F38">
        <v>1</v>
      </c>
      <c r="G38">
        <v>2</v>
      </c>
      <c r="H38">
        <v>2</v>
      </c>
      <c r="I38">
        <v>18</v>
      </c>
      <c r="J38">
        <v>24</v>
      </c>
      <c r="N38" s="10" t="s">
        <v>14</v>
      </c>
      <c r="O38" s="11">
        <v>4.1666666666666664E-2</v>
      </c>
      <c r="P38" s="11">
        <v>0</v>
      </c>
      <c r="Q38" s="11">
        <v>0</v>
      </c>
      <c r="R38" s="11">
        <v>4.1666666666666664E-2</v>
      </c>
      <c r="S38" s="11">
        <v>8.3333333333333329E-2</v>
      </c>
      <c r="T38" s="11">
        <v>8.3333333333333329E-2</v>
      </c>
      <c r="U38" s="11">
        <v>0.75</v>
      </c>
      <c r="V38" s="11">
        <v>1</v>
      </c>
      <c r="X38" s="10" t="s">
        <v>14</v>
      </c>
      <c r="Y38" s="11">
        <v>0.5</v>
      </c>
      <c r="Z38" s="11">
        <v>0</v>
      </c>
      <c r="AA38" s="11">
        <v>0</v>
      </c>
      <c r="AB38" s="11">
        <v>0.2</v>
      </c>
      <c r="AC38" s="11">
        <v>1</v>
      </c>
      <c r="AD38" s="11">
        <v>0.5</v>
      </c>
      <c r="AE38" s="11">
        <v>0.36734693877551022</v>
      </c>
      <c r="AF38" s="11">
        <v>0.35820895522388058</v>
      </c>
      <c r="AH38" s="10" t="s">
        <v>14</v>
      </c>
      <c r="AI38" s="11">
        <v>4.6511627906976744E-2</v>
      </c>
      <c r="AJ38" s="11">
        <v>4.5454545454545456E-2</v>
      </c>
      <c r="AK38" s="11">
        <v>8.6956521739130432E-2</v>
      </c>
      <c r="AL38" s="11">
        <v>0.16129032258064516</v>
      </c>
      <c r="AM38" s="11">
        <v>0.10416666666666667</v>
      </c>
      <c r="AN38" s="11">
        <v>0.125</v>
      </c>
      <c r="AO38" s="11">
        <v>5.7667103538663174E-2</v>
      </c>
      <c r="AP38" s="11">
        <v>6.6000000000000003E-2</v>
      </c>
    </row>
    <row r="39" spans="2:42">
      <c r="B39" s="10" t="s">
        <v>47</v>
      </c>
      <c r="I39">
        <v>1</v>
      </c>
      <c r="J39">
        <v>1</v>
      </c>
      <c r="N39" s="10" t="s">
        <v>47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1</v>
      </c>
      <c r="V39" s="11">
        <v>1</v>
      </c>
      <c r="X39" s="10" t="s">
        <v>47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2.0408163265306121E-2</v>
      </c>
      <c r="AF39" s="11">
        <v>1.4925373134328358E-2</v>
      </c>
      <c r="AH39" s="10" t="s">
        <v>20</v>
      </c>
      <c r="AI39" s="11">
        <v>4.6511627906976744E-2</v>
      </c>
      <c r="AJ39" s="11">
        <v>0.11363636363636363</v>
      </c>
      <c r="AK39" s="11">
        <v>8.6956521739130432E-2</v>
      </c>
      <c r="AL39" s="11">
        <v>3.2258064516129031E-2</v>
      </c>
      <c r="AM39" s="11">
        <v>0.125</v>
      </c>
      <c r="AN39" s="11">
        <v>8.3333333333333329E-2</v>
      </c>
      <c r="AO39" s="11">
        <v>0.10353866317169069</v>
      </c>
      <c r="AP39" s="11">
        <v>9.9000000000000005E-2</v>
      </c>
    </row>
    <row r="40" spans="2:42">
      <c r="B40" s="10" t="s">
        <v>20</v>
      </c>
      <c r="C40">
        <v>1</v>
      </c>
      <c r="D40">
        <v>3</v>
      </c>
      <c r="E40">
        <v>2</v>
      </c>
      <c r="F40">
        <v>4</v>
      </c>
      <c r="H40">
        <v>2</v>
      </c>
      <c r="I40">
        <v>28</v>
      </c>
      <c r="J40">
        <v>40</v>
      </c>
      <c r="N40" s="10" t="s">
        <v>20</v>
      </c>
      <c r="O40" s="11">
        <v>2.5000000000000001E-2</v>
      </c>
      <c r="P40" s="11">
        <v>7.4999999999999997E-2</v>
      </c>
      <c r="Q40" s="11">
        <v>0.05</v>
      </c>
      <c r="R40" s="11">
        <v>0.1</v>
      </c>
      <c r="S40" s="11">
        <v>0</v>
      </c>
      <c r="T40" s="11">
        <v>0.05</v>
      </c>
      <c r="U40" s="11">
        <v>0.7</v>
      </c>
      <c r="V40" s="11">
        <v>1</v>
      </c>
      <c r="X40" s="10" t="s">
        <v>20</v>
      </c>
      <c r="Y40" s="11">
        <v>0.5</v>
      </c>
      <c r="Z40" s="11">
        <v>1</v>
      </c>
      <c r="AA40" s="11">
        <v>1</v>
      </c>
      <c r="AB40" s="11">
        <v>0.8</v>
      </c>
      <c r="AC40" s="11">
        <v>0</v>
      </c>
      <c r="AD40" s="11">
        <v>0.5</v>
      </c>
      <c r="AE40" s="11">
        <v>0.5714285714285714</v>
      </c>
      <c r="AF40" s="11">
        <v>0.59701492537313428</v>
      </c>
      <c r="AH40" s="2" t="s">
        <v>2139</v>
      </c>
      <c r="AI40" s="11">
        <v>6.9767441860465115E-2</v>
      </c>
      <c r="AJ40" s="11">
        <v>4.5454545454545456E-2</v>
      </c>
      <c r="AK40" s="11">
        <v>0</v>
      </c>
      <c r="AL40" s="11">
        <v>0</v>
      </c>
      <c r="AM40" s="11">
        <v>0</v>
      </c>
      <c r="AN40" s="11">
        <v>6.25E-2</v>
      </c>
      <c r="AO40" s="11">
        <v>4.456094364351245E-2</v>
      </c>
      <c r="AP40" s="11">
        <v>4.2000000000000003E-2</v>
      </c>
    </row>
    <row r="41" spans="2:42">
      <c r="B41" s="2" t="s">
        <v>2135</v>
      </c>
      <c r="C41">
        <v>3</v>
      </c>
      <c r="E41">
        <v>2</v>
      </c>
      <c r="F41">
        <v>1</v>
      </c>
      <c r="G41">
        <v>2</v>
      </c>
      <c r="H41">
        <v>3</v>
      </c>
      <c r="I41">
        <v>37</v>
      </c>
      <c r="J41">
        <v>48</v>
      </c>
      <c r="N41" s="2" t="s">
        <v>2135</v>
      </c>
      <c r="O41" s="11">
        <v>6.25E-2</v>
      </c>
      <c r="P41" s="11">
        <v>0</v>
      </c>
      <c r="Q41" s="11">
        <v>4.1666666666666664E-2</v>
      </c>
      <c r="R41" s="11">
        <v>2.0833333333333332E-2</v>
      </c>
      <c r="S41" s="11">
        <v>4.1666666666666664E-2</v>
      </c>
      <c r="T41" s="11">
        <v>6.25E-2</v>
      </c>
      <c r="U41" s="11">
        <v>0.77083333333333337</v>
      </c>
      <c r="V41" s="11">
        <v>1</v>
      </c>
      <c r="X41" s="2" t="s">
        <v>2135</v>
      </c>
      <c r="Y41" s="11">
        <v>6.9767441860465115E-2</v>
      </c>
      <c r="Z41" s="11">
        <v>0</v>
      </c>
      <c r="AA41" s="11">
        <v>8.6956521739130432E-2</v>
      </c>
      <c r="AB41" s="11">
        <v>3.2258064516129031E-2</v>
      </c>
      <c r="AC41" s="11">
        <v>4.1666666666666664E-2</v>
      </c>
      <c r="AD41" s="11">
        <v>6.25E-2</v>
      </c>
      <c r="AE41" s="11">
        <v>4.8492791612057669E-2</v>
      </c>
      <c r="AF41" s="11">
        <v>4.8000000000000001E-2</v>
      </c>
      <c r="AH41" s="10" t="s">
        <v>74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2.0833333333333332E-2</v>
      </c>
      <c r="AO41" s="11">
        <v>3.9318479685452159E-3</v>
      </c>
      <c r="AP41" s="11">
        <v>4.0000000000000001E-3</v>
      </c>
    </row>
    <row r="42" spans="2:42">
      <c r="B42" s="10" t="s">
        <v>74</v>
      </c>
      <c r="I42">
        <v>1</v>
      </c>
      <c r="J42">
        <v>1</v>
      </c>
      <c r="N42" s="10" t="s">
        <v>74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1</v>
      </c>
      <c r="V42" s="11">
        <v>1</v>
      </c>
      <c r="X42" s="10" t="s">
        <v>74</v>
      </c>
      <c r="Y42" s="11">
        <v>0</v>
      </c>
      <c r="Z42" s="11"/>
      <c r="AA42" s="11">
        <v>0</v>
      </c>
      <c r="AB42" s="11">
        <v>0</v>
      </c>
      <c r="AC42" s="11">
        <v>0</v>
      </c>
      <c r="AD42" s="11">
        <v>0</v>
      </c>
      <c r="AE42" s="11">
        <v>2.7027027027027029E-2</v>
      </c>
      <c r="AF42" s="11">
        <v>2.0833333333333332E-2</v>
      </c>
      <c r="AH42" s="10" t="s">
        <v>14</v>
      </c>
      <c r="AI42" s="11">
        <v>4.6511627906976744E-2</v>
      </c>
      <c r="AJ42" s="11">
        <v>4.5454545454545456E-2</v>
      </c>
      <c r="AK42" s="11">
        <v>0</v>
      </c>
      <c r="AL42" s="11">
        <v>0</v>
      </c>
      <c r="AM42" s="11">
        <v>0</v>
      </c>
      <c r="AN42" s="11">
        <v>2.0833333333333332E-2</v>
      </c>
      <c r="AO42" s="11">
        <v>7.8636959370904317E-3</v>
      </c>
      <c r="AP42" s="11">
        <v>1.0999999999999999E-2</v>
      </c>
    </row>
    <row r="43" spans="2:42">
      <c r="B43" s="10" t="s">
        <v>14</v>
      </c>
      <c r="C43">
        <v>1</v>
      </c>
      <c r="H43">
        <v>2</v>
      </c>
      <c r="I43">
        <v>20</v>
      </c>
      <c r="J43">
        <v>23</v>
      </c>
      <c r="N43" s="10" t="s">
        <v>14</v>
      </c>
      <c r="O43" s="11">
        <v>4.3478260869565216E-2</v>
      </c>
      <c r="P43" s="11">
        <v>0</v>
      </c>
      <c r="Q43" s="11">
        <v>0</v>
      </c>
      <c r="R43" s="11">
        <v>0</v>
      </c>
      <c r="S43" s="11">
        <v>0</v>
      </c>
      <c r="T43" s="11">
        <v>8.6956521739130432E-2</v>
      </c>
      <c r="U43" s="11">
        <v>0.86956521739130432</v>
      </c>
      <c r="V43" s="11">
        <v>1</v>
      </c>
      <c r="X43" s="10" t="s">
        <v>14</v>
      </c>
      <c r="Y43" s="11">
        <v>0.33333333333333331</v>
      </c>
      <c r="Z43" s="11"/>
      <c r="AA43" s="11">
        <v>0</v>
      </c>
      <c r="AB43" s="11">
        <v>0</v>
      </c>
      <c r="AC43" s="11">
        <v>0</v>
      </c>
      <c r="AD43" s="11">
        <v>0.66666666666666663</v>
      </c>
      <c r="AE43" s="11">
        <v>0.54054054054054057</v>
      </c>
      <c r="AF43" s="11">
        <v>0.47916666666666669</v>
      </c>
      <c r="AH43" s="10" t="s">
        <v>47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1.3106159895150721E-3</v>
      </c>
      <c r="AP43" s="11">
        <v>1E-3</v>
      </c>
    </row>
    <row r="44" spans="2:42">
      <c r="B44" s="10" t="s">
        <v>47</v>
      </c>
      <c r="E44">
        <v>1</v>
      </c>
      <c r="I44">
        <v>2</v>
      </c>
      <c r="J44">
        <v>3</v>
      </c>
      <c r="N44" s="10" t="s">
        <v>47</v>
      </c>
      <c r="O44" s="11">
        <v>0</v>
      </c>
      <c r="P44" s="11">
        <v>0</v>
      </c>
      <c r="Q44" s="11">
        <v>0.33333333333333331</v>
      </c>
      <c r="R44" s="11">
        <v>0</v>
      </c>
      <c r="S44" s="11">
        <v>0</v>
      </c>
      <c r="T44" s="11">
        <v>0</v>
      </c>
      <c r="U44" s="11">
        <v>0.66666666666666663</v>
      </c>
      <c r="V44" s="11">
        <v>1</v>
      </c>
      <c r="X44" s="10" t="s">
        <v>47</v>
      </c>
      <c r="Y44" s="11">
        <v>0</v>
      </c>
      <c r="Z44" s="11"/>
      <c r="AA44" s="11">
        <v>0.5</v>
      </c>
      <c r="AB44" s="11">
        <v>0</v>
      </c>
      <c r="AC44" s="11">
        <v>0</v>
      </c>
      <c r="AD44" s="11">
        <v>0</v>
      </c>
      <c r="AE44" s="11">
        <v>5.4054054054054057E-2</v>
      </c>
      <c r="AF44" s="11">
        <v>6.25E-2</v>
      </c>
      <c r="AH44" s="10" t="s">
        <v>20</v>
      </c>
      <c r="AI44" s="11">
        <v>2.3255813953488372E-2</v>
      </c>
      <c r="AJ44" s="11">
        <v>0</v>
      </c>
      <c r="AK44" s="11">
        <v>0</v>
      </c>
      <c r="AL44" s="11">
        <v>0</v>
      </c>
      <c r="AM44" s="11">
        <v>0</v>
      </c>
      <c r="AN44" s="11">
        <v>2.0833333333333332E-2</v>
      </c>
      <c r="AO44" s="11">
        <v>3.1454783748361727E-2</v>
      </c>
      <c r="AP44" s="11">
        <v>2.5999999999999999E-2</v>
      </c>
    </row>
    <row r="45" spans="2:42">
      <c r="B45" s="10" t="s">
        <v>20</v>
      </c>
      <c r="C45">
        <v>2</v>
      </c>
      <c r="E45">
        <v>1</v>
      </c>
      <c r="F45">
        <v>1</v>
      </c>
      <c r="G45">
        <v>2</v>
      </c>
      <c r="H45">
        <v>1</v>
      </c>
      <c r="I45">
        <v>14</v>
      </c>
      <c r="J45">
        <v>21</v>
      </c>
      <c r="N45" s="10" t="s">
        <v>20</v>
      </c>
      <c r="O45" s="11">
        <v>9.5238095238095233E-2</v>
      </c>
      <c r="P45" s="11">
        <v>0</v>
      </c>
      <c r="Q45" s="11">
        <v>4.7619047619047616E-2</v>
      </c>
      <c r="R45" s="11">
        <v>4.7619047619047616E-2</v>
      </c>
      <c r="S45" s="11">
        <v>9.5238095238095233E-2</v>
      </c>
      <c r="T45" s="11">
        <v>4.7619047619047616E-2</v>
      </c>
      <c r="U45" s="11">
        <v>0.66666666666666663</v>
      </c>
      <c r="V45" s="11">
        <v>1</v>
      </c>
      <c r="X45" s="10" t="s">
        <v>20</v>
      </c>
      <c r="Y45" s="11">
        <v>0.66666666666666663</v>
      </c>
      <c r="Z45" s="11"/>
      <c r="AA45" s="11">
        <v>0.5</v>
      </c>
      <c r="AB45" s="11">
        <v>1</v>
      </c>
      <c r="AC45" s="11">
        <v>1</v>
      </c>
      <c r="AD45" s="11">
        <v>0.33333333333333331</v>
      </c>
      <c r="AE45" s="11">
        <v>0.3783783783783784</v>
      </c>
      <c r="AF45" s="11">
        <v>0.4375</v>
      </c>
      <c r="AH45" s="2" t="s">
        <v>2132</v>
      </c>
      <c r="AI45" s="11">
        <v>4.6511627906976744E-2</v>
      </c>
      <c r="AJ45" s="11">
        <v>6.8181818181818177E-2</v>
      </c>
      <c r="AK45" s="11">
        <v>8.6956521739130432E-2</v>
      </c>
      <c r="AL45" s="11">
        <v>0.16129032258064516</v>
      </c>
      <c r="AM45" s="11">
        <v>4.1666666666666664E-2</v>
      </c>
      <c r="AN45" s="11">
        <v>8.3333333333333329E-2</v>
      </c>
      <c r="AO45" s="11">
        <v>6.4220183486238536E-2</v>
      </c>
      <c r="AP45" s="11">
        <v>6.7000000000000004E-2</v>
      </c>
    </row>
    <row r="46" spans="2:42">
      <c r="B46" s="2" t="s">
        <v>2118</v>
      </c>
      <c r="C46">
        <v>3</v>
      </c>
      <c r="D46">
        <v>2</v>
      </c>
      <c r="G46">
        <v>5</v>
      </c>
      <c r="H46">
        <v>1</v>
      </c>
      <c r="I46">
        <v>35</v>
      </c>
      <c r="J46">
        <v>46</v>
      </c>
      <c r="N46" s="2" t="s">
        <v>2118</v>
      </c>
      <c r="O46" s="11">
        <v>6.5217391304347824E-2</v>
      </c>
      <c r="P46" s="11">
        <v>4.3478260869565216E-2</v>
      </c>
      <c r="Q46" s="11">
        <v>0</v>
      </c>
      <c r="R46" s="11">
        <v>0</v>
      </c>
      <c r="S46" s="11">
        <v>0.10869565217391304</v>
      </c>
      <c r="T46" s="11">
        <v>2.1739130434782608E-2</v>
      </c>
      <c r="U46" s="11">
        <v>0.76086956521739135</v>
      </c>
      <c r="V46" s="11">
        <v>1</v>
      </c>
      <c r="X46" s="2" t="s">
        <v>2118</v>
      </c>
      <c r="Y46" s="11">
        <v>6.9767441860465115E-2</v>
      </c>
      <c r="Z46" s="11">
        <v>4.5454545454545456E-2</v>
      </c>
      <c r="AA46" s="11">
        <v>0</v>
      </c>
      <c r="AB46" s="11">
        <v>0</v>
      </c>
      <c r="AC46" s="11">
        <v>0.10416666666666667</v>
      </c>
      <c r="AD46" s="11">
        <v>2.0833333333333332E-2</v>
      </c>
      <c r="AE46" s="11">
        <v>4.5871559633027525E-2</v>
      </c>
      <c r="AF46" s="11">
        <v>4.5999999999999999E-2</v>
      </c>
      <c r="AH46" s="10" t="s">
        <v>74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2.6212319790301442E-3</v>
      </c>
      <c r="AP46" s="11">
        <v>2E-3</v>
      </c>
    </row>
    <row r="47" spans="2:42">
      <c r="B47" s="10" t="s">
        <v>74</v>
      </c>
      <c r="C47">
        <v>1</v>
      </c>
      <c r="I47">
        <v>3</v>
      </c>
      <c r="J47">
        <v>4</v>
      </c>
      <c r="N47" s="10" t="s">
        <v>74</v>
      </c>
      <c r="O47" s="11">
        <v>0.25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0.75</v>
      </c>
      <c r="V47" s="11">
        <v>1</v>
      </c>
      <c r="X47" s="10" t="s">
        <v>74</v>
      </c>
      <c r="Y47" s="11">
        <v>0.33333333333333331</v>
      </c>
      <c r="Z47" s="11">
        <v>0</v>
      </c>
      <c r="AA47" s="11"/>
      <c r="AB47" s="11"/>
      <c r="AC47" s="11">
        <v>0</v>
      </c>
      <c r="AD47" s="11">
        <v>0</v>
      </c>
      <c r="AE47" s="11">
        <v>8.5714285714285715E-2</v>
      </c>
      <c r="AF47" s="11">
        <v>8.6956521739130432E-2</v>
      </c>
      <c r="AH47" s="10" t="s">
        <v>14</v>
      </c>
      <c r="AI47" s="11">
        <v>2.3255813953488372E-2</v>
      </c>
      <c r="AJ47" s="11">
        <v>0</v>
      </c>
      <c r="AK47" s="11">
        <v>0</v>
      </c>
      <c r="AL47" s="11">
        <v>3.2258064516129031E-2</v>
      </c>
      <c r="AM47" s="11">
        <v>4.1666666666666664E-2</v>
      </c>
      <c r="AN47" s="11">
        <v>4.1666666666666664E-2</v>
      </c>
      <c r="AO47" s="11">
        <v>2.3591087811271297E-2</v>
      </c>
      <c r="AP47" s="11">
        <v>2.4E-2</v>
      </c>
    </row>
    <row r="48" spans="2:42">
      <c r="B48" s="10" t="s">
        <v>14</v>
      </c>
      <c r="C48">
        <v>1</v>
      </c>
      <c r="D48">
        <v>2</v>
      </c>
      <c r="G48">
        <v>1</v>
      </c>
      <c r="H48">
        <v>1</v>
      </c>
      <c r="I48">
        <v>15</v>
      </c>
      <c r="J48">
        <v>20</v>
      </c>
      <c r="N48" s="10" t="s">
        <v>14</v>
      </c>
      <c r="O48" s="11">
        <v>0.05</v>
      </c>
      <c r="P48" s="11">
        <v>0.1</v>
      </c>
      <c r="Q48" s="11">
        <v>0</v>
      </c>
      <c r="R48" s="11">
        <v>0</v>
      </c>
      <c r="S48" s="11">
        <v>0.05</v>
      </c>
      <c r="T48" s="11">
        <v>0.05</v>
      </c>
      <c r="U48" s="11">
        <v>0.75</v>
      </c>
      <c r="V48" s="11">
        <v>1</v>
      </c>
      <c r="X48" s="10" t="s">
        <v>14</v>
      </c>
      <c r="Y48" s="11">
        <v>0.33333333333333331</v>
      </c>
      <c r="Z48" s="11">
        <v>1</v>
      </c>
      <c r="AA48" s="11"/>
      <c r="AB48" s="11"/>
      <c r="AC48" s="11">
        <v>0.2</v>
      </c>
      <c r="AD48" s="11">
        <v>1</v>
      </c>
      <c r="AE48" s="11">
        <v>0.42857142857142855</v>
      </c>
      <c r="AF48" s="11">
        <v>0.43478260869565216</v>
      </c>
      <c r="AH48" s="10" t="s">
        <v>47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1.3106159895150721E-3</v>
      </c>
      <c r="AP48" s="11">
        <v>1E-3</v>
      </c>
    </row>
    <row r="49" spans="2:42">
      <c r="B49" s="10" t="s">
        <v>20</v>
      </c>
      <c r="C49">
        <v>1</v>
      </c>
      <c r="G49">
        <v>4</v>
      </c>
      <c r="I49">
        <v>17</v>
      </c>
      <c r="J49">
        <v>22</v>
      </c>
      <c r="N49" s="10" t="s">
        <v>20</v>
      </c>
      <c r="O49" s="11">
        <v>4.5454545454545456E-2</v>
      </c>
      <c r="P49" s="11">
        <v>0</v>
      </c>
      <c r="Q49" s="11">
        <v>0</v>
      </c>
      <c r="R49" s="11">
        <v>0</v>
      </c>
      <c r="S49" s="11">
        <v>0.18181818181818182</v>
      </c>
      <c r="T49" s="11">
        <v>0</v>
      </c>
      <c r="U49" s="11">
        <v>0.77272727272727271</v>
      </c>
      <c r="V49" s="11">
        <v>1</v>
      </c>
      <c r="X49" s="10" t="s">
        <v>20</v>
      </c>
      <c r="Y49" s="11">
        <v>0.33333333333333331</v>
      </c>
      <c r="Z49" s="11">
        <v>0</v>
      </c>
      <c r="AA49" s="11"/>
      <c r="AB49" s="11"/>
      <c r="AC49" s="11">
        <v>0.8</v>
      </c>
      <c r="AD49" s="11">
        <v>0</v>
      </c>
      <c r="AE49" s="11">
        <v>0.48571428571428571</v>
      </c>
      <c r="AF49" s="11">
        <v>0.47826086956521741</v>
      </c>
      <c r="AH49" s="10" t="s">
        <v>20</v>
      </c>
      <c r="AI49" s="11">
        <v>2.3255813953488372E-2</v>
      </c>
      <c r="AJ49" s="11">
        <v>6.8181818181818177E-2</v>
      </c>
      <c r="AK49" s="11">
        <v>8.6956521739130432E-2</v>
      </c>
      <c r="AL49" s="11">
        <v>0.12903225806451613</v>
      </c>
      <c r="AM49" s="11">
        <v>0</v>
      </c>
      <c r="AN49" s="11">
        <v>4.1666666666666664E-2</v>
      </c>
      <c r="AO49" s="11">
        <v>3.669724770642202E-2</v>
      </c>
      <c r="AP49" s="11">
        <v>0.04</v>
      </c>
    </row>
    <row r="50" spans="2:42">
      <c r="B50" s="2" t="s">
        <v>2139</v>
      </c>
      <c r="C50">
        <v>3</v>
      </c>
      <c r="D50">
        <v>2</v>
      </c>
      <c r="H50">
        <v>3</v>
      </c>
      <c r="I50">
        <v>34</v>
      </c>
      <c r="J50">
        <v>42</v>
      </c>
      <c r="N50" s="2" t="s">
        <v>2139</v>
      </c>
      <c r="O50" s="11">
        <v>7.1428571428571425E-2</v>
      </c>
      <c r="P50" s="11">
        <v>4.7619047619047616E-2</v>
      </c>
      <c r="Q50" s="11">
        <v>0</v>
      </c>
      <c r="R50" s="11">
        <v>0</v>
      </c>
      <c r="S50" s="11">
        <v>0</v>
      </c>
      <c r="T50" s="11">
        <v>7.1428571428571425E-2</v>
      </c>
      <c r="U50" s="11">
        <v>0.80952380952380953</v>
      </c>
      <c r="V50" s="11">
        <v>1</v>
      </c>
      <c r="X50" s="2" t="s">
        <v>2139</v>
      </c>
      <c r="Y50" s="11">
        <v>6.9767441860465115E-2</v>
      </c>
      <c r="Z50" s="11">
        <v>4.5454545454545456E-2</v>
      </c>
      <c r="AA50" s="11">
        <v>0</v>
      </c>
      <c r="AB50" s="11">
        <v>0</v>
      </c>
      <c r="AC50" s="11">
        <v>0</v>
      </c>
      <c r="AD50" s="11">
        <v>6.25E-2</v>
      </c>
      <c r="AE50" s="11">
        <v>4.456094364351245E-2</v>
      </c>
      <c r="AF50" s="11">
        <v>4.2000000000000003E-2</v>
      </c>
      <c r="AH50" s="2" t="s">
        <v>2122</v>
      </c>
      <c r="AI50" s="11">
        <v>0.13953488372093023</v>
      </c>
      <c r="AJ50" s="11">
        <v>0.11363636363636363</v>
      </c>
      <c r="AK50" s="11">
        <v>4.3478260869565216E-2</v>
      </c>
      <c r="AL50" s="11">
        <v>6.4516129032258063E-2</v>
      </c>
      <c r="AM50" s="11">
        <v>0.10416666666666667</v>
      </c>
      <c r="AN50" s="11">
        <v>0.10416666666666667</v>
      </c>
      <c r="AO50" s="11">
        <v>9.4364351245085187E-2</v>
      </c>
      <c r="AP50" s="11">
        <v>9.6000000000000002E-2</v>
      </c>
    </row>
    <row r="51" spans="2:42">
      <c r="B51" s="10" t="s">
        <v>74</v>
      </c>
      <c r="H51">
        <v>1</v>
      </c>
      <c r="I51">
        <v>3</v>
      </c>
      <c r="J51">
        <v>4</v>
      </c>
      <c r="N51" s="10" t="s">
        <v>74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0.25</v>
      </c>
      <c r="U51" s="11">
        <v>0.75</v>
      </c>
      <c r="V51" s="11">
        <v>1</v>
      </c>
      <c r="X51" s="10" t="s">
        <v>74</v>
      </c>
      <c r="Y51" s="11">
        <v>0</v>
      </c>
      <c r="Z51" s="11">
        <v>0</v>
      </c>
      <c r="AA51" s="11"/>
      <c r="AB51" s="11"/>
      <c r="AC51" s="11"/>
      <c r="AD51" s="11">
        <v>0.33333333333333331</v>
      </c>
      <c r="AE51" s="11">
        <v>8.8235294117647065E-2</v>
      </c>
      <c r="AF51" s="11">
        <v>9.5238095238095233E-2</v>
      </c>
      <c r="AH51" s="10" t="s">
        <v>74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2.6212319790301442E-3</v>
      </c>
      <c r="AP51" s="11">
        <v>2E-3</v>
      </c>
    </row>
    <row r="52" spans="2:42">
      <c r="B52" s="10" t="s">
        <v>14</v>
      </c>
      <c r="C52">
        <v>2</v>
      </c>
      <c r="D52">
        <v>2</v>
      </c>
      <c r="H52">
        <v>1</v>
      </c>
      <c r="I52">
        <v>6</v>
      </c>
      <c r="J52">
        <v>11</v>
      </c>
      <c r="N52" s="10" t="s">
        <v>14</v>
      </c>
      <c r="O52" s="11">
        <v>0.18181818181818182</v>
      </c>
      <c r="P52" s="11">
        <v>0.18181818181818182</v>
      </c>
      <c r="Q52" s="11">
        <v>0</v>
      </c>
      <c r="R52" s="11">
        <v>0</v>
      </c>
      <c r="S52" s="11">
        <v>0</v>
      </c>
      <c r="T52" s="11">
        <v>9.0909090909090912E-2</v>
      </c>
      <c r="U52" s="11">
        <v>0.54545454545454541</v>
      </c>
      <c r="V52" s="11">
        <v>1</v>
      </c>
      <c r="X52" s="10" t="s">
        <v>14</v>
      </c>
      <c r="Y52" s="11">
        <v>0.66666666666666663</v>
      </c>
      <c r="Z52" s="11">
        <v>1</v>
      </c>
      <c r="AA52" s="11"/>
      <c r="AB52" s="11"/>
      <c r="AC52" s="11"/>
      <c r="AD52" s="11">
        <v>0.33333333333333331</v>
      </c>
      <c r="AE52" s="11">
        <v>0.17647058823529413</v>
      </c>
      <c r="AF52" s="11">
        <v>0.26190476190476192</v>
      </c>
      <c r="AH52" s="10" t="s">
        <v>14</v>
      </c>
      <c r="AI52" s="11">
        <v>2.3255813953488372E-2</v>
      </c>
      <c r="AJ52" s="11">
        <v>0</v>
      </c>
      <c r="AK52" s="11">
        <v>0</v>
      </c>
      <c r="AL52" s="11">
        <v>6.4516129032258063E-2</v>
      </c>
      <c r="AM52" s="11">
        <v>2.0833333333333332E-2</v>
      </c>
      <c r="AN52" s="11">
        <v>0</v>
      </c>
      <c r="AO52" s="11">
        <v>3.1454783748361727E-2</v>
      </c>
      <c r="AP52" s="11">
        <v>2.8000000000000001E-2</v>
      </c>
    </row>
    <row r="53" spans="2:42">
      <c r="B53" s="10" t="s">
        <v>47</v>
      </c>
      <c r="I53">
        <v>1</v>
      </c>
      <c r="J53">
        <v>1</v>
      </c>
      <c r="N53" s="10" t="s">
        <v>47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1</v>
      </c>
      <c r="V53" s="11">
        <v>1</v>
      </c>
      <c r="X53" s="10" t="s">
        <v>47</v>
      </c>
      <c r="Y53" s="11">
        <v>0</v>
      </c>
      <c r="Z53" s="11">
        <v>0</v>
      </c>
      <c r="AA53" s="11"/>
      <c r="AB53" s="11"/>
      <c r="AC53" s="11"/>
      <c r="AD53" s="11">
        <v>0</v>
      </c>
      <c r="AE53" s="11">
        <v>2.9411764705882353E-2</v>
      </c>
      <c r="AF53" s="11">
        <v>2.3809523809523808E-2</v>
      </c>
      <c r="AH53" s="10" t="s">
        <v>47</v>
      </c>
      <c r="AI53" s="11">
        <v>0</v>
      </c>
      <c r="AJ53" s="11">
        <v>2.2727272727272728E-2</v>
      </c>
      <c r="AK53" s="11">
        <v>0</v>
      </c>
      <c r="AL53" s="11">
        <v>0</v>
      </c>
      <c r="AM53" s="11">
        <v>0</v>
      </c>
      <c r="AN53" s="11">
        <v>0</v>
      </c>
      <c r="AO53" s="11">
        <v>1.3106159895150721E-3</v>
      </c>
      <c r="AP53" s="11">
        <v>2E-3</v>
      </c>
    </row>
    <row r="54" spans="2:42">
      <c r="B54" s="10" t="s">
        <v>20</v>
      </c>
      <c r="C54">
        <v>1</v>
      </c>
      <c r="H54">
        <v>1</v>
      </c>
      <c r="I54">
        <v>24</v>
      </c>
      <c r="J54">
        <v>26</v>
      </c>
      <c r="N54" s="10" t="s">
        <v>20</v>
      </c>
      <c r="O54" s="11">
        <v>3.8461538461538464E-2</v>
      </c>
      <c r="P54" s="11">
        <v>0</v>
      </c>
      <c r="Q54" s="11">
        <v>0</v>
      </c>
      <c r="R54" s="11">
        <v>0</v>
      </c>
      <c r="S54" s="11">
        <v>0</v>
      </c>
      <c r="T54" s="11">
        <v>3.8461538461538464E-2</v>
      </c>
      <c r="U54" s="11">
        <v>0.92307692307692313</v>
      </c>
      <c r="V54" s="11">
        <v>1</v>
      </c>
      <c r="X54" s="10" t="s">
        <v>20</v>
      </c>
      <c r="Y54" s="11">
        <v>0.33333333333333331</v>
      </c>
      <c r="Z54" s="11">
        <v>0</v>
      </c>
      <c r="AA54" s="11"/>
      <c r="AB54" s="11"/>
      <c r="AC54" s="11"/>
      <c r="AD54" s="11">
        <v>0.33333333333333331</v>
      </c>
      <c r="AE54" s="11">
        <v>0.70588235294117652</v>
      </c>
      <c r="AF54" s="11">
        <v>0.61904761904761907</v>
      </c>
      <c r="AH54" s="10" t="s">
        <v>20</v>
      </c>
      <c r="AI54" s="11">
        <v>0.11627906976744186</v>
      </c>
      <c r="AJ54" s="11">
        <v>9.0909090909090912E-2</v>
      </c>
      <c r="AK54" s="11">
        <v>4.3478260869565216E-2</v>
      </c>
      <c r="AL54" s="11">
        <v>0</v>
      </c>
      <c r="AM54" s="11">
        <v>8.3333333333333329E-2</v>
      </c>
      <c r="AN54" s="11">
        <v>0.10416666666666667</v>
      </c>
      <c r="AO54" s="11">
        <v>5.8977719528178242E-2</v>
      </c>
      <c r="AP54" s="11">
        <v>6.4000000000000001E-2</v>
      </c>
    </row>
    <row r="55" spans="2:42">
      <c r="B55" s="2" t="s">
        <v>2149</v>
      </c>
      <c r="I55">
        <v>4</v>
      </c>
      <c r="J55">
        <v>4</v>
      </c>
      <c r="N55" s="2" t="s">
        <v>2149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1</v>
      </c>
      <c r="V55" s="11">
        <v>1</v>
      </c>
      <c r="X55" s="2" t="s">
        <v>2149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5.2424639580602884E-3</v>
      </c>
      <c r="AF55" s="11">
        <v>4.0000000000000001E-3</v>
      </c>
      <c r="AH55" s="2" t="s">
        <v>2124</v>
      </c>
      <c r="AI55" s="11">
        <v>0.2558139534883721</v>
      </c>
      <c r="AJ55" s="11">
        <v>0.40909090909090912</v>
      </c>
      <c r="AK55" s="11">
        <v>0.2608695652173913</v>
      </c>
      <c r="AL55" s="11">
        <v>0.32258064516129031</v>
      </c>
      <c r="AM55" s="11">
        <v>0.20833333333333334</v>
      </c>
      <c r="AN55" s="11">
        <v>0.33333333333333331</v>
      </c>
      <c r="AO55" s="11">
        <v>0.3577981651376147</v>
      </c>
      <c r="AP55" s="11">
        <v>0.34399999999999997</v>
      </c>
    </row>
    <row r="56" spans="2:42">
      <c r="B56" s="10" t="s">
        <v>20</v>
      </c>
      <c r="I56">
        <v>4</v>
      </c>
      <c r="J56">
        <v>4</v>
      </c>
      <c r="N56" s="10" t="s">
        <v>20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1</v>
      </c>
      <c r="V56" s="11">
        <v>1</v>
      </c>
      <c r="X56" s="10" t="s">
        <v>20</v>
      </c>
      <c r="Y56" s="11"/>
      <c r="Z56" s="11"/>
      <c r="AA56" s="11"/>
      <c r="AB56" s="11"/>
      <c r="AC56" s="11"/>
      <c r="AD56" s="11"/>
      <c r="AE56" s="11">
        <v>1</v>
      </c>
      <c r="AF56" s="11">
        <v>1</v>
      </c>
      <c r="AH56" s="10" t="s">
        <v>74</v>
      </c>
      <c r="AI56" s="11">
        <v>0</v>
      </c>
      <c r="AJ56" s="11">
        <v>4.5454545454545456E-2</v>
      </c>
      <c r="AK56" s="11">
        <v>4.3478260869565216E-2</v>
      </c>
      <c r="AL56" s="11">
        <v>3.2258064516129031E-2</v>
      </c>
      <c r="AM56" s="11">
        <v>0</v>
      </c>
      <c r="AN56" s="11">
        <v>4.1666666666666664E-2</v>
      </c>
      <c r="AO56" s="11">
        <v>2.2280471821756225E-2</v>
      </c>
      <c r="AP56" s="11">
        <v>2.3E-2</v>
      </c>
    </row>
    <row r="57" spans="2:42">
      <c r="B57" s="2" t="s">
        <v>2152</v>
      </c>
      <c r="C57">
        <v>43</v>
      </c>
      <c r="D57">
        <v>44</v>
      </c>
      <c r="E57">
        <v>23</v>
      </c>
      <c r="F57">
        <v>31</v>
      </c>
      <c r="G57">
        <v>48</v>
      </c>
      <c r="H57">
        <v>48</v>
      </c>
      <c r="I57">
        <v>763</v>
      </c>
      <c r="J57">
        <v>1000</v>
      </c>
      <c r="N57" s="2" t="s">
        <v>2152</v>
      </c>
      <c r="O57" s="11">
        <v>4.2999999999999997E-2</v>
      </c>
      <c r="P57" s="11">
        <v>4.3999999999999997E-2</v>
      </c>
      <c r="Q57" s="11">
        <v>2.3E-2</v>
      </c>
      <c r="R57" s="11">
        <v>3.1E-2</v>
      </c>
      <c r="S57" s="11">
        <v>4.8000000000000001E-2</v>
      </c>
      <c r="T57" s="11">
        <v>4.8000000000000001E-2</v>
      </c>
      <c r="U57" s="11">
        <v>0.76300000000000001</v>
      </c>
      <c r="V57" s="11">
        <v>1</v>
      </c>
      <c r="X57" s="2" t="s">
        <v>2152</v>
      </c>
      <c r="Y57" s="11">
        <v>1</v>
      </c>
      <c r="Z57" s="11">
        <v>1</v>
      </c>
      <c r="AA57" s="11">
        <v>1</v>
      </c>
      <c r="AB57" s="11">
        <v>1</v>
      </c>
      <c r="AC57" s="11">
        <v>1</v>
      </c>
      <c r="AD57" s="11">
        <v>1</v>
      </c>
      <c r="AE57" s="11">
        <v>1</v>
      </c>
      <c r="AF57" s="11">
        <v>1</v>
      </c>
      <c r="AH57" s="10" t="s">
        <v>14</v>
      </c>
      <c r="AI57" s="11">
        <v>0.11627906976744186</v>
      </c>
      <c r="AJ57" s="11">
        <v>0.20454545454545456</v>
      </c>
      <c r="AK57" s="11">
        <v>8.6956521739130432E-2</v>
      </c>
      <c r="AL57" s="11">
        <v>3.2258064516129031E-2</v>
      </c>
      <c r="AM57" s="11">
        <v>0.10416666666666667</v>
      </c>
      <c r="AN57" s="11">
        <v>8.3333333333333329E-2</v>
      </c>
      <c r="AO57" s="11">
        <v>0.13892529488859764</v>
      </c>
      <c r="AP57" s="11">
        <v>0.13200000000000001</v>
      </c>
    </row>
    <row r="58" spans="2:42">
      <c r="AH58" s="10" t="s">
        <v>47</v>
      </c>
      <c r="AI58" s="11">
        <v>0</v>
      </c>
      <c r="AJ58" s="11">
        <v>0</v>
      </c>
      <c r="AK58" s="11">
        <v>0</v>
      </c>
      <c r="AL58" s="11">
        <v>3.2258064516129031E-2</v>
      </c>
      <c r="AM58" s="11">
        <v>0</v>
      </c>
      <c r="AN58" s="11">
        <v>0</v>
      </c>
      <c r="AO58" s="11">
        <v>1.3106159895150721E-3</v>
      </c>
      <c r="AP58" s="11">
        <v>2E-3</v>
      </c>
    </row>
    <row r="59" spans="2:42">
      <c r="B59" s="6" t="s">
        <v>6</v>
      </c>
      <c r="C59" t="s">
        <v>2155</v>
      </c>
      <c r="AH59" s="10" t="s">
        <v>20</v>
      </c>
      <c r="AI59" s="11">
        <v>0.13953488372093023</v>
      </c>
      <c r="AJ59" s="11">
        <v>0.15909090909090909</v>
      </c>
      <c r="AK59" s="11">
        <v>0.13043478260869565</v>
      </c>
      <c r="AL59" s="11">
        <v>0.22580645161290322</v>
      </c>
      <c r="AM59" s="11">
        <v>0.10416666666666667</v>
      </c>
      <c r="AN59" s="11">
        <v>0.20833333333333334</v>
      </c>
      <c r="AO59" s="11">
        <v>0.19528178243774574</v>
      </c>
      <c r="AP59" s="11">
        <v>0.187</v>
      </c>
    </row>
    <row r="60" spans="2:42">
      <c r="AH60" s="2" t="s">
        <v>2152</v>
      </c>
      <c r="AI60" s="11">
        <v>1</v>
      </c>
      <c r="AJ60" s="11">
        <v>1</v>
      </c>
      <c r="AK60" s="11">
        <v>1</v>
      </c>
      <c r="AL60" s="11">
        <v>1</v>
      </c>
      <c r="AM60" s="11">
        <v>1</v>
      </c>
      <c r="AN60" s="11">
        <v>1</v>
      </c>
      <c r="AO60" s="11">
        <v>1</v>
      </c>
      <c r="AP60" s="11">
        <v>1</v>
      </c>
    </row>
    <row r="61" spans="2:42">
      <c r="B61" s="6" t="s">
        <v>2153</v>
      </c>
      <c r="C61" s="6" t="s">
        <v>2154</v>
      </c>
    </row>
    <row r="62" spans="2:42">
      <c r="B62" s="6" t="s">
        <v>2151</v>
      </c>
      <c r="C62" t="s">
        <v>74</v>
      </c>
      <c r="D62" t="s">
        <v>14</v>
      </c>
      <c r="E62" t="s">
        <v>47</v>
      </c>
      <c r="F62" t="s">
        <v>20</v>
      </c>
      <c r="G62" t="s">
        <v>2152</v>
      </c>
    </row>
    <row r="63" spans="2:42">
      <c r="B63" s="2" t="s">
        <v>2124</v>
      </c>
      <c r="C63" s="11">
        <v>6.6860465116279064E-2</v>
      </c>
      <c r="D63" s="11">
        <v>0.38372093023255816</v>
      </c>
      <c r="E63" s="11">
        <v>5.8139534883720929E-3</v>
      </c>
      <c r="F63" s="11">
        <v>0.54360465116279066</v>
      </c>
      <c r="G63" s="11">
        <v>1</v>
      </c>
    </row>
    <row r="64" spans="2:42">
      <c r="B64" s="2" t="s">
        <v>2126</v>
      </c>
      <c r="C64" s="11">
        <v>6.1797752808988762E-2</v>
      </c>
      <c r="D64" s="11">
        <v>0.33707865168539325</v>
      </c>
      <c r="E64" s="11">
        <v>2.8089887640449437E-2</v>
      </c>
      <c r="F64" s="11">
        <v>0.5730337078651685</v>
      </c>
      <c r="G64" s="11">
        <v>1</v>
      </c>
    </row>
    <row r="65" spans="2:12">
      <c r="B65" s="2" t="s">
        <v>2120</v>
      </c>
      <c r="C65" s="11">
        <v>5.7142857142857141E-2</v>
      </c>
      <c r="D65" s="11">
        <v>0.37714285714285717</v>
      </c>
      <c r="E65" s="11">
        <v>0</v>
      </c>
      <c r="F65" s="11">
        <v>0.56571428571428573</v>
      </c>
      <c r="G65" s="11">
        <v>1</v>
      </c>
    </row>
    <row r="66" spans="2:12">
      <c r="B66" s="2" t="s">
        <v>2122</v>
      </c>
      <c r="C66" s="11">
        <v>2.0833333333333332E-2</v>
      </c>
      <c r="D66" s="11">
        <v>0.29166666666666669</v>
      </c>
      <c r="E66" s="11">
        <v>2.0833333333333332E-2</v>
      </c>
      <c r="F66" s="11">
        <v>0.66666666666666663</v>
      </c>
      <c r="G66" s="11">
        <v>1</v>
      </c>
    </row>
    <row r="67" spans="2:12">
      <c r="B67" s="2" t="s">
        <v>2132</v>
      </c>
      <c r="C67" s="11">
        <v>2.9850746268656716E-2</v>
      </c>
      <c r="D67" s="11">
        <v>0.35820895522388058</v>
      </c>
      <c r="E67" s="11">
        <v>1.4925373134328358E-2</v>
      </c>
      <c r="F67" s="11">
        <v>0.59701492537313428</v>
      </c>
      <c r="G67" s="11">
        <v>1</v>
      </c>
    </row>
    <row r="68" spans="2:12">
      <c r="B68" s="2" t="s">
        <v>2139</v>
      </c>
      <c r="C68" s="11">
        <v>9.5238095238095233E-2</v>
      </c>
      <c r="D68" s="11">
        <v>0.26190476190476192</v>
      </c>
      <c r="E68" s="11">
        <v>2.3809523809523808E-2</v>
      </c>
      <c r="F68" s="11">
        <v>0.61904761904761907</v>
      </c>
      <c r="G68" s="11">
        <v>1</v>
      </c>
    </row>
    <row r="69" spans="2:12">
      <c r="B69" s="2" t="s">
        <v>2118</v>
      </c>
      <c r="C69" s="11">
        <v>8.6956521739130432E-2</v>
      </c>
      <c r="D69" s="11">
        <v>0.43478260869565216</v>
      </c>
      <c r="E69" s="11">
        <v>0</v>
      </c>
      <c r="F69" s="11">
        <v>0.47826086956521741</v>
      </c>
      <c r="G69" s="11">
        <v>1</v>
      </c>
    </row>
    <row r="70" spans="2:12">
      <c r="B70" s="2" t="s">
        <v>2135</v>
      </c>
      <c r="C70" s="11">
        <v>2.0833333333333332E-2</v>
      </c>
      <c r="D70" s="11">
        <v>0.47916666666666669</v>
      </c>
      <c r="E70" s="11">
        <v>6.25E-2</v>
      </c>
      <c r="F70" s="11">
        <v>0.4375</v>
      </c>
      <c r="G70" s="11">
        <v>1</v>
      </c>
    </row>
    <row r="71" spans="2:12">
      <c r="B71" s="2" t="s">
        <v>2149</v>
      </c>
      <c r="C71" s="11">
        <v>0</v>
      </c>
      <c r="D71" s="11">
        <v>0</v>
      </c>
      <c r="E71" s="11">
        <v>0</v>
      </c>
      <c r="F71" s="11">
        <v>1</v>
      </c>
      <c r="G71" s="11">
        <v>1</v>
      </c>
    </row>
    <row r="72" spans="2:12">
      <c r="B72" s="2" t="s">
        <v>2152</v>
      </c>
      <c r="C72" s="11">
        <v>5.7000000000000002E-2</v>
      </c>
      <c r="D72" s="11">
        <v>0.36399999999999999</v>
      </c>
      <c r="E72" s="11">
        <v>1.4E-2</v>
      </c>
      <c r="F72" s="11">
        <v>0.56499999999999995</v>
      </c>
      <c r="G72" s="11">
        <v>1</v>
      </c>
    </row>
    <row r="73" spans="2:12">
      <c r="B73" s="6" t="s">
        <v>4</v>
      </c>
      <c r="C73" t="s">
        <v>20</v>
      </c>
    </row>
    <row r="75" spans="2:12">
      <c r="B75" s="6" t="s">
        <v>2153</v>
      </c>
      <c r="C75" s="6" t="s">
        <v>2154</v>
      </c>
    </row>
    <row r="76" spans="2:12">
      <c r="B76" s="6" t="s">
        <v>2151</v>
      </c>
      <c r="C76" t="s">
        <v>2126</v>
      </c>
      <c r="D76" t="s">
        <v>2118</v>
      </c>
      <c r="E76" t="s">
        <v>2135</v>
      </c>
      <c r="F76" t="s">
        <v>2149</v>
      </c>
      <c r="G76" t="s">
        <v>2120</v>
      </c>
      <c r="H76" t="s">
        <v>2139</v>
      </c>
      <c r="I76" t="s">
        <v>2132</v>
      </c>
      <c r="J76" t="s">
        <v>2122</v>
      </c>
      <c r="K76" t="s">
        <v>2124</v>
      </c>
      <c r="L76" t="s">
        <v>2152</v>
      </c>
    </row>
    <row r="77" spans="2:12">
      <c r="B77" s="2" t="s">
        <v>2159</v>
      </c>
      <c r="C77" s="11">
        <v>5.8823529411764705E-2</v>
      </c>
      <c r="D77" s="11">
        <v>4.5454545454545456E-2</v>
      </c>
      <c r="E77" s="11">
        <v>9.5238095238095233E-2</v>
      </c>
      <c r="F77" s="11">
        <v>0</v>
      </c>
      <c r="G77" s="11">
        <v>0.10101010101010101</v>
      </c>
      <c r="H77" s="11">
        <v>0.26923076923076922</v>
      </c>
      <c r="I77" s="11">
        <v>0.15</v>
      </c>
      <c r="J77" s="11">
        <v>6.25E-2</v>
      </c>
      <c r="K77" s="11">
        <v>0.11764705882352941</v>
      </c>
      <c r="L77" s="11">
        <v>0.10265486725663717</v>
      </c>
    </row>
    <row r="78" spans="2:12">
      <c r="B78" s="10" t="s">
        <v>2160</v>
      </c>
      <c r="C78" s="11">
        <v>9.8039215686274508E-3</v>
      </c>
      <c r="D78" s="11">
        <v>0</v>
      </c>
      <c r="E78" s="11">
        <v>0</v>
      </c>
      <c r="F78" s="11">
        <v>0</v>
      </c>
      <c r="G78" s="11">
        <v>2.0202020202020204E-2</v>
      </c>
      <c r="H78" s="11">
        <v>7.6923076923076927E-2</v>
      </c>
      <c r="I78" s="11">
        <v>2.5000000000000001E-2</v>
      </c>
      <c r="J78" s="11">
        <v>3.125E-2</v>
      </c>
      <c r="K78" s="11">
        <v>2.1390374331550801E-2</v>
      </c>
      <c r="L78" s="11">
        <v>2.1238938053097345E-2</v>
      </c>
    </row>
    <row r="79" spans="2:12">
      <c r="B79" s="10" t="s">
        <v>2161</v>
      </c>
      <c r="C79" s="11">
        <v>2.9411764705882353E-2</v>
      </c>
      <c r="D79" s="11">
        <v>4.5454545454545456E-2</v>
      </c>
      <c r="E79" s="11">
        <v>4.7619047619047616E-2</v>
      </c>
      <c r="F79" s="11">
        <v>0</v>
      </c>
      <c r="G79" s="11">
        <v>2.0202020202020204E-2</v>
      </c>
      <c r="H79" s="11">
        <v>0.11538461538461539</v>
      </c>
      <c r="I79" s="11">
        <v>7.4999999999999997E-2</v>
      </c>
      <c r="J79" s="11">
        <v>1.5625E-2</v>
      </c>
      <c r="K79" s="11">
        <v>2.1390374331550801E-2</v>
      </c>
      <c r="L79" s="11">
        <v>3.1858407079646017E-2</v>
      </c>
    </row>
    <row r="80" spans="2:12">
      <c r="B80" s="10" t="s">
        <v>2162</v>
      </c>
      <c r="C80" s="11">
        <v>9.8039215686274508E-3</v>
      </c>
      <c r="D80" s="11">
        <v>0</v>
      </c>
      <c r="E80" s="11">
        <v>4.7619047619047616E-2</v>
      </c>
      <c r="F80" s="11">
        <v>0</v>
      </c>
      <c r="G80" s="11">
        <v>2.0202020202020204E-2</v>
      </c>
      <c r="H80" s="11">
        <v>0</v>
      </c>
      <c r="I80" s="11">
        <v>2.5000000000000001E-2</v>
      </c>
      <c r="J80" s="11">
        <v>1.5625E-2</v>
      </c>
      <c r="K80" s="11">
        <v>4.2780748663101602E-2</v>
      </c>
      <c r="L80" s="11">
        <v>2.4778761061946902E-2</v>
      </c>
    </row>
    <row r="81" spans="2:12">
      <c r="B81" s="10" t="s">
        <v>2163</v>
      </c>
      <c r="C81" s="11">
        <v>9.8039215686274508E-3</v>
      </c>
      <c r="D81" s="11">
        <v>0</v>
      </c>
      <c r="E81" s="11">
        <v>0</v>
      </c>
      <c r="F81" s="11">
        <v>0</v>
      </c>
      <c r="G81" s="11">
        <v>4.0404040404040407E-2</v>
      </c>
      <c r="H81" s="11">
        <v>7.6923076923076927E-2</v>
      </c>
      <c r="I81" s="11">
        <v>2.5000000000000001E-2</v>
      </c>
      <c r="J81" s="11">
        <v>0</v>
      </c>
      <c r="K81" s="11">
        <v>3.2085561497326207E-2</v>
      </c>
      <c r="L81" s="11">
        <v>2.4778761061946902E-2</v>
      </c>
    </row>
    <row r="82" spans="2:12">
      <c r="B82" s="2" t="s">
        <v>2164</v>
      </c>
      <c r="C82" s="11">
        <v>0.15686274509803921</v>
      </c>
      <c r="D82" s="11">
        <v>0.18181818181818182</v>
      </c>
      <c r="E82" s="11">
        <v>4.7619047619047616E-2</v>
      </c>
      <c r="F82" s="11">
        <v>0</v>
      </c>
      <c r="G82" s="11">
        <v>0.1111111111111111</v>
      </c>
      <c r="H82" s="11">
        <v>0</v>
      </c>
      <c r="I82" s="11">
        <v>7.4999999999999997E-2</v>
      </c>
      <c r="J82" s="11">
        <v>6.25E-2</v>
      </c>
      <c r="K82" s="11">
        <v>9.0909090909090912E-2</v>
      </c>
      <c r="L82" s="11">
        <v>9.9115044247787609E-2</v>
      </c>
    </row>
    <row r="83" spans="2:12">
      <c r="B83" s="10" t="s">
        <v>2160</v>
      </c>
      <c r="C83" s="11">
        <v>2.9411764705882353E-2</v>
      </c>
      <c r="D83" s="11">
        <v>4.5454545454545456E-2</v>
      </c>
      <c r="E83" s="11">
        <v>0</v>
      </c>
      <c r="F83" s="11">
        <v>0</v>
      </c>
      <c r="G83" s="11">
        <v>3.0303030303030304E-2</v>
      </c>
      <c r="H83" s="11">
        <v>0</v>
      </c>
      <c r="I83" s="11">
        <v>0.05</v>
      </c>
      <c r="J83" s="11">
        <v>0</v>
      </c>
      <c r="K83" s="11">
        <v>4.8128342245989303E-2</v>
      </c>
      <c r="L83" s="11">
        <v>3.1858407079646017E-2</v>
      </c>
    </row>
    <row r="84" spans="2:12">
      <c r="B84" s="10" t="s">
        <v>2161</v>
      </c>
      <c r="C84" s="11">
        <v>2.9411764705882353E-2</v>
      </c>
      <c r="D84" s="11">
        <v>0</v>
      </c>
      <c r="E84" s="11">
        <v>4.7619047619047616E-2</v>
      </c>
      <c r="F84" s="11">
        <v>0</v>
      </c>
      <c r="G84" s="11">
        <v>3.0303030303030304E-2</v>
      </c>
      <c r="H84" s="11">
        <v>0</v>
      </c>
      <c r="I84" s="11">
        <v>0</v>
      </c>
      <c r="J84" s="11">
        <v>0</v>
      </c>
      <c r="K84" s="11">
        <v>5.3475935828877002E-3</v>
      </c>
      <c r="L84" s="11">
        <v>1.415929203539823E-2</v>
      </c>
    </row>
    <row r="85" spans="2:12">
      <c r="B85" s="10" t="s">
        <v>2162</v>
      </c>
      <c r="C85" s="11">
        <v>4.9019607843137254E-2</v>
      </c>
      <c r="D85" s="11">
        <v>9.0909090909090912E-2</v>
      </c>
      <c r="E85" s="11">
        <v>0</v>
      </c>
      <c r="F85" s="11">
        <v>0</v>
      </c>
      <c r="G85" s="11">
        <v>4.0404040404040407E-2</v>
      </c>
      <c r="H85" s="11">
        <v>0</v>
      </c>
      <c r="I85" s="11">
        <v>2.5000000000000001E-2</v>
      </c>
      <c r="J85" s="11">
        <v>0</v>
      </c>
      <c r="K85" s="11">
        <v>1.06951871657754E-2</v>
      </c>
      <c r="L85" s="11">
        <v>2.4778761061946902E-2</v>
      </c>
    </row>
    <row r="86" spans="2:12">
      <c r="B86" s="10" t="s">
        <v>2163</v>
      </c>
      <c r="C86" s="11">
        <v>4.9019607843137254E-2</v>
      </c>
      <c r="D86" s="11">
        <v>4.5454545454545456E-2</v>
      </c>
      <c r="E86" s="11">
        <v>0</v>
      </c>
      <c r="F86" s="11">
        <v>0</v>
      </c>
      <c r="G86" s="11">
        <v>1.0101010101010102E-2</v>
      </c>
      <c r="H86" s="11">
        <v>0</v>
      </c>
      <c r="I86" s="11">
        <v>0</v>
      </c>
      <c r="J86" s="11">
        <v>6.25E-2</v>
      </c>
      <c r="K86" s="11">
        <v>2.6737967914438502E-2</v>
      </c>
      <c r="L86" s="11">
        <v>2.831858407079646E-2</v>
      </c>
    </row>
    <row r="87" spans="2:12">
      <c r="B87" s="2" t="s">
        <v>2165</v>
      </c>
      <c r="C87" s="11">
        <v>8.8235294117647065E-2</v>
      </c>
      <c r="D87" s="11">
        <v>9.0909090909090912E-2</v>
      </c>
      <c r="E87" s="11">
        <v>0.14285714285714285</v>
      </c>
      <c r="F87" s="11">
        <v>0</v>
      </c>
      <c r="G87" s="11">
        <v>7.0707070707070704E-2</v>
      </c>
      <c r="H87" s="11">
        <v>0.11538461538461539</v>
      </c>
      <c r="I87" s="11">
        <v>0.125</v>
      </c>
      <c r="J87" s="11">
        <v>9.375E-2</v>
      </c>
      <c r="K87" s="11">
        <v>5.3475935828877004E-2</v>
      </c>
      <c r="L87" s="11">
        <v>7.9646017699115043E-2</v>
      </c>
    </row>
    <row r="88" spans="2:12">
      <c r="B88" s="10" t="s">
        <v>2160</v>
      </c>
      <c r="C88" s="11">
        <v>2.9411764705882353E-2</v>
      </c>
      <c r="D88" s="11">
        <v>0</v>
      </c>
      <c r="E88" s="11">
        <v>0</v>
      </c>
      <c r="F88" s="11">
        <v>0</v>
      </c>
      <c r="G88" s="11">
        <v>2.0202020202020204E-2</v>
      </c>
      <c r="H88" s="11">
        <v>3.8461538461538464E-2</v>
      </c>
      <c r="I88" s="11">
        <v>0</v>
      </c>
      <c r="J88" s="11">
        <v>1.5625E-2</v>
      </c>
      <c r="K88" s="11">
        <v>5.3475935828877002E-3</v>
      </c>
      <c r="L88" s="11">
        <v>1.415929203539823E-2</v>
      </c>
    </row>
    <row r="89" spans="2:12">
      <c r="B89" s="10" t="s">
        <v>2161</v>
      </c>
      <c r="C89" s="11">
        <v>1.9607843137254902E-2</v>
      </c>
      <c r="D89" s="11">
        <v>9.0909090909090912E-2</v>
      </c>
      <c r="E89" s="11">
        <v>4.7619047619047616E-2</v>
      </c>
      <c r="F89" s="11">
        <v>0</v>
      </c>
      <c r="G89" s="11">
        <v>2.0202020202020204E-2</v>
      </c>
      <c r="H89" s="11">
        <v>0</v>
      </c>
      <c r="I89" s="11">
        <v>7.4999999999999997E-2</v>
      </c>
      <c r="J89" s="11">
        <v>3.125E-2</v>
      </c>
      <c r="K89" s="11">
        <v>1.6042780748663103E-2</v>
      </c>
      <c r="L89" s="11">
        <v>2.6548672566371681E-2</v>
      </c>
    </row>
    <row r="90" spans="2:12">
      <c r="B90" s="10" t="s">
        <v>2162</v>
      </c>
      <c r="C90" s="11">
        <v>1.9607843137254902E-2</v>
      </c>
      <c r="D90" s="11">
        <v>0</v>
      </c>
      <c r="E90" s="11">
        <v>9.5238095238095233E-2</v>
      </c>
      <c r="F90" s="11">
        <v>0</v>
      </c>
      <c r="G90" s="11">
        <v>2.0202020202020204E-2</v>
      </c>
      <c r="H90" s="11">
        <v>3.8461538461538464E-2</v>
      </c>
      <c r="I90" s="11">
        <v>0.05</v>
      </c>
      <c r="J90" s="11">
        <v>3.125E-2</v>
      </c>
      <c r="K90" s="11">
        <v>1.06951871657754E-2</v>
      </c>
      <c r="L90" s="11">
        <v>2.3008849557522124E-2</v>
      </c>
    </row>
    <row r="91" spans="2:12">
      <c r="B91" s="10" t="s">
        <v>2163</v>
      </c>
      <c r="C91" s="11">
        <v>1.9607843137254902E-2</v>
      </c>
      <c r="D91" s="11">
        <v>0</v>
      </c>
      <c r="E91" s="11">
        <v>0</v>
      </c>
      <c r="F91" s="11">
        <v>0</v>
      </c>
      <c r="G91" s="11">
        <v>1.0101010101010102E-2</v>
      </c>
      <c r="H91" s="11">
        <v>3.8461538461538464E-2</v>
      </c>
      <c r="I91" s="11">
        <v>0</v>
      </c>
      <c r="J91" s="11">
        <v>1.5625E-2</v>
      </c>
      <c r="K91" s="11">
        <v>2.1390374331550801E-2</v>
      </c>
      <c r="L91" s="11">
        <v>1.5929203539823009E-2</v>
      </c>
    </row>
    <row r="92" spans="2:12">
      <c r="B92" s="2" t="s">
        <v>2166</v>
      </c>
      <c r="C92" s="11">
        <v>8.8235294117647065E-2</v>
      </c>
      <c r="D92" s="11">
        <v>9.0909090909090912E-2</v>
      </c>
      <c r="E92" s="11">
        <v>0</v>
      </c>
      <c r="F92" s="11">
        <v>0</v>
      </c>
      <c r="G92" s="11">
        <v>7.0707070707070704E-2</v>
      </c>
      <c r="H92" s="11">
        <v>3.8461538461538464E-2</v>
      </c>
      <c r="I92" s="11">
        <v>0.05</v>
      </c>
      <c r="J92" s="11">
        <v>0.15625</v>
      </c>
      <c r="K92" s="11">
        <v>9.0909090909090912E-2</v>
      </c>
      <c r="L92" s="11">
        <v>8.4955752212389379E-2</v>
      </c>
    </row>
    <row r="93" spans="2:12">
      <c r="B93" s="10" t="s">
        <v>2160</v>
      </c>
      <c r="C93" s="11">
        <v>4.9019607843137254E-2</v>
      </c>
      <c r="D93" s="11">
        <v>0</v>
      </c>
      <c r="E93" s="11">
        <v>0</v>
      </c>
      <c r="F93" s="11">
        <v>0</v>
      </c>
      <c r="G93" s="11">
        <v>1.0101010101010102E-2</v>
      </c>
      <c r="H93" s="11">
        <v>0</v>
      </c>
      <c r="I93" s="11">
        <v>0</v>
      </c>
      <c r="J93" s="11">
        <v>1.5625E-2</v>
      </c>
      <c r="K93" s="11">
        <v>2.6737967914438502E-2</v>
      </c>
      <c r="L93" s="11">
        <v>2.1238938053097345E-2</v>
      </c>
    </row>
    <row r="94" spans="2:12">
      <c r="B94" s="10" t="s">
        <v>2161</v>
      </c>
      <c r="C94" s="11">
        <v>0</v>
      </c>
      <c r="D94" s="11">
        <v>0</v>
      </c>
      <c r="E94" s="11">
        <v>0</v>
      </c>
      <c r="F94" s="11">
        <v>0</v>
      </c>
      <c r="G94" s="11">
        <v>2.0202020202020204E-2</v>
      </c>
      <c r="H94" s="11">
        <v>0</v>
      </c>
      <c r="I94" s="11">
        <v>0.05</v>
      </c>
      <c r="J94" s="11">
        <v>6.25E-2</v>
      </c>
      <c r="K94" s="11">
        <v>2.6737967914438502E-2</v>
      </c>
      <c r="L94" s="11">
        <v>2.3008849557522124E-2</v>
      </c>
    </row>
    <row r="95" spans="2:12">
      <c r="B95" s="10" t="s">
        <v>2162</v>
      </c>
      <c r="C95" s="11">
        <v>2.9411764705882353E-2</v>
      </c>
      <c r="D95" s="11">
        <v>4.5454545454545456E-2</v>
      </c>
      <c r="E95" s="11">
        <v>0</v>
      </c>
      <c r="F95" s="11">
        <v>0</v>
      </c>
      <c r="G95" s="11">
        <v>2.0202020202020204E-2</v>
      </c>
      <c r="H95" s="11">
        <v>3.8461538461538464E-2</v>
      </c>
      <c r="I95" s="11">
        <v>0</v>
      </c>
      <c r="J95" s="11">
        <v>1.5625E-2</v>
      </c>
      <c r="K95" s="11">
        <v>1.06951871657754E-2</v>
      </c>
      <c r="L95" s="11">
        <v>1.7699115044247787E-2</v>
      </c>
    </row>
    <row r="96" spans="2:12">
      <c r="B96" s="10" t="s">
        <v>2163</v>
      </c>
      <c r="C96" s="11">
        <v>9.8039215686274508E-3</v>
      </c>
      <c r="D96" s="11">
        <v>4.5454545454545456E-2</v>
      </c>
      <c r="E96" s="11">
        <v>0</v>
      </c>
      <c r="F96" s="11">
        <v>0</v>
      </c>
      <c r="G96" s="11">
        <v>2.0202020202020204E-2</v>
      </c>
      <c r="H96" s="11">
        <v>0</v>
      </c>
      <c r="I96" s="11">
        <v>0</v>
      </c>
      <c r="J96" s="11">
        <v>6.25E-2</v>
      </c>
      <c r="K96" s="11">
        <v>2.6737967914438502E-2</v>
      </c>
      <c r="L96" s="11">
        <v>2.3008849557522124E-2</v>
      </c>
    </row>
    <row r="97" spans="2:12">
      <c r="B97" s="2" t="s">
        <v>2167</v>
      </c>
      <c r="C97" s="11">
        <v>8.8235294117647065E-2</v>
      </c>
      <c r="D97" s="11">
        <v>0.13636363636363635</v>
      </c>
      <c r="E97" s="11">
        <v>0.14285714285714285</v>
      </c>
      <c r="F97" s="11">
        <v>0.5</v>
      </c>
      <c r="G97" s="11">
        <v>0.14141414141414141</v>
      </c>
      <c r="H97" s="11">
        <v>0.11538461538461539</v>
      </c>
      <c r="I97" s="11">
        <v>0.1</v>
      </c>
      <c r="J97" s="11">
        <v>0.109375</v>
      </c>
      <c r="K97" s="11">
        <v>8.0213903743315509E-2</v>
      </c>
      <c r="L97" s="11">
        <v>0.10619469026548672</v>
      </c>
    </row>
    <row r="98" spans="2:12">
      <c r="B98" s="10" t="s">
        <v>2160</v>
      </c>
      <c r="C98" s="11">
        <v>1.9607843137254902E-2</v>
      </c>
      <c r="D98" s="11">
        <v>4.5454545454545456E-2</v>
      </c>
      <c r="E98" s="11">
        <v>0</v>
      </c>
      <c r="F98" s="11">
        <v>0</v>
      </c>
      <c r="G98" s="11">
        <v>3.0303030303030304E-2</v>
      </c>
      <c r="H98" s="11">
        <v>7.6923076923076927E-2</v>
      </c>
      <c r="I98" s="11">
        <v>0.05</v>
      </c>
      <c r="J98" s="11">
        <v>0</v>
      </c>
      <c r="K98" s="11">
        <v>1.6042780748663103E-2</v>
      </c>
      <c r="L98" s="11">
        <v>2.3008849557522124E-2</v>
      </c>
    </row>
    <row r="99" spans="2:12">
      <c r="B99" s="10" t="s">
        <v>2161</v>
      </c>
      <c r="C99" s="11">
        <v>3.9215686274509803E-2</v>
      </c>
      <c r="D99" s="11">
        <v>0</v>
      </c>
      <c r="E99" s="11">
        <v>0</v>
      </c>
      <c r="F99" s="11">
        <v>0.25</v>
      </c>
      <c r="G99" s="11">
        <v>2.0202020202020204E-2</v>
      </c>
      <c r="H99" s="11">
        <v>0</v>
      </c>
      <c r="I99" s="11">
        <v>2.5000000000000001E-2</v>
      </c>
      <c r="J99" s="11">
        <v>4.6875E-2</v>
      </c>
      <c r="K99" s="11">
        <v>2.1390374331550801E-2</v>
      </c>
      <c r="L99" s="11">
        <v>2.6548672566371681E-2</v>
      </c>
    </row>
    <row r="100" spans="2:12">
      <c r="B100" s="10" t="s">
        <v>2162</v>
      </c>
      <c r="C100" s="11">
        <v>1.9607843137254902E-2</v>
      </c>
      <c r="D100" s="11">
        <v>9.0909090909090912E-2</v>
      </c>
      <c r="E100" s="11">
        <v>4.7619047619047616E-2</v>
      </c>
      <c r="F100" s="11">
        <v>0.25</v>
      </c>
      <c r="G100" s="11">
        <v>7.0707070707070704E-2</v>
      </c>
      <c r="H100" s="11">
        <v>0</v>
      </c>
      <c r="I100" s="11">
        <v>2.5000000000000001E-2</v>
      </c>
      <c r="J100" s="11">
        <v>4.6875E-2</v>
      </c>
      <c r="K100" s="11">
        <v>2.1390374331550801E-2</v>
      </c>
      <c r="L100" s="11">
        <v>3.7168141592920353E-2</v>
      </c>
    </row>
    <row r="101" spans="2:12">
      <c r="B101" s="10" t="s">
        <v>2163</v>
      </c>
      <c r="C101" s="11">
        <v>9.8039215686274508E-3</v>
      </c>
      <c r="D101" s="11">
        <v>0</v>
      </c>
      <c r="E101" s="11">
        <v>9.5238095238095233E-2</v>
      </c>
      <c r="F101" s="11">
        <v>0</v>
      </c>
      <c r="G101" s="11">
        <v>2.0202020202020204E-2</v>
      </c>
      <c r="H101" s="11">
        <v>3.8461538461538464E-2</v>
      </c>
      <c r="I101" s="11">
        <v>0</v>
      </c>
      <c r="J101" s="11">
        <v>1.5625E-2</v>
      </c>
      <c r="K101" s="11">
        <v>2.1390374331550801E-2</v>
      </c>
      <c r="L101" s="11">
        <v>1.9469026548672566E-2</v>
      </c>
    </row>
    <row r="102" spans="2:12">
      <c r="B102" s="2" t="s">
        <v>2168</v>
      </c>
      <c r="C102" s="11">
        <v>9.8039215686274508E-2</v>
      </c>
      <c r="D102" s="11">
        <v>4.5454545454545456E-2</v>
      </c>
      <c r="E102" s="11">
        <v>0.14285714285714285</v>
      </c>
      <c r="F102" s="11">
        <v>0</v>
      </c>
      <c r="G102" s="11">
        <v>8.0808080808080815E-2</v>
      </c>
      <c r="H102" s="11">
        <v>7.6923076923076927E-2</v>
      </c>
      <c r="I102" s="11">
        <v>0.1</v>
      </c>
      <c r="J102" s="11">
        <v>0.140625</v>
      </c>
      <c r="K102" s="11">
        <v>9.0909090909090912E-2</v>
      </c>
      <c r="L102" s="11">
        <v>9.5575221238938052E-2</v>
      </c>
    </row>
    <row r="103" spans="2:12">
      <c r="B103" s="10" t="s">
        <v>2160</v>
      </c>
      <c r="C103" s="11">
        <v>2.9411764705882353E-2</v>
      </c>
      <c r="D103" s="11">
        <v>0</v>
      </c>
      <c r="E103" s="11">
        <v>0</v>
      </c>
      <c r="F103" s="11">
        <v>0</v>
      </c>
      <c r="G103" s="11">
        <v>2.0202020202020204E-2</v>
      </c>
      <c r="H103" s="11">
        <v>3.8461538461538464E-2</v>
      </c>
      <c r="I103" s="11">
        <v>2.5000000000000001E-2</v>
      </c>
      <c r="J103" s="11">
        <v>4.6875E-2</v>
      </c>
      <c r="K103" s="11">
        <v>2.1390374331550801E-2</v>
      </c>
      <c r="L103" s="11">
        <v>2.4778761061946902E-2</v>
      </c>
    </row>
    <row r="104" spans="2:12">
      <c r="B104" s="10" t="s">
        <v>2161</v>
      </c>
      <c r="C104" s="11">
        <v>2.9411764705882353E-2</v>
      </c>
      <c r="D104" s="11">
        <v>4.5454545454545456E-2</v>
      </c>
      <c r="E104" s="11">
        <v>9.5238095238095233E-2</v>
      </c>
      <c r="F104" s="11">
        <v>0</v>
      </c>
      <c r="G104" s="11">
        <v>1.0101010101010102E-2</v>
      </c>
      <c r="H104" s="11">
        <v>0</v>
      </c>
      <c r="I104" s="11">
        <v>2.5000000000000001E-2</v>
      </c>
      <c r="J104" s="11">
        <v>6.25E-2</v>
      </c>
      <c r="K104" s="11">
        <v>3.2085561497326207E-2</v>
      </c>
      <c r="L104" s="11">
        <v>3.1858407079646017E-2</v>
      </c>
    </row>
    <row r="105" spans="2:12">
      <c r="B105" s="10" t="s">
        <v>2162</v>
      </c>
      <c r="C105" s="11">
        <v>2.9411764705882353E-2</v>
      </c>
      <c r="D105" s="11">
        <v>0</v>
      </c>
      <c r="E105" s="11">
        <v>4.7619047619047616E-2</v>
      </c>
      <c r="F105" s="11">
        <v>0</v>
      </c>
      <c r="G105" s="11">
        <v>3.0303030303030304E-2</v>
      </c>
      <c r="H105" s="11">
        <v>3.8461538461538464E-2</v>
      </c>
      <c r="I105" s="11">
        <v>0</v>
      </c>
      <c r="J105" s="11">
        <v>0</v>
      </c>
      <c r="K105" s="11">
        <v>2.6737967914438502E-2</v>
      </c>
      <c r="L105" s="11">
        <v>2.3008849557522124E-2</v>
      </c>
    </row>
    <row r="106" spans="2:12">
      <c r="B106" s="10" t="s">
        <v>2163</v>
      </c>
      <c r="C106" s="11">
        <v>9.8039215686274508E-3</v>
      </c>
      <c r="D106" s="11">
        <v>0</v>
      </c>
      <c r="E106" s="11">
        <v>0</v>
      </c>
      <c r="F106" s="11">
        <v>0</v>
      </c>
      <c r="G106" s="11">
        <v>2.0202020202020204E-2</v>
      </c>
      <c r="H106" s="11">
        <v>0</v>
      </c>
      <c r="I106" s="11">
        <v>0.05</v>
      </c>
      <c r="J106" s="11">
        <v>3.125E-2</v>
      </c>
      <c r="K106" s="11">
        <v>1.06951871657754E-2</v>
      </c>
      <c r="L106" s="11">
        <v>1.5929203539823009E-2</v>
      </c>
    </row>
    <row r="107" spans="2:12">
      <c r="B107" s="2" t="s">
        <v>2169</v>
      </c>
      <c r="C107" s="11">
        <v>8.8235294117647065E-2</v>
      </c>
      <c r="D107" s="11">
        <v>0</v>
      </c>
      <c r="E107" s="11">
        <v>9.5238095238095233E-2</v>
      </c>
      <c r="F107" s="11">
        <v>0</v>
      </c>
      <c r="G107" s="11">
        <v>0.10101010101010101</v>
      </c>
      <c r="H107" s="11">
        <v>7.6923076923076927E-2</v>
      </c>
      <c r="I107" s="11">
        <v>7.4999999999999997E-2</v>
      </c>
      <c r="J107" s="11">
        <v>0.109375</v>
      </c>
      <c r="K107" s="11">
        <v>8.5561497326203204E-2</v>
      </c>
      <c r="L107" s="11">
        <v>8.6725663716814158E-2</v>
      </c>
    </row>
    <row r="108" spans="2:12">
      <c r="B108" s="10" t="s">
        <v>2160</v>
      </c>
      <c r="C108" s="11">
        <v>0</v>
      </c>
      <c r="D108" s="11">
        <v>0</v>
      </c>
      <c r="E108" s="11">
        <v>4.7619047619047616E-2</v>
      </c>
      <c r="F108" s="11">
        <v>0</v>
      </c>
      <c r="G108" s="11">
        <v>5.0505050505050504E-2</v>
      </c>
      <c r="H108" s="11">
        <v>3.8461538461538464E-2</v>
      </c>
      <c r="I108" s="11">
        <v>2.5000000000000001E-2</v>
      </c>
      <c r="J108" s="11">
        <v>4.6875E-2</v>
      </c>
      <c r="K108" s="11">
        <v>3.2085561497326207E-2</v>
      </c>
      <c r="L108" s="11">
        <v>3.0088495575221239E-2</v>
      </c>
    </row>
    <row r="109" spans="2:12">
      <c r="B109" s="10" t="s">
        <v>2161</v>
      </c>
      <c r="C109" s="11">
        <v>9.8039215686274508E-3</v>
      </c>
      <c r="D109" s="11">
        <v>0</v>
      </c>
      <c r="E109" s="11">
        <v>0</v>
      </c>
      <c r="F109" s="11">
        <v>0</v>
      </c>
      <c r="G109" s="11">
        <v>1.0101010101010102E-2</v>
      </c>
      <c r="H109" s="11">
        <v>0</v>
      </c>
      <c r="I109" s="11">
        <v>0</v>
      </c>
      <c r="J109" s="11">
        <v>3.125E-2</v>
      </c>
      <c r="K109" s="11">
        <v>1.6042780748663103E-2</v>
      </c>
      <c r="L109" s="11">
        <v>1.2389380530973451E-2</v>
      </c>
    </row>
    <row r="110" spans="2:12">
      <c r="B110" s="10" t="s">
        <v>2162</v>
      </c>
      <c r="C110" s="11">
        <v>5.8823529411764705E-2</v>
      </c>
      <c r="D110" s="11">
        <v>0</v>
      </c>
      <c r="E110" s="11">
        <v>0</v>
      </c>
      <c r="F110" s="11">
        <v>0</v>
      </c>
      <c r="G110" s="11">
        <v>0</v>
      </c>
      <c r="H110" s="11">
        <v>3.8461538461538464E-2</v>
      </c>
      <c r="I110" s="11">
        <v>2.5000000000000001E-2</v>
      </c>
      <c r="J110" s="11">
        <v>1.5625E-2</v>
      </c>
      <c r="K110" s="11">
        <v>2.6737967914438502E-2</v>
      </c>
      <c r="L110" s="11">
        <v>2.4778761061946902E-2</v>
      </c>
    </row>
    <row r="111" spans="2:12">
      <c r="B111" s="10" t="s">
        <v>2163</v>
      </c>
      <c r="C111" s="11">
        <v>1.9607843137254902E-2</v>
      </c>
      <c r="D111" s="11">
        <v>0</v>
      </c>
      <c r="E111" s="11">
        <v>4.7619047619047616E-2</v>
      </c>
      <c r="F111" s="11">
        <v>0</v>
      </c>
      <c r="G111" s="11">
        <v>4.0404040404040407E-2</v>
      </c>
      <c r="H111" s="11">
        <v>0</v>
      </c>
      <c r="I111" s="11">
        <v>2.5000000000000001E-2</v>
      </c>
      <c r="J111" s="11">
        <v>1.5625E-2</v>
      </c>
      <c r="K111" s="11">
        <v>1.06951871657754E-2</v>
      </c>
      <c r="L111" s="11">
        <v>1.9469026548672566E-2</v>
      </c>
    </row>
    <row r="112" spans="2:12">
      <c r="B112" s="2" t="s">
        <v>2170</v>
      </c>
      <c r="C112" s="11">
        <v>0.12745098039215685</v>
      </c>
      <c r="D112" s="11">
        <v>0.13636363636363635</v>
      </c>
      <c r="E112" s="11">
        <v>0.19047619047619047</v>
      </c>
      <c r="F112" s="11">
        <v>0</v>
      </c>
      <c r="G112" s="11">
        <v>0.10101010101010101</v>
      </c>
      <c r="H112" s="11">
        <v>7.6923076923076927E-2</v>
      </c>
      <c r="I112" s="11">
        <v>0.05</v>
      </c>
      <c r="J112" s="11">
        <v>4.6875E-2</v>
      </c>
      <c r="K112" s="11">
        <v>0.16042780748663102</v>
      </c>
      <c r="L112" s="11">
        <v>0.11858407079646018</v>
      </c>
    </row>
    <row r="113" spans="2:12">
      <c r="B113" s="10" t="s">
        <v>2160</v>
      </c>
      <c r="C113" s="11">
        <v>2.9411764705882353E-2</v>
      </c>
      <c r="D113" s="11">
        <v>0</v>
      </c>
      <c r="E113" s="11">
        <v>0</v>
      </c>
      <c r="F113" s="11">
        <v>0</v>
      </c>
      <c r="G113" s="11">
        <v>1.0101010101010102E-2</v>
      </c>
      <c r="H113" s="11">
        <v>3.8461538461538464E-2</v>
      </c>
      <c r="I113" s="11">
        <v>0.05</v>
      </c>
      <c r="J113" s="11">
        <v>0</v>
      </c>
      <c r="K113" s="11">
        <v>3.2085561497326207E-2</v>
      </c>
      <c r="L113" s="11">
        <v>2.3008849557522124E-2</v>
      </c>
    </row>
    <row r="114" spans="2:12">
      <c r="B114" s="10" t="s">
        <v>2161</v>
      </c>
      <c r="C114" s="11">
        <v>3.9215686274509803E-2</v>
      </c>
      <c r="D114" s="11">
        <v>4.5454545454545456E-2</v>
      </c>
      <c r="E114" s="11">
        <v>4.7619047619047616E-2</v>
      </c>
      <c r="F114" s="11">
        <v>0</v>
      </c>
      <c r="G114" s="11">
        <v>3.0303030303030304E-2</v>
      </c>
      <c r="H114" s="11">
        <v>0</v>
      </c>
      <c r="I114" s="11">
        <v>0</v>
      </c>
      <c r="J114" s="11">
        <v>0</v>
      </c>
      <c r="K114" s="11">
        <v>5.3475935828877004E-2</v>
      </c>
      <c r="L114" s="11">
        <v>3.3628318584070796E-2</v>
      </c>
    </row>
    <row r="115" spans="2:12">
      <c r="B115" s="10" t="s">
        <v>2162</v>
      </c>
      <c r="C115" s="11">
        <v>1.9607843137254902E-2</v>
      </c>
      <c r="D115" s="11">
        <v>9.0909090909090912E-2</v>
      </c>
      <c r="E115" s="11">
        <v>0.14285714285714285</v>
      </c>
      <c r="F115" s="11">
        <v>0</v>
      </c>
      <c r="G115" s="11">
        <v>3.0303030303030304E-2</v>
      </c>
      <c r="H115" s="11">
        <v>0</v>
      </c>
      <c r="I115" s="11">
        <v>0</v>
      </c>
      <c r="J115" s="11">
        <v>3.125E-2</v>
      </c>
      <c r="K115" s="11">
        <v>3.2085561497326207E-2</v>
      </c>
      <c r="L115" s="11">
        <v>3.1858407079646017E-2</v>
      </c>
    </row>
    <row r="116" spans="2:12">
      <c r="B116" s="10" t="s">
        <v>2163</v>
      </c>
      <c r="C116" s="11">
        <v>3.9215686274509803E-2</v>
      </c>
      <c r="D116" s="11">
        <v>0</v>
      </c>
      <c r="E116" s="11">
        <v>0</v>
      </c>
      <c r="F116" s="11">
        <v>0</v>
      </c>
      <c r="G116" s="11">
        <v>3.0303030303030304E-2</v>
      </c>
      <c r="H116" s="11">
        <v>3.8461538461538464E-2</v>
      </c>
      <c r="I116" s="11">
        <v>0</v>
      </c>
      <c r="J116" s="11">
        <v>1.5625E-2</v>
      </c>
      <c r="K116" s="11">
        <v>4.2780748663101602E-2</v>
      </c>
      <c r="L116" s="11">
        <v>3.0088495575221239E-2</v>
      </c>
    </row>
    <row r="117" spans="2:12">
      <c r="B117" s="2" t="s">
        <v>2171</v>
      </c>
      <c r="C117" s="11">
        <v>9.8039215686274508E-2</v>
      </c>
      <c r="D117" s="11">
        <v>0.13636363636363635</v>
      </c>
      <c r="E117" s="11">
        <v>0</v>
      </c>
      <c r="F117" s="11">
        <v>0</v>
      </c>
      <c r="G117" s="11">
        <v>0.15151515151515152</v>
      </c>
      <c r="H117" s="11">
        <v>7.6923076923076927E-2</v>
      </c>
      <c r="I117" s="11">
        <v>0.1</v>
      </c>
      <c r="J117" s="11">
        <v>0.109375</v>
      </c>
      <c r="K117" s="11">
        <v>0.10695187165775401</v>
      </c>
      <c r="L117" s="11">
        <v>0.1079646017699115</v>
      </c>
    </row>
    <row r="118" spans="2:12">
      <c r="B118" s="10" t="s">
        <v>2160</v>
      </c>
      <c r="C118" s="11">
        <v>9.8039215686274508E-3</v>
      </c>
      <c r="D118" s="11">
        <v>4.5454545454545456E-2</v>
      </c>
      <c r="E118" s="11">
        <v>0</v>
      </c>
      <c r="F118" s="11">
        <v>0</v>
      </c>
      <c r="G118" s="11">
        <v>6.0606060606060608E-2</v>
      </c>
      <c r="H118" s="11">
        <v>0</v>
      </c>
      <c r="I118" s="11">
        <v>2.5000000000000001E-2</v>
      </c>
      <c r="J118" s="11">
        <v>1.5625E-2</v>
      </c>
      <c r="K118" s="11">
        <v>2.1390374331550801E-2</v>
      </c>
      <c r="L118" s="11">
        <v>2.4778761061946902E-2</v>
      </c>
    </row>
    <row r="119" spans="2:12">
      <c r="B119" s="10" t="s">
        <v>2161</v>
      </c>
      <c r="C119" s="11">
        <v>2.9411764705882353E-2</v>
      </c>
      <c r="D119" s="11">
        <v>0</v>
      </c>
      <c r="E119" s="11">
        <v>0</v>
      </c>
      <c r="F119" s="11">
        <v>0</v>
      </c>
      <c r="G119" s="11">
        <v>1.0101010101010102E-2</v>
      </c>
      <c r="H119" s="11">
        <v>3.8461538461538464E-2</v>
      </c>
      <c r="I119" s="11">
        <v>7.4999999999999997E-2</v>
      </c>
      <c r="J119" s="11">
        <v>4.6875E-2</v>
      </c>
      <c r="K119" s="11">
        <v>2.6737967914438502E-2</v>
      </c>
      <c r="L119" s="11">
        <v>2.831858407079646E-2</v>
      </c>
    </row>
    <row r="120" spans="2:12">
      <c r="B120" s="10" t="s">
        <v>2162</v>
      </c>
      <c r="C120" s="11">
        <v>2.9411764705882353E-2</v>
      </c>
      <c r="D120" s="11">
        <v>0</v>
      </c>
      <c r="E120" s="11">
        <v>0</v>
      </c>
      <c r="F120" s="11">
        <v>0</v>
      </c>
      <c r="G120" s="11">
        <v>5.0505050505050504E-2</v>
      </c>
      <c r="H120" s="11">
        <v>3.8461538461538464E-2</v>
      </c>
      <c r="I120" s="11">
        <v>0</v>
      </c>
      <c r="J120" s="11">
        <v>1.5625E-2</v>
      </c>
      <c r="K120" s="11">
        <v>4.2780748663101602E-2</v>
      </c>
      <c r="L120" s="11">
        <v>3.1858407079646017E-2</v>
      </c>
    </row>
    <row r="121" spans="2:12">
      <c r="B121" s="10" t="s">
        <v>2163</v>
      </c>
      <c r="C121" s="11">
        <v>2.9411764705882353E-2</v>
      </c>
      <c r="D121" s="11">
        <v>9.0909090909090912E-2</v>
      </c>
      <c r="E121" s="11">
        <v>0</v>
      </c>
      <c r="F121" s="11">
        <v>0</v>
      </c>
      <c r="G121" s="11">
        <v>3.0303030303030304E-2</v>
      </c>
      <c r="H121" s="11">
        <v>0</v>
      </c>
      <c r="I121" s="11">
        <v>0</v>
      </c>
      <c r="J121" s="11">
        <v>3.125E-2</v>
      </c>
      <c r="K121" s="11">
        <v>1.6042780748663103E-2</v>
      </c>
      <c r="L121" s="11">
        <v>2.3008849557522124E-2</v>
      </c>
    </row>
    <row r="122" spans="2:12">
      <c r="B122" s="2" t="s">
        <v>2172</v>
      </c>
      <c r="C122" s="11">
        <v>0.10784313725490197</v>
      </c>
      <c r="D122" s="11">
        <v>0.13636363636363635</v>
      </c>
      <c r="E122" s="11">
        <v>0.14285714285714285</v>
      </c>
      <c r="F122" s="11">
        <v>0.5</v>
      </c>
      <c r="G122" s="11">
        <v>7.0707070707070704E-2</v>
      </c>
      <c r="H122" s="11">
        <v>0.15384615384615385</v>
      </c>
      <c r="I122" s="11">
        <v>0.17499999999999999</v>
      </c>
      <c r="J122" s="11">
        <v>0.109375</v>
      </c>
      <c r="K122" s="11">
        <v>0.12299465240641712</v>
      </c>
      <c r="L122" s="11">
        <v>0.11858407079646018</v>
      </c>
    </row>
    <row r="123" spans="2:12">
      <c r="B123" s="10" t="s">
        <v>2160</v>
      </c>
      <c r="C123" s="11">
        <v>6.8627450980392163E-2</v>
      </c>
      <c r="D123" s="11">
        <v>4.5454545454545456E-2</v>
      </c>
      <c r="E123" s="11">
        <v>9.5238095238095233E-2</v>
      </c>
      <c r="F123" s="11">
        <v>0</v>
      </c>
      <c r="G123" s="11">
        <v>2.0202020202020204E-2</v>
      </c>
      <c r="H123" s="11">
        <v>0</v>
      </c>
      <c r="I123" s="11">
        <v>0.05</v>
      </c>
      <c r="J123" s="11">
        <v>4.6875E-2</v>
      </c>
      <c r="K123" s="11">
        <v>2.1390374331550801E-2</v>
      </c>
      <c r="L123" s="11">
        <v>3.7168141592920353E-2</v>
      </c>
    </row>
    <row r="124" spans="2:12">
      <c r="B124" s="10" t="s">
        <v>2161</v>
      </c>
      <c r="C124" s="11">
        <v>1.9607843137254902E-2</v>
      </c>
      <c r="D124" s="11">
        <v>0</v>
      </c>
      <c r="E124" s="11">
        <v>0</v>
      </c>
      <c r="F124" s="11">
        <v>0</v>
      </c>
      <c r="G124" s="11">
        <v>2.0202020202020204E-2</v>
      </c>
      <c r="H124" s="11">
        <v>7.6923076923076927E-2</v>
      </c>
      <c r="I124" s="11">
        <v>7.4999999999999997E-2</v>
      </c>
      <c r="J124" s="11">
        <v>4.6875E-2</v>
      </c>
      <c r="K124" s="11">
        <v>3.2085561497326207E-2</v>
      </c>
      <c r="L124" s="11">
        <v>3.1858407079646017E-2</v>
      </c>
    </row>
    <row r="125" spans="2:12">
      <c r="B125" s="10" t="s">
        <v>2162</v>
      </c>
      <c r="C125" s="11">
        <v>9.8039215686274508E-3</v>
      </c>
      <c r="D125" s="11">
        <v>0</v>
      </c>
      <c r="E125" s="11">
        <v>0</v>
      </c>
      <c r="F125" s="11">
        <v>0.25</v>
      </c>
      <c r="G125" s="11">
        <v>1.0101010101010102E-2</v>
      </c>
      <c r="H125" s="11">
        <v>3.8461538461538464E-2</v>
      </c>
      <c r="I125" s="11">
        <v>0</v>
      </c>
      <c r="J125" s="11">
        <v>1.5625E-2</v>
      </c>
      <c r="K125" s="11">
        <v>2.1390374331550801E-2</v>
      </c>
      <c r="L125" s="11">
        <v>1.5929203539823009E-2</v>
      </c>
    </row>
    <row r="126" spans="2:12">
      <c r="B126" s="10" t="s">
        <v>2163</v>
      </c>
      <c r="C126" s="11">
        <v>9.8039215686274508E-3</v>
      </c>
      <c r="D126" s="11">
        <v>9.0909090909090912E-2</v>
      </c>
      <c r="E126" s="11">
        <v>4.7619047619047616E-2</v>
      </c>
      <c r="F126" s="11">
        <v>0.25</v>
      </c>
      <c r="G126" s="11">
        <v>2.0202020202020204E-2</v>
      </c>
      <c r="H126" s="11">
        <v>3.8461538461538464E-2</v>
      </c>
      <c r="I126" s="11">
        <v>0.05</v>
      </c>
      <c r="J126" s="11">
        <v>0</v>
      </c>
      <c r="K126" s="11">
        <v>4.8128342245989303E-2</v>
      </c>
      <c r="L126" s="11">
        <v>3.3628318584070796E-2</v>
      </c>
    </row>
    <row r="127" spans="2:12">
      <c r="B127" s="2" t="s">
        <v>2152</v>
      </c>
      <c r="C127" s="11">
        <v>1</v>
      </c>
      <c r="D127" s="11">
        <v>1</v>
      </c>
      <c r="E127" s="11">
        <v>1</v>
      </c>
      <c r="F127" s="11">
        <v>1</v>
      </c>
      <c r="G127" s="11">
        <v>1</v>
      </c>
      <c r="H127" s="11">
        <v>1</v>
      </c>
      <c r="I127" s="11">
        <v>1</v>
      </c>
      <c r="J127" s="11">
        <v>1</v>
      </c>
      <c r="K127" s="11">
        <v>1</v>
      </c>
      <c r="L127" s="11">
        <v>1</v>
      </c>
    </row>
  </sheetData>
  <pageMargins left="0.7" right="0.7" top="0.75" bottom="0.75" header="0.3" footer="0.3"/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6C8D4-F177-419A-8C8D-68A6D157BA96}">
  <sheetPr codeName="Sheet6"/>
  <dimension ref="B2:J39"/>
  <sheetViews>
    <sheetView topLeftCell="A7" workbookViewId="0">
      <selection activeCell="G23" sqref="G23"/>
    </sheetView>
  </sheetViews>
  <sheetFormatPr defaultColWidth="10.75" defaultRowHeight="15.75"/>
  <sheetData>
    <row r="2" spans="2:10">
      <c r="B2" s="6" t="s">
        <v>2116</v>
      </c>
      <c r="C2" t="s">
        <v>2155</v>
      </c>
    </row>
    <row r="3" spans="2:10">
      <c r="B3" s="6" t="s">
        <v>4</v>
      </c>
      <c r="C3" t="s">
        <v>20</v>
      </c>
    </row>
    <row r="5" spans="2:10">
      <c r="B5" s="6" t="s">
        <v>2174</v>
      </c>
      <c r="C5" s="6" t="s">
        <v>2154</v>
      </c>
    </row>
    <row r="6" spans="2:10">
      <c r="B6" s="6" t="s">
        <v>2151</v>
      </c>
      <c r="C6" t="s">
        <v>26</v>
      </c>
      <c r="D6" t="s">
        <v>15</v>
      </c>
      <c r="E6" t="s">
        <v>98</v>
      </c>
      <c r="F6" t="s">
        <v>36</v>
      </c>
      <c r="G6" t="s">
        <v>40</v>
      </c>
      <c r="H6" t="s">
        <v>107</v>
      </c>
      <c r="I6" t="s">
        <v>21</v>
      </c>
      <c r="J6" t="s">
        <v>2152</v>
      </c>
    </row>
    <row r="7" spans="2:10">
      <c r="B7" s="2" t="s">
        <v>2159</v>
      </c>
      <c r="C7">
        <v>1</v>
      </c>
      <c r="D7">
        <v>1</v>
      </c>
      <c r="E7">
        <v>1</v>
      </c>
      <c r="G7">
        <v>4</v>
      </c>
      <c r="H7">
        <v>4</v>
      </c>
      <c r="I7">
        <v>47</v>
      </c>
      <c r="J7">
        <v>58</v>
      </c>
    </row>
    <row r="8" spans="2:10">
      <c r="B8" s="2" t="s">
        <v>2164</v>
      </c>
      <c r="C8">
        <v>4</v>
      </c>
      <c r="D8">
        <v>3</v>
      </c>
      <c r="E8">
        <v>2</v>
      </c>
      <c r="F8">
        <v>2</v>
      </c>
      <c r="G8">
        <v>2</v>
      </c>
      <c r="H8">
        <v>1</v>
      </c>
      <c r="I8">
        <v>42</v>
      </c>
      <c r="J8">
        <v>56</v>
      </c>
    </row>
    <row r="9" spans="2:10">
      <c r="B9" s="2" t="s">
        <v>2165</v>
      </c>
      <c r="C9">
        <v>4</v>
      </c>
      <c r="D9">
        <v>1</v>
      </c>
      <c r="E9">
        <v>2</v>
      </c>
      <c r="F9">
        <v>2</v>
      </c>
      <c r="G9">
        <v>1</v>
      </c>
      <c r="H9">
        <v>2</v>
      </c>
      <c r="I9">
        <v>33</v>
      </c>
      <c r="J9">
        <v>45</v>
      </c>
    </row>
    <row r="10" spans="2:10">
      <c r="B10" s="2" t="s">
        <v>2166</v>
      </c>
      <c r="C10">
        <v>2</v>
      </c>
      <c r="D10">
        <v>2</v>
      </c>
      <c r="E10">
        <v>2</v>
      </c>
      <c r="F10">
        <v>1</v>
      </c>
      <c r="G10">
        <v>4</v>
      </c>
      <c r="H10">
        <v>1</v>
      </c>
      <c r="I10">
        <v>36</v>
      </c>
      <c r="J10">
        <v>48</v>
      </c>
    </row>
    <row r="11" spans="2:10">
      <c r="B11" s="2" t="s">
        <v>2167</v>
      </c>
      <c r="C11">
        <v>3</v>
      </c>
      <c r="D11">
        <v>1</v>
      </c>
      <c r="E11">
        <v>1</v>
      </c>
      <c r="F11">
        <v>2</v>
      </c>
      <c r="G11">
        <v>2</v>
      </c>
      <c r="H11">
        <v>3</v>
      </c>
      <c r="I11">
        <v>48</v>
      </c>
      <c r="J11">
        <v>60</v>
      </c>
    </row>
    <row r="12" spans="2:10">
      <c r="B12" s="2" t="s">
        <v>2168</v>
      </c>
      <c r="D12">
        <v>3</v>
      </c>
      <c r="F12">
        <v>2</v>
      </c>
      <c r="G12">
        <v>2</v>
      </c>
      <c r="H12">
        <v>2</v>
      </c>
      <c r="I12">
        <v>45</v>
      </c>
      <c r="J12">
        <v>54</v>
      </c>
    </row>
    <row r="13" spans="2:10">
      <c r="B13" s="2" t="s">
        <v>2169</v>
      </c>
      <c r="C13">
        <v>3</v>
      </c>
      <c r="D13">
        <v>2</v>
      </c>
      <c r="G13">
        <v>3</v>
      </c>
      <c r="H13">
        <v>2</v>
      </c>
      <c r="I13">
        <v>39</v>
      </c>
      <c r="J13">
        <v>49</v>
      </c>
    </row>
    <row r="14" spans="2:10">
      <c r="B14" s="2" t="s">
        <v>2170</v>
      </c>
      <c r="C14">
        <v>1</v>
      </c>
      <c r="D14">
        <v>4</v>
      </c>
      <c r="E14">
        <v>2</v>
      </c>
      <c r="F14">
        <v>2</v>
      </c>
      <c r="G14">
        <v>5</v>
      </c>
      <c r="H14">
        <v>4</v>
      </c>
      <c r="I14">
        <v>49</v>
      </c>
      <c r="J14">
        <v>67</v>
      </c>
    </row>
    <row r="15" spans="2:10">
      <c r="B15" s="2" t="s">
        <v>2171</v>
      </c>
      <c r="C15">
        <v>4</v>
      </c>
      <c r="D15">
        <v>4</v>
      </c>
      <c r="E15">
        <v>2</v>
      </c>
      <c r="F15">
        <v>1</v>
      </c>
      <c r="G15">
        <v>2</v>
      </c>
      <c r="H15">
        <v>4</v>
      </c>
      <c r="I15">
        <v>44</v>
      </c>
      <c r="J15">
        <v>61</v>
      </c>
    </row>
    <row r="16" spans="2:10">
      <c r="B16" s="2" t="s">
        <v>2172</v>
      </c>
      <c r="C16">
        <v>2</v>
      </c>
      <c r="D16">
        <v>1</v>
      </c>
      <c r="F16">
        <v>5</v>
      </c>
      <c r="G16">
        <v>3</v>
      </c>
      <c r="H16">
        <v>3</v>
      </c>
      <c r="I16">
        <v>53</v>
      </c>
      <c r="J16">
        <v>67</v>
      </c>
    </row>
    <row r="17" spans="2:10">
      <c r="B17" s="2" t="s">
        <v>2152</v>
      </c>
      <c r="C17">
        <v>24</v>
      </c>
      <c r="D17">
        <v>22</v>
      </c>
      <c r="E17">
        <v>12</v>
      </c>
      <c r="F17">
        <v>17</v>
      </c>
      <c r="G17">
        <v>28</v>
      </c>
      <c r="H17">
        <v>26</v>
      </c>
      <c r="I17">
        <v>436</v>
      </c>
      <c r="J17">
        <v>565</v>
      </c>
    </row>
    <row r="26" spans="2:10">
      <c r="B26" s="6" t="s">
        <v>2153</v>
      </c>
      <c r="C26" s="6" t="s">
        <v>2154</v>
      </c>
    </row>
    <row r="27" spans="2:10">
      <c r="B27" s="6" t="s">
        <v>2151</v>
      </c>
      <c r="C27" t="s">
        <v>74</v>
      </c>
      <c r="D27" t="s">
        <v>14</v>
      </c>
      <c r="E27" t="s">
        <v>47</v>
      </c>
      <c r="F27" t="s">
        <v>20</v>
      </c>
      <c r="G27" t="s">
        <v>2152</v>
      </c>
    </row>
    <row r="28" spans="2:10">
      <c r="B28" s="2" t="s">
        <v>2159</v>
      </c>
      <c r="C28" s="11">
        <v>0.12962962962962962</v>
      </c>
      <c r="D28" s="11">
        <v>0.32407407407407407</v>
      </c>
      <c r="E28" s="11">
        <v>9.2592592592592587E-3</v>
      </c>
      <c r="F28" s="11">
        <v>0.53703703703703709</v>
      </c>
      <c r="G28" s="11">
        <v>1</v>
      </c>
    </row>
    <row r="29" spans="2:10">
      <c r="B29" s="2" t="s">
        <v>2164</v>
      </c>
      <c r="C29" s="11">
        <v>5.8252427184466021E-2</v>
      </c>
      <c r="D29" s="11">
        <v>0.38834951456310679</v>
      </c>
      <c r="E29" s="11">
        <v>9.7087378640776691E-3</v>
      </c>
      <c r="F29" s="11">
        <v>0.5436893203883495</v>
      </c>
      <c r="G29" s="11">
        <v>1</v>
      </c>
    </row>
    <row r="30" spans="2:10">
      <c r="B30" s="2" t="s">
        <v>2165</v>
      </c>
      <c r="C30" s="11">
        <v>4.7619047619047616E-2</v>
      </c>
      <c r="D30" s="11">
        <v>0.38095238095238093</v>
      </c>
      <c r="E30" s="11">
        <v>3.5714285714285712E-2</v>
      </c>
      <c r="F30" s="11">
        <v>0.5357142857142857</v>
      </c>
      <c r="G30" s="11">
        <v>1</v>
      </c>
    </row>
    <row r="31" spans="2:10">
      <c r="B31" s="2" t="s">
        <v>2166</v>
      </c>
      <c r="C31" s="11">
        <v>4.5454545454545456E-2</v>
      </c>
      <c r="D31" s="11">
        <v>0.39772727272727271</v>
      </c>
      <c r="E31" s="11">
        <v>1.1363636363636364E-2</v>
      </c>
      <c r="F31" s="11">
        <v>0.54545454545454541</v>
      </c>
      <c r="G31" s="11">
        <v>1</v>
      </c>
    </row>
    <row r="32" spans="2:10">
      <c r="B32" s="2" t="s">
        <v>2167</v>
      </c>
      <c r="C32" s="11">
        <v>3.9215686274509803E-2</v>
      </c>
      <c r="D32" s="11">
        <v>0.36274509803921567</v>
      </c>
      <c r="E32" s="11">
        <v>9.8039215686274508E-3</v>
      </c>
      <c r="F32" s="11">
        <v>0.58823529411764708</v>
      </c>
      <c r="G32" s="11">
        <v>1</v>
      </c>
    </row>
    <row r="33" spans="2:7">
      <c r="B33" s="2" t="s">
        <v>2168</v>
      </c>
      <c r="C33" s="11">
        <v>6.6666666666666666E-2</v>
      </c>
      <c r="D33" s="11">
        <v>0.4</v>
      </c>
      <c r="E33" s="11">
        <v>1.9047619047619049E-2</v>
      </c>
      <c r="F33" s="11">
        <v>0.51428571428571423</v>
      </c>
      <c r="G33" s="11">
        <v>1</v>
      </c>
    </row>
    <row r="34" spans="2:7">
      <c r="B34" s="2" t="s">
        <v>2169</v>
      </c>
      <c r="C34" s="11">
        <v>5.1020408163265307E-2</v>
      </c>
      <c r="D34" s="11">
        <v>0.42857142857142855</v>
      </c>
      <c r="E34" s="11">
        <v>2.0408163265306121E-2</v>
      </c>
      <c r="F34" s="11">
        <v>0.5</v>
      </c>
      <c r="G34" s="11">
        <v>1</v>
      </c>
    </row>
    <row r="35" spans="2:7">
      <c r="B35" s="2" t="s">
        <v>2170</v>
      </c>
      <c r="C35" s="11">
        <v>4.9504950495049507E-2</v>
      </c>
      <c r="D35" s="11">
        <v>0.27722772277227725</v>
      </c>
      <c r="E35" s="11">
        <v>9.9009900990099011E-3</v>
      </c>
      <c r="F35" s="11">
        <v>0.6633663366336634</v>
      </c>
      <c r="G35" s="11">
        <v>1</v>
      </c>
    </row>
    <row r="36" spans="2:7">
      <c r="B36" s="2" t="s">
        <v>2171</v>
      </c>
      <c r="C36" s="11">
        <v>3.9215686274509803E-2</v>
      </c>
      <c r="D36" s="11">
        <v>0.34313725490196079</v>
      </c>
      <c r="E36" s="11">
        <v>1.9607843137254902E-2</v>
      </c>
      <c r="F36" s="11">
        <v>0.59803921568627449</v>
      </c>
      <c r="G36" s="11">
        <v>1</v>
      </c>
    </row>
    <row r="37" spans="2:7">
      <c r="B37" s="2" t="s">
        <v>2172</v>
      </c>
      <c r="C37" s="11">
        <v>3.7383177570093455E-2</v>
      </c>
      <c r="D37" s="11">
        <v>0.3364485981308411</v>
      </c>
      <c r="E37" s="11">
        <v>0</v>
      </c>
      <c r="F37" s="11">
        <v>0.62616822429906538</v>
      </c>
      <c r="G37" s="11">
        <v>1</v>
      </c>
    </row>
    <row r="38" spans="2:7">
      <c r="B38" s="2" t="s">
        <v>2173</v>
      </c>
      <c r="C38" s="11">
        <v>0</v>
      </c>
      <c r="D38" s="11">
        <v>1</v>
      </c>
      <c r="E38" s="11">
        <v>0</v>
      </c>
      <c r="F38" s="11">
        <v>0</v>
      </c>
      <c r="G38" s="11">
        <v>1</v>
      </c>
    </row>
    <row r="39" spans="2:7">
      <c r="B39" s="2" t="s">
        <v>2152</v>
      </c>
      <c r="C39" s="11">
        <v>5.7000000000000002E-2</v>
      </c>
      <c r="D39" s="11">
        <v>0.36399999999999999</v>
      </c>
      <c r="E39" s="11">
        <v>1.4E-2</v>
      </c>
      <c r="F39" s="11">
        <v>0.56499999999999995</v>
      </c>
      <c r="G39" s="11">
        <v>1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9EBCA-9898-45D7-A536-7965B1E64815}">
  <sheetPr codeName="Sheet5"/>
  <dimension ref="A1:D93"/>
  <sheetViews>
    <sheetView workbookViewId="0">
      <selection activeCell="F36" sqref="F36"/>
    </sheetView>
  </sheetViews>
  <sheetFormatPr defaultRowHeight="15.75"/>
  <cols>
    <col min="2" max="2" width="34.75" customWidth="1"/>
  </cols>
  <sheetData>
    <row r="1" spans="2:3">
      <c r="B1" t="s">
        <v>2111</v>
      </c>
      <c r="C1" t="s">
        <v>2112</v>
      </c>
    </row>
    <row r="3" spans="2:3">
      <c r="B3" t="s">
        <v>2029</v>
      </c>
    </row>
    <row r="4" spans="2:3">
      <c r="B4" t="s">
        <v>2030</v>
      </c>
    </row>
    <row r="5" spans="2:3">
      <c r="B5" t="s">
        <v>2031</v>
      </c>
    </row>
    <row r="6" spans="2:3">
      <c r="B6" t="s">
        <v>2032</v>
      </c>
    </row>
    <row r="7" spans="2:3">
      <c r="B7" t="s">
        <v>2033</v>
      </c>
    </row>
    <row r="8" spans="2:3">
      <c r="B8" t="s">
        <v>2034</v>
      </c>
    </row>
    <row r="9" spans="2:3">
      <c r="B9" t="s">
        <v>2035</v>
      </c>
    </row>
    <row r="10" spans="2:3">
      <c r="B10" t="s">
        <v>2036</v>
      </c>
    </row>
    <row r="11" spans="2:3">
      <c r="B11" t="s">
        <v>2037</v>
      </c>
    </row>
    <row r="12" spans="2:3">
      <c r="B12" t="s">
        <v>2038</v>
      </c>
    </row>
    <row r="13" spans="2:3">
      <c r="B13" t="s">
        <v>2039</v>
      </c>
    </row>
    <row r="14" spans="2:3">
      <c r="B14" t="s">
        <v>2040</v>
      </c>
    </row>
    <row r="15" spans="2:3">
      <c r="B15" t="s">
        <v>2041</v>
      </c>
    </row>
    <row r="17" spans="1:3">
      <c r="B17" t="s">
        <v>2042</v>
      </c>
    </row>
    <row r="19" spans="1:3">
      <c r="B19" t="s">
        <v>2043</v>
      </c>
    </row>
    <row r="21" spans="1:3">
      <c r="B21" t="s">
        <v>2044</v>
      </c>
    </row>
    <row r="22" spans="1:3">
      <c r="B22" t="s">
        <v>2045</v>
      </c>
    </row>
    <row r="23" spans="1:3">
      <c r="B23" t="s">
        <v>2046</v>
      </c>
    </row>
    <row r="25" spans="1:3">
      <c r="A25">
        <v>1</v>
      </c>
      <c r="B25" t="s">
        <v>2047</v>
      </c>
      <c r="C25" t="s">
        <v>2113</v>
      </c>
    </row>
    <row r="26" spans="1:3">
      <c r="B26" t="s">
        <v>2048</v>
      </c>
    </row>
    <row r="27" spans="1:3">
      <c r="A27">
        <v>2</v>
      </c>
      <c r="B27" t="s">
        <v>2049</v>
      </c>
      <c r="C27" t="s">
        <v>2113</v>
      </c>
    </row>
    <row r="28" spans="1:3">
      <c r="B28" t="s">
        <v>2050</v>
      </c>
    </row>
    <row r="29" spans="1:3">
      <c r="A29">
        <v>3</v>
      </c>
      <c r="B29" t="s">
        <v>2051</v>
      </c>
      <c r="C29" t="s">
        <v>2113</v>
      </c>
    </row>
    <row r="30" spans="1:3">
      <c r="B30" t="s">
        <v>2052</v>
      </c>
    </row>
    <row r="31" spans="1:3">
      <c r="A31">
        <v>4</v>
      </c>
      <c r="B31" t="s">
        <v>2053</v>
      </c>
      <c r="C31" t="s">
        <v>2113</v>
      </c>
    </row>
    <row r="32" spans="1:3">
      <c r="B32" t="s">
        <v>2054</v>
      </c>
    </row>
    <row r="33" spans="1:4">
      <c r="A33">
        <v>5</v>
      </c>
      <c r="B33" t="s">
        <v>2055</v>
      </c>
      <c r="C33" t="s">
        <v>2113</v>
      </c>
    </row>
    <row r="34" spans="1:4">
      <c r="B34" t="s">
        <v>2056</v>
      </c>
    </row>
    <row r="35" spans="1:4">
      <c r="B35" t="s">
        <v>2057</v>
      </c>
    </row>
    <row r="36" spans="1:4">
      <c r="A36">
        <v>6</v>
      </c>
      <c r="B36" t="s">
        <v>2058</v>
      </c>
      <c r="C36" t="s">
        <v>2113</v>
      </c>
    </row>
    <row r="37" spans="1:4">
      <c r="B37" t="s">
        <v>2059</v>
      </c>
    </row>
    <row r="38" spans="1:4">
      <c r="A38">
        <v>7</v>
      </c>
      <c r="B38" t="s">
        <v>2060</v>
      </c>
      <c r="C38" t="s">
        <v>2113</v>
      </c>
    </row>
    <row r="39" spans="1:4">
      <c r="B39" t="s">
        <v>2061</v>
      </c>
    </row>
    <row r="40" spans="1:4">
      <c r="A40">
        <v>8</v>
      </c>
      <c r="B40" t="s">
        <v>2062</v>
      </c>
      <c r="C40" t="s">
        <v>2113</v>
      </c>
    </row>
    <row r="41" spans="1:4">
      <c r="B41" t="s">
        <v>2063</v>
      </c>
    </row>
    <row r="42" spans="1:4">
      <c r="A42">
        <v>9</v>
      </c>
      <c r="B42" t="s">
        <v>2064</v>
      </c>
      <c r="C42" t="s">
        <v>2113</v>
      </c>
    </row>
    <row r="43" spans="1:4">
      <c r="B43" t="s">
        <v>2065</v>
      </c>
    </row>
    <row r="44" spans="1:4">
      <c r="B44" t="s">
        <v>2066</v>
      </c>
    </row>
    <row r="45" spans="1:4">
      <c r="B45" t="s">
        <v>2067</v>
      </c>
    </row>
    <row r="46" spans="1:4">
      <c r="A46">
        <v>10</v>
      </c>
      <c r="B46" t="s">
        <v>2068</v>
      </c>
      <c r="C46" t="s">
        <v>2113</v>
      </c>
      <c r="D46" s="9" t="s">
        <v>2156</v>
      </c>
    </row>
    <row r="47" spans="1:4">
      <c r="B47" t="s">
        <v>2069</v>
      </c>
    </row>
    <row r="48" spans="1:4">
      <c r="A48">
        <v>11</v>
      </c>
      <c r="B48" t="s">
        <v>2070</v>
      </c>
      <c r="C48" t="s">
        <v>2113</v>
      </c>
    </row>
    <row r="49" spans="1:3">
      <c r="B49" t="s">
        <v>2071</v>
      </c>
    </row>
    <row r="50" spans="1:3">
      <c r="B50" t="s">
        <v>2072</v>
      </c>
    </row>
    <row r="51" spans="1:3">
      <c r="A51">
        <v>12</v>
      </c>
      <c r="B51" t="s">
        <v>2073</v>
      </c>
      <c r="C51" t="s">
        <v>2113</v>
      </c>
    </row>
    <row r="52" spans="1:3">
      <c r="B52" t="s">
        <v>2074</v>
      </c>
    </row>
    <row r="53" spans="1:3">
      <c r="A53">
        <v>13</v>
      </c>
      <c r="B53" t="s">
        <v>2075</v>
      </c>
      <c r="C53" t="s">
        <v>2113</v>
      </c>
    </row>
    <row r="56" spans="1:3">
      <c r="B56" t="s">
        <v>2076</v>
      </c>
    </row>
    <row r="57" spans="1:3">
      <c r="A57">
        <v>14</v>
      </c>
      <c r="B57" t="s">
        <v>2077</v>
      </c>
      <c r="C57" t="s">
        <v>2113</v>
      </c>
    </row>
    <row r="58" spans="1:3">
      <c r="A58">
        <v>15</v>
      </c>
      <c r="B58" t="s">
        <v>2078</v>
      </c>
      <c r="C58" t="s">
        <v>2113</v>
      </c>
    </row>
    <row r="59" spans="1:3">
      <c r="A59">
        <v>16</v>
      </c>
      <c r="B59" t="s">
        <v>2079</v>
      </c>
      <c r="C59" t="s">
        <v>2113</v>
      </c>
    </row>
    <row r="60" spans="1:3">
      <c r="B60" t="s">
        <v>2080</v>
      </c>
    </row>
    <row r="61" spans="1:3">
      <c r="B61" t="s">
        <v>2081</v>
      </c>
    </row>
    <row r="63" spans="1:3">
      <c r="A63">
        <v>17</v>
      </c>
      <c r="B63" t="s">
        <v>2082</v>
      </c>
    </row>
    <row r="64" spans="1:3">
      <c r="B64" t="s">
        <v>2083</v>
      </c>
    </row>
    <row r="65" spans="1:2">
      <c r="B65" t="s">
        <v>2084</v>
      </c>
    </row>
    <row r="66" spans="1:2">
      <c r="B66" t="s">
        <v>2085</v>
      </c>
    </row>
    <row r="67" spans="1:2">
      <c r="B67" t="s">
        <v>2086</v>
      </c>
    </row>
    <row r="68" spans="1:2">
      <c r="B68" t="s">
        <v>2087</v>
      </c>
    </row>
    <row r="69" spans="1:2">
      <c r="B69" t="s">
        <v>2088</v>
      </c>
    </row>
    <row r="70" spans="1:2">
      <c r="B70" t="s">
        <v>2089</v>
      </c>
    </row>
    <row r="71" spans="1:2">
      <c r="B71" t="s">
        <v>2090</v>
      </c>
    </row>
    <row r="73" spans="1:2">
      <c r="A73">
        <v>18</v>
      </c>
      <c r="B73" t="s">
        <v>2091</v>
      </c>
    </row>
    <row r="74" spans="1:2">
      <c r="B74" t="s">
        <v>2092</v>
      </c>
    </row>
    <row r="75" spans="1:2">
      <c r="B75" t="s">
        <v>2093</v>
      </c>
    </row>
    <row r="76" spans="1:2">
      <c r="B76" t="s">
        <v>2094</v>
      </c>
    </row>
    <row r="77" spans="1:2">
      <c r="B77" t="s">
        <v>2095</v>
      </c>
    </row>
    <row r="78" spans="1:2">
      <c r="B78" t="s">
        <v>2096</v>
      </c>
    </row>
    <row r="79" spans="1:2">
      <c r="B79" t="s">
        <v>2097</v>
      </c>
    </row>
    <row r="80" spans="1:2">
      <c r="B80" t="s">
        <v>2098</v>
      </c>
    </row>
    <row r="81" spans="1:2">
      <c r="B81" t="s">
        <v>2099</v>
      </c>
    </row>
    <row r="82" spans="1:2">
      <c r="B82" t="s">
        <v>2100</v>
      </c>
    </row>
    <row r="83" spans="1:2">
      <c r="B83" t="s">
        <v>2101</v>
      </c>
    </row>
    <row r="84" spans="1:2">
      <c r="B84" t="s">
        <v>2102</v>
      </c>
    </row>
    <row r="85" spans="1:2">
      <c r="B85" t="s">
        <v>2103</v>
      </c>
    </row>
    <row r="87" spans="1:2">
      <c r="B87" t="s">
        <v>2104</v>
      </c>
    </row>
    <row r="88" spans="1:2">
      <c r="A88">
        <v>19</v>
      </c>
      <c r="B88" t="s">
        <v>2105</v>
      </c>
    </row>
    <row r="89" spans="1:2">
      <c r="B89" t="s">
        <v>2106</v>
      </c>
    </row>
    <row r="90" spans="1:2">
      <c r="B90" t="s">
        <v>2107</v>
      </c>
    </row>
    <row r="91" spans="1:2">
      <c r="A91">
        <v>20</v>
      </c>
      <c r="B91" t="s">
        <v>2108</v>
      </c>
    </row>
    <row r="92" spans="1:2">
      <c r="B92" t="s">
        <v>2109</v>
      </c>
    </row>
    <row r="93" spans="1:2">
      <c r="B93" t="s">
        <v>2110</v>
      </c>
    </row>
  </sheetData>
  <conditionalFormatting sqref="C1:C1048576">
    <cfRule type="containsText" dxfId="0" priority="1" operator="containsText" text="x">
      <formula>NOT(ISERROR(SEARCH("x",C1)))</formula>
    </cfRule>
  </conditionalFormatting>
  <hyperlinks>
    <hyperlink ref="D46" r:id="rId1" xr:uid="{C95A403F-1916-4FC3-A6F6-84EAA3D807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</vt:lpstr>
      <vt:lpstr>subcategory</vt:lpstr>
      <vt:lpstr>count of campaigns</vt:lpstr>
      <vt:lpstr>analyses</vt:lpstr>
      <vt:lpstr>analyses 2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Kareem</cp:lastModifiedBy>
  <dcterms:created xsi:type="dcterms:W3CDTF">2021-09-29T18:52:28Z</dcterms:created>
  <dcterms:modified xsi:type="dcterms:W3CDTF">2022-10-28T00:33:23Z</dcterms:modified>
</cp:coreProperties>
</file>