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462c722d1012f91/Desktop/BOOTCAMP/CHALLENGES/Challenge 1/"/>
    </mc:Choice>
  </mc:AlternateContent>
  <xr:revisionPtr revIDLastSave="1072" documentId="13_ncr:1_{D754642E-E684-4F4D-953B-1821B0424A6E}" xr6:coauthVersionLast="47" xr6:coauthVersionMax="47" xr10:uidLastSave="{14B36246-52BD-4A49-86F7-6E445BD544EB}"/>
  <bookViews>
    <workbookView xWindow="11616" yWindow="2736" windowWidth="8856" windowHeight="4596" firstSheet="10" activeTab="10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5" r:id="rId4"/>
    <sheet name="Edinburgh Research" sheetId="6" r:id="rId5"/>
    <sheet name="Successful US Kickstarters" sheetId="7" r:id="rId6"/>
    <sheet name="Failed US Kickstarters" sheetId="8" r:id="rId7"/>
    <sheet name="Descriptive Statistics" sheetId="9" r:id="rId8"/>
    <sheet name="GB Musicals Box Plot" sheetId="10" r:id="rId9"/>
    <sheet name="Theater Outcomes by Launch Date" sheetId="11" r:id="rId10"/>
    <sheet name="Outcomes Based on Goals" sheetId="12" r:id="rId11"/>
  </sheets>
  <definedNames>
    <definedName name="_xlnm._FilterDatabase" localSheetId="7" hidden="1">'Descriptive Statistics'!$A$1:$C$7</definedName>
    <definedName name="_xlnm._FilterDatabase" localSheetId="4" hidden="1">'Edinburgh Research'!$A$1:$F$6</definedName>
    <definedName name="_xlnm._FilterDatabase" localSheetId="6" hidden="1">'Failed US Kickstarters'!$A$1:$T$251</definedName>
    <definedName name="_xlnm._FilterDatabase" localSheetId="0" hidden="1">Kickstarter!$A$1:$U$4115</definedName>
    <definedName name="_xlnm._FilterDatabase" localSheetId="10" hidden="1">'Outcomes Based on Goals'!$J$1:$J$17</definedName>
    <definedName name="_xlnm._FilterDatabase" localSheetId="5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2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6" i="12"/>
  <c r="C13" i="12"/>
  <c r="C12" i="12"/>
  <c r="C11" i="12"/>
  <c r="C10" i="12"/>
  <c r="C9" i="12"/>
  <c r="C8" i="12"/>
  <c r="C7" i="12"/>
  <c r="C6" i="12"/>
  <c r="C5" i="12"/>
  <c r="C4" i="12"/>
  <c r="C3" i="12"/>
  <c r="C2" i="12"/>
  <c r="B16" i="12"/>
  <c r="B13" i="12"/>
  <c r="B12" i="12"/>
  <c r="B11" i="12"/>
  <c r="B10" i="12"/>
  <c r="B9" i="12"/>
  <c r="B8" i="12"/>
  <c r="B7" i="12"/>
  <c r="B6" i="12"/>
  <c r="B5" i="12"/>
  <c r="B4" i="12"/>
  <c r="B3" i="12"/>
  <c r="B2" i="12"/>
  <c r="U3160" i="1"/>
  <c r="U3304" i="1"/>
  <c r="U3448" i="1"/>
  <c r="U3592" i="1"/>
  <c r="U3736" i="1"/>
  <c r="U3880" i="1"/>
  <c r="U4024" i="1"/>
  <c r="U4099" i="1"/>
  <c r="U4111" i="1"/>
  <c r="C14" i="9"/>
  <c r="B14" i="9"/>
  <c r="C7" i="9"/>
  <c r="B7" i="9"/>
  <c r="C13" i="9"/>
  <c r="C12" i="9"/>
  <c r="C11" i="9"/>
  <c r="B13" i="9"/>
  <c r="B12" i="9"/>
  <c r="B11" i="9"/>
  <c r="C6" i="9"/>
  <c r="C5" i="9"/>
  <c r="B6" i="9"/>
  <c r="B5" i="9"/>
  <c r="C4" i="9"/>
  <c r="B4" i="9"/>
  <c r="C10" i="9"/>
  <c r="C3" i="9"/>
  <c r="C2" i="9"/>
  <c r="B10" i="9"/>
  <c r="B3" i="9"/>
  <c r="B2" i="9"/>
  <c r="C9" i="9"/>
  <c r="B9" i="9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S4112" i="1"/>
  <c r="U4112" i="1" s="1"/>
  <c r="S4113" i="1"/>
  <c r="U4113" i="1" s="1"/>
  <c r="S4114" i="1"/>
  <c r="U4114" i="1" s="1"/>
  <c r="S4115" i="1"/>
  <c r="U4115" i="1" s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E2" i="12" l="1"/>
  <c r="F2" i="12" s="1"/>
  <c r="E10" i="12"/>
  <c r="H10" i="12" s="1"/>
  <c r="E11" i="12"/>
  <c r="H11" i="12" s="1"/>
  <c r="E4" i="12"/>
  <c r="G4" i="12" s="1"/>
  <c r="E3" i="12"/>
  <c r="F3" i="12" s="1"/>
  <c r="E16" i="12"/>
  <c r="E13" i="12"/>
  <c r="F13" i="12" s="1"/>
  <c r="E9" i="12"/>
  <c r="H9" i="12" s="1"/>
  <c r="E8" i="12"/>
  <c r="F8" i="12" s="1"/>
  <c r="E7" i="12"/>
  <c r="F7" i="12" s="1"/>
  <c r="E6" i="12"/>
  <c r="F6" i="12" s="1"/>
  <c r="E5" i="12"/>
  <c r="F5" i="12" s="1"/>
  <c r="E12" i="12"/>
  <c r="D15" i="12"/>
  <c r="C15" i="12"/>
  <c r="B15" i="12"/>
  <c r="H3" i="12" l="1"/>
  <c r="H13" i="12"/>
  <c r="G13" i="12"/>
  <c r="J13" i="12" s="1"/>
  <c r="G10" i="12"/>
  <c r="F9" i="12"/>
  <c r="H8" i="12"/>
  <c r="G8" i="12"/>
  <c r="J8" i="12" s="1"/>
  <c r="G3" i="12"/>
  <c r="H2" i="12"/>
  <c r="G2" i="12"/>
  <c r="F4" i="12"/>
  <c r="J4" i="12" s="1"/>
  <c r="H7" i="12"/>
  <c r="F11" i="12"/>
  <c r="G7" i="12"/>
  <c r="J7" i="12" s="1"/>
  <c r="G9" i="12"/>
  <c r="H6" i="12"/>
  <c r="F10" i="12"/>
  <c r="J10" i="12" s="1"/>
  <c r="G6" i="12"/>
  <c r="G11" i="12"/>
  <c r="H4" i="12"/>
  <c r="H5" i="12"/>
  <c r="G5" i="12"/>
  <c r="J5" i="12" s="1"/>
  <c r="E15" i="12"/>
  <c r="H12" i="12"/>
  <c r="G12" i="12"/>
  <c r="F12" i="12"/>
  <c r="J9" i="12" l="1"/>
  <c r="J6" i="12"/>
  <c r="J3" i="12"/>
  <c r="J2" i="12"/>
  <c r="J11" i="12"/>
  <c r="J12" i="12"/>
</calcChain>
</file>

<file path=xl/sharedStrings.xml><?xml version="1.0" encoding="utf-8"?>
<sst xmlns="http://schemas.openxmlformats.org/spreadsheetml/2006/main" count="38390" uniqueCount="8422">
  <si>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</si>
  <si>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</si>
  <si>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</si>
  <si>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</si>
  <si>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</si>
  <si>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</si>
  <si>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</si>
  <si>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</si>
  <si>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</si>
  <si>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</si>
  <si>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</si>
  <si>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</si>
  <si>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</si>
  <si>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</si>
  <si>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</si>
  <si>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</si>
  <si>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</si>
  <si>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</si>
  <si>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</si>
  <si>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</si>
  <si>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</si>
  <si>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</si>
  <si>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</si>
  <si>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</si>
  <si>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</si>
  <si>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</si>
  <si>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</si>
  <si>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</si>
  <si>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</si>
  <si>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</si>
  <si>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</si>
  <si>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</si>
  <si>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</si>
  <si>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</si>
  <si>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</si>
  <si>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</si>
  <si>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</si>
  <si>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</si>
  <si>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</si>
  <si>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</si>
  <si>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</si>
  <si>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</si>
  <si>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</si>
  <si>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</si>
  <si>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</si>
  <si>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</si>
  <si>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</si>
  <si>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</si>
  <si>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</si>
  <si>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</si>
  <si>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</si>
  <si>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</si>
  <si>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</si>
  <si>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</si>
  <si>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</si>
  <si>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</si>
  <si>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</si>
  <si>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</si>
  <si>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</si>
  <si>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</si>
  <si>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</si>
  <si>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</si>
  <si>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</si>
  <si>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</si>
  <si>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</si>
  <si>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</si>
  <si>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</si>
  <si>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</si>
  <si>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</si>
  <si>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</si>
  <si>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</si>
  <si>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</si>
  <si>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</si>
  <si>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</si>
  <si>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</si>
  <si>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</si>
  <si>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</si>
  <si>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</si>
  <si>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</si>
  <si>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</si>
  <si>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</si>
  <si>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</si>
  <si>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</si>
  <si>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</si>
  <si>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</si>
  <si>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</si>
  <si>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</si>
  <si>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</si>
  <si>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</si>
  <si>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</si>
  <si>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</si>
  <si>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</si>
  <si>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</si>
  <si>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</si>
  <si>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</si>
  <si>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</si>
  <si>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</si>
  <si>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</si>
  <si>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</si>
  <si>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</si>
  <si>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</si>
  <si>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</si>
  <si>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</si>
  <si>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</si>
  <si>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</si>
  <si>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</si>
  <si>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</si>
  <si>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</si>
  <si>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</si>
  <si>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</si>
  <si>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</si>
  <si>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</si>
  <si>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</si>
  <si>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</si>
  <si>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</si>
  <si>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</si>
  <si>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</si>
  <si>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</si>
  <si>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</si>
  <si>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</si>
  <si>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</si>
  <si>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</si>
  <si>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</si>
  <si>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</si>
  <si>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</si>
  <si>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</si>
  <si>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</si>
  <si>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</si>
  <si>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</si>
  <si>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</si>
  <si>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</si>
  <si>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</si>
  <si>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</si>
  <si>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</si>
  <si>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</si>
  <si>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</si>
  <si>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</si>
  <si>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</si>
  <si>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</si>
  <si>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</si>
  <si>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</si>
  <si>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</si>
  <si>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</si>
  <si>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</si>
  <si>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</si>
  <si>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</si>
  <si>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</si>
  <si>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</si>
  <si>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</si>
  <si>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</si>
  <si>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</si>
  <si>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</si>
  <si>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</si>
  <si>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</si>
  <si>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</si>
  <si>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</si>
  <si>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</si>
  <si>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</si>
  <si>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</si>
  <si>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</si>
  <si>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</si>
  <si>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</si>
  <si>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</si>
  <si>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</si>
  <si>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</si>
  <si>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</si>
  <si>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</si>
  <si>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</si>
  <si>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</si>
  <si>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</si>
  <si>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</si>
  <si>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</si>
  <si>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</si>
  <si>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</si>
  <si>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</si>
  <si>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</si>
  <si>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</si>
  <si>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</si>
  <si>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</si>
  <si>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</si>
  <si>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</si>
  <si>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</si>
  <si>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</si>
  <si>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</si>
  <si>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</si>
  <si>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</si>
  <si>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</si>
  <si>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</si>
  <si>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</si>
  <si>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</si>
  <si>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</si>
  <si>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</si>
  <si>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</si>
  <si>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</si>
  <si>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</si>
  <si>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</si>
  <si>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</si>
  <si>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</si>
  <si>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</si>
  <si>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</si>
  <si>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</si>
  <si>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</si>
  <si>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</si>
  <si>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</si>
  <si>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</si>
  <si>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</si>
  <si>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</si>
  <si>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</si>
  <si>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</si>
  <si>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</si>
  <si>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</si>
  <si>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</si>
  <si>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</si>
  <si>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</si>
  <si>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</si>
  <si>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</si>
  <si>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</si>
  <si>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</si>
  <si>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</si>
  <si>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</si>
  <si>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</si>
  <si>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</si>
  <si>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</si>
  <si>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</si>
  <si>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</si>
  <si>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</si>
  <si>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</si>
  <si>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</si>
  <si>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</si>
  <si>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</si>
  <si>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</si>
  <si>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</si>
  <si>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</si>
  <si>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</si>
  <si>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</si>
  <si>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</si>
  <si>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</si>
  <si>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</si>
  <si>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</si>
  <si>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</si>
  <si>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</si>
  <si>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</si>
  <si>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</si>
  <si>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</si>
  <si>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</si>
  <si>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</si>
  <si>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</si>
  <si>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</si>
  <si>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</si>
  <si>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</si>
  <si>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</si>
  <si>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</si>
  <si>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</si>
  <si>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</si>
  <si>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</si>
  <si>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</si>
  <si>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</si>
  <si>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</si>
  <si>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</si>
  <si>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</si>
  <si>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</si>
  <si>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</si>
  <si>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</si>
  <si>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</si>
  <si>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</si>
  <si>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</si>
  <si>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</si>
  <si>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</si>
  <si>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</si>
  <si>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</si>
  <si>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</si>
  <si>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</si>
  <si>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</si>
  <si>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</si>
  <si>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</si>
  <si>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</si>
  <si>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</si>
  <si>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</si>
  <si>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</si>
  <si>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</si>
  <si>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</si>
  <si>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</si>
  <si>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</si>
  <si>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</si>
  <si>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</si>
  <si>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</si>
  <si>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</si>
  <si>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</si>
  <si>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</si>
  <si>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</si>
  <si>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</si>
  <si>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</si>
  <si>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</si>
  <si>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</si>
  <si>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</si>
  <si>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</si>
  <si>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</si>
  <si>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</si>
  <si>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</si>
  <si>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</si>
  <si>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</si>
  <si>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</si>
  <si>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</si>
  <si>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</si>
  <si>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</si>
  <si>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</si>
  <si>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</si>
  <si>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</si>
  <si>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</si>
  <si>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</si>
  <si>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</si>
  <si>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</si>
  <si>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</si>
  <si>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</si>
  <si>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</si>
  <si>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</si>
  <si>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</si>
  <si>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</si>
  <si>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</si>
  <si>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</si>
  <si>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</si>
  <si>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</si>
  <si>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</si>
  <si>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</si>
  <si>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</si>
  <si>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</si>
  <si>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</si>
  <si>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</si>
  <si>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</si>
  <si>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</si>
  <si>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</si>
  <si>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</si>
  <si>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</si>
  <si>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</si>
  <si>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</si>
  <si>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</si>
  <si>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</si>
  <si>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</si>
  <si>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</si>
  <si>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</si>
  <si>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</si>
  <si>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</si>
  <si>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</si>
  <si>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</si>
  <si>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</si>
  <si>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</si>
  <si>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</si>
  <si>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</si>
  <si>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</si>
  <si>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</si>
  <si>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</si>
  <si>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</si>
  <si>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</si>
  <si>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</si>
  <si>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</si>
  <si>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</si>
  <si>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</si>
  <si>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</si>
  <si>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</si>
  <si>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</si>
  <si>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</si>
  <si>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</si>
  <si>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</si>
  <si>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</si>
  <si>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</si>
  <si>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</si>
  <si>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</si>
  <si>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</si>
  <si>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</si>
  <si>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</si>
  <si>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</si>
  <si>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</si>
  <si>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</si>
  <si>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</si>
  <si>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</si>
  <si>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</si>
  <si>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</si>
  <si>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</si>
  <si>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</si>
  <si>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</si>
  <si>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</si>
  <si>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</si>
  <si>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</si>
  <si>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</si>
  <si>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</si>
  <si>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</si>
  <si>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</si>
  <si>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</si>
  <si>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</si>
  <si>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</si>
  <si>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</si>
  <si>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</si>
  <si>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</si>
  <si>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</si>
  <si>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</si>
  <si>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</si>
  <si>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</si>
  <si>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</si>
  <si>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</si>
  <si>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</si>
  <si>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</si>
  <si>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</si>
  <si>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</si>
  <si>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</si>
  <si>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</si>
  <si>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</si>
  <si>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</si>
  <si>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</si>
  <si>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</si>
  <si>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</si>
  <si>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</si>
  <si>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</si>
  <si>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</si>
  <si>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</si>
  <si>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</si>
  <si>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</si>
  <si>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</si>
  <si>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</si>
  <si>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</si>
  <si>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</si>
  <si>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</si>
  <si>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</si>
  <si>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</si>
  <si>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</si>
  <si>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</si>
  <si>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</si>
  <si>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</si>
  <si>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</si>
  <si>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</si>
  <si>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</si>
  <si>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</si>
  <si>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</si>
  <si>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</si>
  <si>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</si>
  <si>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</si>
  <si>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</si>
  <si>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</si>
  <si>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</si>
  <si>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</si>
  <si>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</si>
  <si>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</si>
  <si>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</si>
  <si>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</si>
  <si>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</si>
  <si>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</si>
  <si>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</si>
  <si>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</si>
  <si>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</si>
  <si>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</si>
  <si>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</si>
  <si>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</si>
  <si>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</si>
  <si>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</si>
  <si>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</si>
  <si>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</si>
  <si>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</si>
  <si>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</si>
  <si>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</si>
  <si>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</si>
  <si>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</si>
  <si>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</si>
  <si>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</si>
  <si>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</si>
  <si>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</si>
  <si>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</si>
  <si>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</si>
  <si>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</si>
  <si>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</si>
  <si>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</si>
  <si>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</si>
  <si>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</si>
  <si>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</si>
  <si>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</si>
  <si>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</si>
  <si>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</si>
  <si>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</si>
  <si>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</si>
  <si>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</si>
  <si>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</si>
  <si>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</si>
  <si>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</si>
  <si>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</si>
  <si>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</si>
  <si>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</si>
  <si>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</si>
  <si>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</si>
  <si>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</si>
  <si>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</si>
  <si>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</si>
  <si>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</si>
  <si>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</si>
  <si>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</si>
  <si>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</si>
  <si>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</si>
  <si>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</si>
  <si>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</si>
  <si>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</si>
  <si>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</si>
  <si>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</si>
  <si>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</si>
  <si>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</si>
  <si>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</si>
  <si>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</si>
  <si>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</si>
  <si>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</si>
  <si>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</si>
  <si>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</si>
  <si>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</si>
  <si>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</si>
  <si>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</si>
  <si>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</si>
  <si>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</si>
  <si>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</si>
  <si>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</si>
  <si>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</si>
  <si>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</si>
  <si>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</si>
  <si>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</si>
  <si>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</si>
  <si>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</si>
  <si>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</si>
  <si>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</si>
  <si>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</si>
  <si>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</si>
  <si>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</si>
  <si>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</si>
  <si>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</si>
  <si>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</si>
  <si>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</si>
  <si>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</si>
  <si>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</si>
  <si>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</si>
  <si>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</si>
  <si>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</si>
  <si>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</si>
  <si>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</si>
  <si>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</si>
  <si>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</si>
  <si>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</si>
  <si>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</si>
  <si>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</si>
  <si>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</si>
  <si>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</si>
  <si>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</si>
  <si>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</si>
  <si>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</si>
  <si>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</si>
  <si>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</si>
  <si>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</si>
  <si>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</si>
  <si>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</si>
  <si>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</si>
  <si>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</si>
  <si>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</si>
  <si>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</si>
  <si>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</si>
  <si>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</si>
  <si>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</si>
  <si>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</si>
  <si>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</si>
  <si>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</si>
  <si>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</si>
  <si>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</si>
  <si>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</si>
  <si>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</si>
  <si>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</si>
  <si>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</si>
  <si>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</si>
  <si>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</si>
  <si>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</si>
  <si>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</si>
  <si>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</si>
  <si>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</si>
  <si>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</si>
  <si>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</si>
  <si>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</si>
  <si>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</si>
  <si>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</si>
  <si>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</si>
  <si>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</si>
  <si>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</si>
  <si>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</si>
  <si>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</si>
  <si>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</si>
  <si>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</si>
  <si>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</si>
  <si>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</si>
  <si>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</si>
  <si>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</si>
  <si>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</si>
  <si>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</si>
  <si>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</si>
  <si>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</si>
  <si>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</si>
  <si>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</si>
  <si>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</si>
  <si>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</si>
  <si>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</si>
  <si>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</si>
  <si>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</si>
  <si>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</si>
  <si>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</si>
  <si>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</si>
  <si>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</si>
  <si>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</si>
  <si>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</si>
  <si>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</si>
  <si>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</si>
  <si>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</si>
  <si>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</si>
  <si>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</si>
  <si>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</si>
  <si>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</si>
  <si>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</si>
  <si>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</si>
  <si>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</si>
  <si>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</si>
  <si>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</si>
  <si>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</si>
  <si>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</si>
  <si>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</si>
  <si>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</si>
  <si>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</si>
  <si>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</si>
  <si>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</si>
  <si>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</si>
  <si>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</si>
  <si>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</si>
  <si>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</si>
  <si>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</si>
  <si>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</si>
  <si>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</si>
  <si>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</si>
  <si>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</si>
  <si>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</si>
  <si>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</si>
  <si>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</si>
  <si>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</si>
  <si>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</si>
  <si>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</si>
  <si>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</si>
  <si>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</si>
  <si>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</si>
  <si>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</si>
  <si>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</si>
  <si>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</si>
  <si>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</si>
  <si>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</si>
  <si>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</si>
  <si>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</si>
  <si>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</si>
  <si>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</si>
  <si>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</si>
  <si>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</si>
  <si>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</si>
  <si>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</si>
  <si>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</si>
  <si>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</si>
  <si>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</si>
  <si>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</si>
  <si>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</si>
  <si>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</si>
  <si>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</si>
  <si>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</si>
  <si>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</si>
  <si>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</si>
  <si>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</si>
  <si>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</si>
  <si>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</si>
  <si>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</si>
  <si>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</si>
  <si>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</si>
  <si>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</si>
  <si>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</si>
  <si>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</si>
  <si>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</si>
  <si>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</si>
  <si>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</si>
  <si>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</si>
  <si>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</si>
  <si>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</si>
  <si>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</si>
  <si>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</si>
  <si>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</si>
  <si>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</si>
  <si>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</si>
  <si>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</si>
  <si>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</si>
  <si>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</si>
  <si>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</si>
  <si>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</si>
  <si>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</si>
  <si>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</si>
  <si>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</si>
  <si>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</si>
  <si>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</si>
  <si>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</si>
  <si>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</si>
  <si>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</si>
  <si>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</si>
  <si>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</si>
  <si>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</si>
  <si>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</si>
  <si>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</si>
  <si>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</si>
  <si>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</si>
  <si>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</si>
  <si>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</si>
  <si>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</si>
  <si>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</si>
  <si>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</si>
  <si>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</si>
  <si>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</si>
  <si>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</si>
  <si>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</si>
  <si>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</si>
  <si>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</si>
  <si>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</si>
  <si>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</si>
  <si>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</si>
  <si>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</si>
  <si>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</si>
  <si>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</si>
  <si>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</si>
  <si>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</si>
  <si>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</si>
  <si>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</si>
  <si>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</si>
  <si>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</si>
  <si>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</si>
  <si>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</si>
  <si>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</si>
  <si>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</si>
  <si>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</si>
  <si>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</si>
  <si>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</si>
  <si>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</si>
  <si>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</si>
  <si>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</si>
  <si>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</si>
  <si>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</si>
  <si>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</si>
  <si>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</si>
  <si>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</si>
  <si>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</si>
  <si>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</si>
  <si>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</si>
  <si>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</si>
  <si>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</si>
  <si>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</si>
  <si>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</si>
  <si>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</si>
  <si>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</si>
  <si>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</si>
  <si>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</si>
  <si>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</si>
  <si>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</si>
  <si>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</si>
  <si>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</si>
  <si>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</si>
  <si>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</si>
  <si>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</si>
  <si>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</si>
  <si>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</si>
  <si>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</si>
  <si>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</si>
  <si>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</si>
  <si>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</si>
  <si>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</si>
  <si>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</si>
  <si>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</si>
  <si>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</si>
  <si>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</si>
  <si>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</si>
  <si>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</si>
  <si>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</si>
  <si>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</si>
  <si>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</si>
  <si>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</si>
  <si>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</si>
  <si>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</si>
  <si>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</si>
  <si>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</si>
  <si>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</si>
  <si>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</si>
  <si>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</si>
  <si>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</si>
  <si>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</si>
  <si>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</si>
  <si>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</si>
  <si>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</si>
  <si>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</si>
  <si>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</si>
  <si>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</si>
  <si>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</si>
  <si>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</si>
  <si>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</si>
  <si>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</si>
  <si>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</si>
  <si>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</si>
  <si>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</si>
  <si>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</si>
  <si>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</si>
  <si>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</si>
  <si>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</si>
  <si>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</si>
  <si>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</si>
  <si>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</si>
  <si>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</si>
  <si>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</si>
  <si>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</si>
  <si>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</si>
  <si>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</si>
  <si>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</si>
  <si>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</si>
  <si>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</si>
  <si>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</si>
  <si>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</si>
  <si>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</si>
  <si>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</si>
  <si>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</si>
  <si>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</si>
  <si>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</si>
  <si>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</si>
  <si>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</si>
  <si>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</si>
  <si>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</si>
  <si>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</si>
  <si>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</si>
  <si>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</si>
  <si>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</si>
  <si>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</si>
  <si>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</si>
  <si>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</si>
  <si>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</si>
  <si>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</si>
  <si>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</si>
  <si>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</si>
  <si>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</si>
  <si>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</si>
  <si>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</si>
  <si>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</si>
  <si>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</si>
  <si>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</si>
  <si>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</si>
  <si>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</si>
  <si>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</si>
  <si>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</si>
  <si>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</si>
  <si>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</si>
  <si>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</si>
  <si>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</si>
  <si>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</si>
  <si>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</si>
  <si>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</si>
  <si>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</si>
  <si>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</si>
  <si>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</si>
  <si>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</si>
  <si>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</si>
  <si>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</si>
  <si>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</si>
  <si>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</si>
  <si>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</si>
  <si>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</si>
  <si>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</si>
  <si>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</si>
  <si>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</si>
  <si>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</si>
  <si>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</si>
  <si>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</si>
  <si>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</si>
  <si>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</si>
  <si>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</si>
  <si>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</si>
  <si>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</si>
  <si>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</si>
  <si>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</si>
  <si>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</si>
  <si>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</si>
  <si>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</si>
  <si>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</si>
  <si>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</si>
  <si>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</si>
  <si>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</si>
  <si>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</si>
  <si>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</si>
  <si>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</si>
  <si>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</si>
  <si>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</si>
  <si>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</si>
  <si>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</si>
  <si>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</si>
  <si>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</si>
  <si>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</si>
  <si>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</si>
  <si>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</si>
  <si>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</si>
  <si>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</si>
  <si>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</si>
  <si>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</si>
  <si>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</si>
  <si>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</si>
  <si>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</si>
  <si>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</si>
  <si>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</si>
  <si>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</si>
  <si>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</si>
  <si>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</si>
  <si>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</si>
  <si>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</si>
  <si>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</si>
  <si>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</si>
  <si>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</si>
  <si>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</si>
  <si>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</si>
  <si>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</si>
  <si>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</si>
  <si>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</si>
  <si>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</si>
  <si>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</si>
  <si>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</si>
  <si>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</si>
  <si>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</si>
  <si>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</si>
  <si>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</si>
  <si>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</si>
  <si>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</si>
  <si>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</si>
  <si>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</si>
  <si>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</si>
  <si>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</si>
  <si>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</si>
  <si>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</si>
  <si>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</si>
  <si>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</si>
  <si>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</si>
  <si>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</si>
  <si>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</si>
  <si>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</si>
  <si>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</si>
  <si>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</si>
  <si>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</si>
  <si>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</si>
  <si>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</si>
  <si>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</si>
  <si>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</si>
  <si>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</si>
  <si>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</si>
  <si>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</si>
  <si>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</si>
  <si>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</si>
  <si>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</si>
  <si>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</si>
  <si>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</si>
  <si>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</si>
  <si>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</si>
  <si>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</si>
  <si>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</si>
  <si>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</si>
  <si>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</si>
  <si>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</si>
  <si>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</si>
  <si>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</si>
  <si>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</si>
  <si>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</si>
  <si>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</si>
  <si>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</si>
  <si>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</si>
  <si>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</si>
  <si>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</si>
  <si>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</si>
  <si>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</si>
  <si>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</si>
  <si>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</si>
  <si>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</si>
  <si>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</si>
  <si>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</si>
  <si>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</si>
  <si>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</si>
  <si>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</si>
  <si>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</si>
  <si>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</si>
  <si>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</si>
  <si>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</si>
  <si>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</si>
  <si>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</si>
  <si>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</si>
  <si>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</si>
  <si>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</si>
  <si>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</si>
  <si>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</si>
  <si>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</si>
  <si>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</si>
  <si>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</si>
  <si>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</si>
  <si>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</si>
  <si>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</si>
  <si>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</si>
  <si>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</si>
  <si>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</si>
  <si>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</si>
  <si>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</si>
  <si>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</si>
  <si>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</si>
  <si>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</si>
  <si>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</si>
  <si>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</si>
  <si>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</si>
  <si>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</si>
  <si>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</si>
  <si>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</si>
  <si>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</si>
  <si>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</si>
  <si>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</si>
  <si>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</si>
  <si>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</si>
  <si>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</si>
  <si>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</si>
  <si>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</si>
  <si>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</si>
  <si>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</si>
  <si>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</si>
  <si>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</si>
  <si>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</si>
  <si>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</si>
  <si>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</si>
  <si>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</si>
  <si>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</si>
  <si>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</si>
  <si>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</si>
  <si>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</si>
  <si>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</si>
  <si>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</si>
  <si>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</si>
  <si>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</si>
  <si>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</si>
  <si>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</si>
  <si>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</si>
  <si>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</si>
  <si>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</si>
  <si>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</si>
  <si>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</si>
  <si>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</si>
  <si>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</si>
  <si>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</si>
  <si>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</si>
  <si>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</si>
  <si>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</si>
  <si>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</si>
  <si>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</si>
  <si>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</si>
  <si>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</si>
  <si>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</si>
  <si>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</si>
  <si>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</si>
  <si>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</si>
  <si>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</si>
  <si>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</si>
  <si>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</si>
  <si>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</si>
  <si>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</si>
  <si>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</si>
  <si>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</si>
  <si>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</si>
  <si>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</si>
  <si>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</si>
  <si>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</si>
  <si>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</si>
  <si>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</si>
  <si>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</si>
  <si>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</si>
  <si>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</si>
  <si>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</si>
  <si>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</si>
  <si>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</si>
  <si>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</si>
  <si>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</si>
  <si>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</si>
  <si>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</si>
  <si>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</si>
  <si>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</si>
  <si>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</si>
  <si>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</si>
  <si>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</si>
  <si>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</si>
  <si>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</si>
  <si>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</si>
  <si>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</si>
  <si>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</si>
  <si>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</si>
  <si>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</si>
  <si>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</si>
  <si>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</si>
  <si>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</si>
  <si>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</si>
  <si>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</si>
  <si>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</si>
  <si>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</si>
  <si>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</si>
  <si>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</si>
  <si>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</si>
  <si>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</si>
  <si>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</si>
  <si>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</si>
  <si>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</si>
  <si>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</si>
  <si>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</si>
  <si>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</si>
  <si>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</si>
  <si>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</si>
  <si>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</si>
  <si>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</si>
  <si>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</si>
  <si>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</si>
  <si>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</si>
  <si>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</si>
  <si>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</si>
  <si>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</si>
  <si>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</si>
  <si>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</si>
  <si>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</si>
  <si>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</si>
  <si>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</si>
  <si>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</si>
  <si>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</si>
  <si>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</si>
  <si>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</si>
  <si>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</si>
  <si>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</si>
  <si>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</si>
  <si>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</si>
  <si>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</si>
  <si>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</si>
  <si>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</si>
  <si>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</si>
  <si>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</si>
  <si>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</si>
  <si>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</si>
  <si>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</si>
  <si>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</si>
  <si>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</si>
  <si>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</si>
  <si>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</si>
  <si>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</si>
  <si>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</si>
  <si>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</si>
  <si>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</si>
  <si>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</si>
  <si>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</si>
  <si>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</si>
  <si>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</si>
  <si>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</si>
  <si>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</si>
  <si>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</si>
  <si>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</si>
  <si>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</si>
  <si>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</si>
  <si>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</si>
  <si>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</si>
  <si>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</si>
  <si>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</si>
  <si>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</si>
  <si>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</si>
  <si>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</si>
  <si>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</si>
  <si>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</si>
  <si>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</si>
  <si>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</si>
  <si>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</si>
  <si>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</si>
  <si>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</si>
  <si>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</si>
  <si>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</si>
  <si>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</si>
  <si>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</si>
  <si>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</si>
  <si>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</si>
  <si>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</si>
  <si>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</si>
  <si>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</si>
  <si>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</si>
  <si>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</si>
  <si>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</si>
  <si>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</si>
  <si>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</si>
  <si>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</si>
  <si>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</si>
  <si>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</si>
  <si>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</si>
  <si>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</si>
  <si>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</si>
  <si>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</si>
  <si>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</si>
  <si>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</si>
  <si>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</si>
  <si>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</si>
  <si>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</si>
  <si>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</si>
  <si>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</si>
  <si>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</si>
  <si>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</si>
  <si>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</si>
  <si>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</si>
  <si>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</si>
  <si>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</si>
  <si>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</si>
  <si>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</si>
  <si>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</si>
  <si>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</si>
  <si>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</si>
  <si>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</si>
  <si>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</si>
  <si>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</si>
  <si>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</si>
  <si>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</si>
  <si>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</si>
  <si>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</si>
  <si>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</si>
  <si>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</si>
  <si>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</si>
  <si>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</si>
  <si>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</si>
  <si>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</si>
  <si>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</si>
  <si>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</si>
  <si>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</si>
  <si>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</si>
  <si>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</si>
  <si>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</si>
  <si>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</si>
  <si>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</si>
  <si>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</si>
  <si>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</si>
  <si>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</si>
  <si>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</si>
  <si>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</si>
  <si>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</si>
  <si>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</si>
  <si>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</si>
  <si>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</si>
  <si>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</si>
  <si>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</si>
  <si>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</si>
  <si>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</si>
  <si>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</si>
  <si>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</si>
  <si>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</si>
  <si>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</si>
  <si>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</si>
  <si>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</si>
  <si>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</si>
  <si>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</si>
  <si>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</si>
  <si>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</si>
  <si>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</si>
  <si>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</si>
  <si>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</si>
  <si>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</si>
  <si>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</si>
  <si>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</si>
  <si>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</si>
  <si>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</si>
  <si>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</si>
  <si>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</si>
  <si>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</si>
  <si>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</si>
  <si>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</si>
  <si>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</si>
  <si>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</si>
  <si>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</si>
  <si>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</si>
  <si>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</si>
  <si>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</si>
  <si>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</si>
  <si>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</si>
  <si>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</si>
  <si>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</si>
  <si>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</si>
  <si>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</si>
  <si>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</si>
  <si>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</si>
  <si>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</si>
  <si>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</si>
  <si>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</si>
  <si>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</si>
  <si>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</si>
  <si>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</si>
  <si>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</si>
  <si>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</si>
  <si>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</si>
  <si>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</si>
  <si>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</si>
  <si>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</si>
  <si>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</si>
  <si>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</si>
  <si>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</si>
  <si>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</si>
  <si>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</si>
  <si>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</si>
  <si>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</si>
  <si>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</si>
  <si>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</si>
  <si>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</si>
  <si>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</si>
  <si>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</si>
  <si>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</si>
  <si>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</si>
  <si>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</si>
  <si>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</si>
  <si>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</si>
  <si>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</si>
  <si>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</si>
  <si>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</si>
  <si>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</si>
  <si>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</si>
  <si>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</si>
  <si>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</si>
  <si>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</si>
  <si>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</si>
  <si>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</si>
  <si>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</si>
  <si>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</si>
  <si>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</si>
  <si>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</si>
  <si>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</si>
  <si>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</si>
  <si>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</si>
  <si>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</si>
  <si>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</si>
  <si>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</si>
  <si>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</si>
  <si>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</si>
  <si>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</si>
  <si>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</si>
  <si>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</si>
  <si>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</si>
  <si>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</si>
  <si>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</si>
  <si>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</si>
  <si>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</si>
  <si>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</si>
  <si>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</si>
  <si>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</si>
  <si>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</si>
  <si>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</si>
  <si>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</si>
  <si>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</si>
  <si>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</si>
  <si>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</si>
  <si>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</si>
  <si>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</si>
  <si>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</si>
  <si>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</si>
  <si>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</si>
  <si>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</si>
  <si>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</si>
  <si>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</si>
  <si>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</si>
  <si>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</si>
  <si>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</si>
  <si>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</si>
  <si>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</si>
  <si>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</si>
  <si>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</si>
  <si>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</si>
  <si>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</si>
  <si>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</si>
  <si>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</si>
  <si>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</si>
  <si>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</si>
  <si>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</si>
  <si>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</si>
  <si>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</si>
  <si>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</si>
  <si>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</si>
  <si>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</si>
  <si>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</si>
  <si>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</si>
  <si>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</si>
  <si>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</si>
  <si>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</si>
  <si>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</si>
  <si>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</si>
  <si>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</si>
  <si>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</si>
  <si>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</si>
  <si>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</si>
  <si>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</si>
  <si>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</si>
  <si>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</si>
  <si>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</si>
  <si>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</si>
  <si>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</si>
  <si>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</si>
  <si>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</si>
  <si>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</si>
  <si>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</si>
  <si>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</si>
  <si>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</si>
  <si>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</si>
  <si>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</si>
  <si>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</si>
  <si>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</si>
  <si>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</si>
  <si>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</si>
  <si>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</si>
  <si>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</si>
  <si>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</si>
  <si>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</si>
  <si>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</si>
  <si>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</si>
  <si>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</si>
  <si>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</si>
  <si>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</si>
  <si>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</si>
  <si>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</si>
  <si>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</si>
  <si>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</si>
  <si>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</si>
  <si>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</si>
  <si>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</si>
  <si>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</si>
  <si>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</si>
  <si>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</si>
  <si>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</si>
  <si>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</si>
  <si>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</si>
  <si>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</si>
  <si>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</si>
  <si>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</si>
  <si>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</si>
  <si>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</si>
  <si>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</si>
  <si>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</si>
  <si>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</si>
  <si>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</si>
  <si>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</si>
  <si>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</si>
  <si>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</si>
  <si>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</si>
  <si>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</si>
  <si>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</si>
  <si>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</si>
  <si>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</si>
  <si>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</si>
  <si>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</si>
  <si>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</si>
  <si>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</si>
  <si>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</si>
  <si>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</si>
  <si>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</si>
  <si>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</si>
  <si>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</si>
  <si>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</si>
  <si>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</si>
  <si>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</si>
  <si>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</si>
  <si>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</si>
  <si>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</si>
  <si>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</si>
  <si>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</si>
  <si>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</si>
  <si>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</si>
  <si>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</si>
  <si>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</si>
  <si>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</si>
  <si>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</si>
  <si>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</si>
  <si>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</si>
  <si>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</si>
  <si>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</si>
  <si>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</si>
  <si>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</si>
  <si>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</si>
  <si>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</si>
  <si>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</si>
  <si>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</si>
  <si>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</si>
  <si>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</si>
  <si>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</si>
  <si>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</si>
  <si>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</si>
  <si>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</si>
  <si>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</si>
  <si>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</si>
  <si>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</si>
  <si>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</si>
  <si>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</si>
  <si>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</si>
  <si>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</si>
  <si>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</si>
  <si>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</si>
  <si>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</si>
  <si>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</si>
  <si>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</si>
  <si>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</si>
  <si>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</si>
  <si>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</si>
  <si>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</si>
  <si>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</si>
  <si>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</si>
  <si>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</si>
  <si>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</si>
  <si>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</si>
  <si>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</si>
  <si>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</si>
  <si>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</si>
  <si>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</si>
  <si>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</si>
  <si>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</si>
  <si>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</si>
  <si>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</si>
  <si>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</si>
  <si>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</si>
  <si>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</si>
  <si>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</si>
  <si>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</si>
  <si>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</si>
  <si>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</si>
  <si>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</si>
  <si>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</si>
  <si>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</si>
  <si>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</si>
  <si>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</si>
  <si>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</si>
  <si>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</si>
  <si>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</si>
  <si>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</si>
  <si>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</si>
  <si>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</si>
  <si>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</si>
  <si>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</si>
  <si>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</si>
  <si>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</si>
  <si>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</si>
  <si>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</si>
  <si>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</si>
  <si>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</si>
  <si>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</si>
  <si>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</si>
  <si>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</si>
  <si>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</si>
  <si>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</si>
  <si>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</si>
  <si>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</si>
  <si>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</si>
  <si>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</si>
  <si>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</si>
  <si>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</si>
  <si>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</si>
  <si>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</si>
  <si>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</si>
  <si>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</si>
  <si>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</si>
  <si>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</si>
  <si>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</si>
  <si>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</si>
  <si>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</si>
  <si>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</si>
  <si>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</si>
  <si>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</si>
  <si>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</si>
  <si>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</si>
  <si>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</si>
  <si>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</si>
  <si>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</si>
  <si>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</si>
  <si>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</si>
  <si>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</si>
  <si>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</si>
  <si>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</si>
  <si>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</si>
  <si>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</si>
  <si>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</si>
  <si>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</si>
  <si>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</si>
  <si>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</si>
  <si>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</si>
  <si>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</si>
  <si>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</si>
  <si>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</si>
  <si>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</si>
  <si>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</si>
  <si>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</si>
  <si>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</si>
  <si>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</si>
  <si>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</si>
  <si>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</si>
  <si>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</si>
  <si>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</si>
  <si>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</si>
  <si>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</si>
  <si>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</si>
  <si>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</si>
  <si>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</si>
  <si>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</si>
  <si>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</si>
  <si>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</si>
  <si>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</si>
  <si>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</si>
  <si>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</si>
  <si>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</si>
  <si>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</si>
  <si>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</si>
  <si>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</si>
  <si>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</si>
  <si>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</si>
  <si>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</si>
  <si>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</si>
  <si>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</si>
  <si>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</si>
  <si>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</si>
  <si>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</si>
  <si>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</si>
  <si>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</si>
  <si>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</si>
  <si>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</si>
  <si>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</si>
  <si>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</si>
  <si>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</si>
  <si>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</si>
  <si>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</si>
  <si>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</si>
  <si>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</si>
  <si>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</si>
  <si>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</si>
  <si>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</si>
  <si>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</si>
  <si>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</si>
  <si>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</si>
  <si>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</si>
  <si>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</si>
  <si>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</si>
  <si>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</si>
  <si>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</si>
  <si>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</si>
  <si>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</si>
  <si>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</si>
  <si>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</si>
  <si>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</si>
  <si>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</si>
  <si>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</si>
  <si>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</si>
  <si>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</si>
  <si>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</si>
  <si>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</si>
  <si>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</si>
  <si>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</si>
  <si>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</si>
  <si>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</si>
  <si>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</si>
  <si>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</si>
  <si>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</si>
  <si>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</si>
  <si>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</si>
  <si>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</si>
  <si>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</si>
  <si>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</si>
  <si>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</si>
  <si>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</si>
  <si>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</si>
  <si>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</si>
  <si>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</si>
  <si>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</si>
  <si>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</si>
  <si>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</si>
  <si>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</si>
  <si>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</si>
  <si>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</si>
  <si>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</si>
  <si>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</si>
  <si>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</si>
  <si>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</si>
  <si>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</si>
  <si>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</si>
  <si>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</si>
  <si>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</si>
  <si>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</si>
  <si>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</si>
  <si>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</si>
  <si>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</si>
  <si>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</si>
  <si>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</si>
  <si>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</si>
  <si>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</si>
  <si>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</si>
  <si>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</si>
  <si>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</si>
  <si>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</si>
  <si>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</si>
  <si>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</si>
  <si>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</si>
  <si>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</si>
  <si>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</si>
  <si>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</si>
  <si>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</si>
  <si>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</si>
  <si>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</si>
  <si>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</si>
  <si>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</si>
  <si>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</si>
  <si>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</si>
  <si>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</si>
  <si>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</si>
  <si>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</si>
  <si>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</si>
  <si>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</si>
  <si>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</si>
  <si>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</si>
  <si>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</si>
  <si>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</si>
  <si>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</si>
  <si>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</si>
  <si>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</si>
  <si>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</si>
  <si>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</si>
  <si>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</si>
  <si>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</si>
  <si>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</si>
  <si>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</si>
  <si>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</si>
  <si>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</si>
  <si>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</si>
  <si>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</si>
  <si>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</si>
  <si>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</si>
  <si>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</si>
  <si>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</si>
  <si>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</si>
  <si>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</si>
  <si>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</si>
  <si>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</si>
  <si>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</si>
  <si>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</si>
  <si>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</si>
  <si>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</si>
  <si>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</si>
  <si>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</si>
  <si>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</si>
  <si>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</si>
  <si>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</si>
  <si>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</si>
  <si>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</si>
  <si>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</si>
  <si>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</si>
  <si>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</si>
  <si>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</si>
  <si>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</si>
  <si>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</si>
  <si>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</si>
  <si>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</si>
  <si>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</si>
  <si>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</si>
  <si>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</si>
  <si>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</si>
  <si>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</si>
  <si>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</si>
  <si>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</si>
  <si>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</si>
  <si>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</si>
  <si>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</si>
  <si>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</si>
  <si>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</si>
  <si>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</si>
  <si>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</si>
  <si>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</si>
  <si>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</si>
  <si>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</si>
  <si>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</si>
  <si>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</si>
  <si>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</si>
  <si>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</si>
  <si>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</si>
  <si>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</si>
  <si>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</si>
  <si>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</si>
  <si>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</si>
  <si>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</si>
  <si>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</si>
  <si>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</si>
  <si>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</si>
  <si>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</si>
  <si>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</si>
  <si>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</si>
  <si>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</si>
  <si>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</si>
  <si>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</si>
  <si>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</si>
  <si>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</si>
  <si>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</si>
  <si>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</si>
  <si>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</si>
  <si>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</si>
  <si>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</si>
  <si>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</si>
  <si>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</si>
  <si>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</si>
  <si>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</si>
  <si>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</si>
  <si>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</si>
  <si>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</si>
  <si>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</si>
  <si>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</si>
  <si>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</si>
  <si>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</si>
  <si>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</si>
  <si>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</si>
  <si>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</si>
  <si>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</si>
  <si>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</si>
  <si>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</si>
  <si>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</si>
  <si>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</si>
  <si>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</si>
  <si>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</si>
  <si>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</si>
  <si>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</si>
  <si>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</si>
  <si>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</si>
  <si>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</si>
  <si>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</si>
  <si>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</si>
  <si>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</si>
  <si>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</si>
  <si>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</si>
  <si>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</si>
  <si>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</si>
  <si>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</si>
  <si>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</si>
  <si>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</si>
  <si>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</si>
  <si>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</si>
  <si>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</si>
  <si>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</si>
  <si>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</si>
  <si>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</si>
  <si>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</si>
  <si>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</si>
  <si>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</si>
  <si>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</si>
  <si>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</si>
  <si>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</si>
  <si>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</si>
  <si>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</si>
  <si>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</si>
  <si>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</si>
  <si>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</si>
  <si>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</si>
  <si>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</si>
  <si>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</si>
  <si>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</si>
  <si>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</si>
  <si>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</si>
  <si>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</si>
  <si>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</si>
  <si>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</si>
  <si>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</si>
  <si>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</si>
  <si>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</si>
  <si>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</si>
  <si>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</si>
  <si>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</si>
  <si>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</si>
  <si>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</si>
  <si>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</si>
  <si>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</si>
  <si>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</si>
  <si>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</si>
  <si>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</si>
  <si>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</si>
  <si>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</si>
  <si>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</si>
  <si>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</si>
  <si>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</si>
  <si>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</si>
  <si>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</si>
  <si>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</si>
  <si>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</si>
  <si>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</si>
  <si>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</si>
  <si>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</si>
  <si>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</si>
  <si>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</si>
  <si>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</si>
  <si>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</si>
  <si>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</si>
  <si>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</si>
  <si>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</si>
  <si>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</si>
  <si>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</si>
  <si>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</si>
  <si>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</si>
  <si>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</si>
  <si>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</si>
  <si>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</si>
  <si>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</si>
  <si>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</si>
  <si>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</si>
  <si>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</si>
  <si>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</si>
  <si>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</si>
  <si>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</si>
  <si>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</si>
  <si>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</si>
  <si>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</si>
  <si>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</si>
  <si>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</si>
  <si>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</si>
  <si>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</si>
  <si>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</si>
  <si>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</si>
  <si>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</si>
  <si>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</si>
  <si>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</si>
  <si>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</si>
  <si>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</si>
  <si>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</si>
  <si>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</si>
  <si>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</si>
  <si>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</si>
  <si>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</si>
  <si>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</si>
  <si>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</si>
  <si>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</si>
  <si>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</si>
  <si>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</si>
  <si>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</si>
  <si>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</si>
  <si>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</si>
  <si>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</si>
  <si>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</si>
  <si>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</si>
  <si>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</si>
  <si>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</si>
  <si>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</si>
  <si>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</si>
  <si>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</si>
  <si>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</si>
  <si>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</si>
  <si>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</si>
  <si>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</si>
  <si>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</si>
  <si>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</si>
  <si>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</si>
  <si>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</si>
  <si>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</si>
  <si>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</si>
  <si>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</si>
  <si>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</si>
  <si>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</si>
  <si>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</si>
  <si>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</si>
  <si>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</si>
  <si>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</si>
  <si>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</si>
  <si>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</si>
  <si>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</si>
  <si>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</si>
  <si>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</si>
  <si>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</si>
  <si>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</si>
  <si>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</si>
  <si>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</si>
  <si>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</si>
  <si>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</si>
  <si>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</si>
  <si>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</si>
  <si>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</si>
  <si>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</si>
  <si>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</si>
  <si>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</si>
  <si>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</si>
  <si>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</si>
  <si>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</si>
  <si>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</si>
  <si>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</si>
  <si>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</si>
  <si>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</si>
  <si>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</si>
  <si>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</si>
  <si>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</si>
  <si>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</si>
  <si>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</si>
  <si>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</si>
  <si>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</si>
  <si>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</si>
  <si>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</si>
  <si>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</si>
  <si>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</si>
  <si>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</si>
  <si>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</si>
  <si>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</si>
  <si>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</si>
  <si>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</si>
  <si>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</si>
  <si>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</si>
  <si>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</si>
  <si>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</si>
  <si>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</si>
  <si>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</si>
  <si>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</si>
  <si>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</si>
  <si>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</si>
  <si>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</si>
  <si>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</si>
  <si>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</si>
  <si>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</si>
  <si>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</si>
  <si>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</si>
  <si>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</si>
  <si>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</si>
  <si>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</si>
  <si>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</si>
  <si>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</si>
  <si>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</si>
  <si>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</si>
  <si>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</si>
  <si>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</si>
  <si>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</si>
  <si>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</si>
  <si>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</si>
  <si>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</si>
  <si>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</si>
  <si>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</si>
  <si>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</si>
  <si>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</si>
  <si>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</si>
  <si>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</si>
  <si>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</si>
  <si>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</si>
  <si>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</si>
  <si>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</si>
  <si>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</si>
  <si>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</si>
  <si>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</si>
  <si>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</si>
  <si>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</si>
  <si>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</si>
  <si>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</si>
  <si>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</si>
  <si>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</si>
  <si>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</si>
  <si>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</si>
  <si>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</si>
  <si>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</si>
  <si>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</si>
  <si>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</si>
  <si>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</si>
  <si>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</si>
  <si>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</si>
  <si>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</si>
  <si>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</si>
  <si>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</si>
  <si>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</si>
  <si>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</si>
  <si>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</si>
  <si>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</si>
  <si>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</si>
  <si>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</si>
  <si>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</si>
  <si>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</si>
  <si>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</si>
  <si>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</si>
  <si>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</si>
  <si>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</si>
  <si>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</si>
  <si>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</si>
  <si>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</si>
  <si>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</si>
  <si>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</si>
  <si>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</si>
  <si>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</si>
  <si>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</si>
  <si>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</si>
  <si>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</si>
  <si>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</si>
  <si>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</si>
  <si>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</si>
  <si>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</si>
  <si>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</si>
  <si>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</si>
  <si>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</si>
  <si>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</si>
  <si>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</si>
  <si>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</si>
  <si>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</si>
  <si>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</si>
  <si>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</si>
  <si>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</si>
  <si>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</si>
  <si>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</si>
  <si>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</si>
  <si>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</si>
  <si>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</si>
  <si>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</si>
  <si>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</si>
  <si>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</si>
  <si>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</si>
  <si>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</si>
  <si>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</si>
  <si>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</si>
  <si>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</si>
  <si>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</si>
  <si>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</si>
  <si>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</si>
  <si>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</si>
  <si>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</si>
  <si>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</si>
  <si>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</si>
  <si>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</si>
  <si>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</si>
  <si>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</si>
  <si>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</si>
  <si>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</si>
  <si>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</si>
  <si>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</si>
  <si>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</si>
  <si>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</si>
  <si>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</si>
  <si>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</si>
  <si>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</si>
  <si>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</si>
  <si>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</si>
  <si>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</si>
  <si>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</si>
  <si>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</si>
  <si>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</si>
  <si>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</si>
  <si>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</si>
  <si>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</si>
  <si>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</si>
  <si>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</si>
  <si>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</si>
  <si>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</si>
  <si>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</si>
  <si>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</si>
  <si>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</si>
  <si>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</si>
  <si>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</si>
  <si>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</si>
  <si>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</si>
  <si>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</si>
  <si>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</si>
  <si>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</si>
  <si>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</si>
  <si>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</si>
  <si>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</si>
  <si>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</si>
  <si>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</si>
  <si>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</si>
  <si>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</si>
  <si>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</si>
  <si>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</si>
  <si>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</si>
  <si>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</si>
  <si>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</si>
  <si>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</si>
  <si>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</si>
  <si>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</si>
  <si>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</si>
  <si>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</si>
  <si>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</si>
  <si>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</si>
  <si>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</si>
  <si>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</si>
  <si>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</si>
  <si>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</si>
  <si>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</si>
  <si>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</si>
  <si>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</si>
  <si>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</si>
  <si>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</si>
  <si>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</si>
  <si>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</si>
  <si>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</si>
  <si>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</si>
  <si>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</si>
  <si>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</si>
  <si>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</si>
  <si>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</si>
  <si>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</si>
  <si>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</si>
  <si>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</si>
  <si>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</si>
  <si>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</si>
  <si>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</si>
  <si>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</si>
  <si>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</si>
  <si>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</si>
  <si>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</si>
  <si>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</si>
  <si>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</si>
  <si>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</si>
  <si>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</si>
  <si>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</si>
  <si>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</si>
  <si>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</si>
  <si>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</si>
  <si>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</si>
  <si>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</si>
  <si>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</si>
  <si>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</si>
  <si>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</si>
  <si>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</si>
  <si>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</si>
  <si>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</si>
  <si>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</si>
  <si>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</si>
  <si>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</si>
  <si>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</si>
  <si>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</si>
  <si>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</si>
  <si>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</si>
  <si>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</si>
  <si>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</si>
  <si>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</si>
  <si>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</si>
  <si>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</si>
  <si>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</si>
  <si>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</si>
  <si>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</si>
  <si>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</si>
  <si>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</si>
  <si>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</si>
  <si>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</si>
  <si>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</si>
  <si>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</si>
  <si>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</si>
  <si>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</si>
  <si>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</si>
  <si>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</si>
  <si>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</si>
  <si>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</si>
  <si>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</si>
  <si>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</si>
  <si>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</si>
  <si>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</si>
  <si>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</si>
  <si>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</si>
  <si>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</si>
  <si>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</si>
  <si>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</si>
  <si>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</si>
  <si>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</si>
  <si>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</si>
  <si>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</si>
  <si>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</si>
  <si>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</si>
  <si>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</si>
  <si>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</si>
  <si>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</si>
  <si>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</si>
  <si>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</si>
  <si>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</si>
  <si>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</si>
  <si>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</si>
  <si>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</si>
  <si>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</si>
  <si>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</si>
  <si>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</si>
  <si>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</si>
  <si>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</si>
  <si>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</si>
  <si>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</si>
  <si>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</si>
  <si>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</si>
  <si>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</si>
  <si>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</si>
  <si>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</si>
  <si>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</si>
  <si>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</si>
  <si>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</si>
  <si>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</si>
  <si>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</si>
  <si>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</si>
  <si>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</si>
  <si>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</si>
  <si>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</si>
  <si>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</si>
  <si>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</si>
  <si>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</si>
  <si>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</si>
  <si>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</si>
  <si>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</si>
  <si>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</si>
  <si>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</si>
  <si>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</si>
  <si>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</si>
  <si>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</si>
  <si>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</si>
  <si>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</si>
  <si>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</si>
  <si>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</si>
  <si>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</si>
  <si>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</si>
  <si>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</si>
  <si>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</si>
  <si>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</si>
  <si>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</si>
  <si>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</si>
  <si>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</si>
  <si>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</si>
  <si>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</si>
  <si>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</si>
  <si>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</si>
  <si>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</si>
  <si>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</si>
  <si>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</si>
  <si>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</si>
  <si>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</si>
  <si>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</si>
  <si>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</si>
  <si>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</si>
  <si>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</si>
  <si>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</si>
  <si>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</si>
  <si>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</si>
  <si>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</si>
  <si>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</si>
  <si>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</si>
  <si>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</si>
  <si>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</si>
  <si>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</si>
  <si>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</si>
  <si>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</si>
  <si>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</si>
  <si>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</si>
  <si>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</si>
  <si>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</si>
  <si>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</si>
  <si>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</si>
  <si>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</si>
  <si>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</si>
  <si>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</si>
  <si>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</si>
  <si>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</si>
  <si>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</si>
  <si>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</si>
  <si>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</si>
  <si>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</si>
  <si>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</si>
  <si>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</si>
  <si>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</si>
  <si>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</si>
  <si>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</si>
  <si>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</si>
  <si>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</si>
  <si>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</si>
  <si>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</si>
  <si>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</si>
  <si>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</si>
  <si>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</si>
  <si>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</si>
  <si>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</si>
  <si>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</si>
  <si>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</si>
  <si>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</si>
  <si>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</si>
  <si>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</si>
  <si>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</si>
  <si>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</si>
  <si>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</si>
  <si>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</si>
  <si>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</si>
  <si>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</si>
  <si>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</si>
  <si>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</si>
  <si>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</si>
  <si>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</si>
  <si>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</si>
  <si>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</si>
  <si>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</si>
  <si>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</si>
  <si>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</si>
  <si>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</si>
  <si>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</si>
  <si>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</si>
  <si>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</si>
  <si>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</si>
  <si>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</si>
  <si>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</si>
  <si>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</si>
  <si>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</si>
  <si>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</si>
  <si>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</si>
  <si>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</si>
  <si>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</si>
  <si>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</si>
  <si>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</si>
  <si>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</si>
  <si>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</si>
  <si>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</si>
  <si>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</si>
  <si>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</si>
  <si>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</si>
  <si>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</si>
  <si>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</si>
  <si>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</si>
  <si>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</si>
  <si>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</si>
  <si>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</si>
  <si>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</si>
  <si>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</si>
  <si>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</si>
  <si>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</si>
  <si>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</si>
  <si>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</si>
  <si>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</si>
  <si>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</si>
  <si>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</si>
  <si>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</si>
  <si>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</si>
  <si>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</si>
  <si>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</si>
  <si>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</si>
  <si>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</si>
  <si>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</si>
  <si>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</si>
  <si>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</si>
  <si>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</si>
  <si>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</si>
  <si>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</si>
  <si>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</si>
  <si>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</si>
  <si>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</si>
  <si>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</si>
  <si>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</si>
  <si>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</si>
  <si>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</si>
  <si>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</si>
  <si>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</si>
  <si>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</si>
  <si>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</si>
  <si>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</si>
  <si>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</si>
  <si>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</si>
  <si>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</si>
  <si>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</si>
  <si>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</si>
  <si>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</si>
  <si>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</si>
  <si>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</si>
  <si>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</si>
  <si>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</si>
  <si>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</si>
  <si>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</si>
  <si>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</si>
  <si>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</si>
  <si>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</si>
  <si>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</si>
  <si>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</si>
  <si>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</si>
  <si>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</si>
  <si>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</si>
  <si>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</si>
  <si>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</si>
  <si>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</si>
  <si>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</si>
  <si>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</si>
  <si>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</si>
  <si>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</si>
  <si>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</si>
  <si>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</si>
  <si>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</si>
  <si>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</si>
  <si>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</si>
  <si>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</si>
  <si>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</si>
  <si>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</si>
  <si>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</si>
  <si>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</si>
  <si>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</si>
  <si>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</si>
  <si>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</si>
  <si>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</si>
  <si>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</si>
  <si>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</si>
  <si>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</si>
  <si>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</si>
  <si>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</si>
  <si>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</si>
  <si>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</si>
  <si>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</si>
  <si>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</si>
  <si>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</si>
  <si>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</si>
  <si>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</si>
  <si>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</si>
  <si>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</si>
  <si>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</si>
  <si>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</si>
  <si>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</si>
  <si>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</si>
  <si>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</si>
  <si>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</si>
  <si>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</si>
  <si>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</si>
  <si>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</si>
  <si>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</si>
  <si>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</si>
  <si>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</si>
  <si>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</si>
  <si>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</si>
  <si>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</si>
  <si>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</si>
  <si>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</si>
  <si>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</si>
  <si>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</si>
  <si>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</si>
  <si>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</si>
  <si>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</si>
  <si>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</si>
  <si>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</si>
  <si>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</si>
  <si>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</si>
  <si>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</si>
  <si>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</si>
  <si>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</si>
  <si>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</si>
  <si>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</si>
  <si>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</si>
  <si>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</si>
  <si>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</si>
  <si>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</si>
  <si>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</si>
  <si>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</si>
  <si>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</si>
  <si>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</si>
  <si>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</si>
  <si>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</si>
  <si>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</si>
  <si>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</si>
  <si>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</si>
  <si>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</si>
  <si>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</si>
  <si>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</si>
  <si>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</si>
  <si>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</si>
  <si>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</si>
  <si>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</si>
  <si>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</si>
  <si>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</si>
  <si>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</si>
  <si>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</si>
  <si>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</si>
  <si>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</si>
  <si>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</si>
  <si>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</si>
  <si>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</si>
  <si>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</si>
  <si>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</si>
  <si>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</si>
  <si>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</si>
  <si>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</si>
  <si>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</si>
  <si>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</si>
  <si>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</si>
  <si>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</si>
  <si>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</si>
  <si>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</si>
  <si>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</si>
  <si>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</si>
  <si>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</si>
  <si>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</si>
  <si>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</si>
  <si>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</si>
  <si>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</si>
  <si>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</si>
  <si>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</si>
  <si>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</si>
  <si>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</si>
  <si>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</si>
  <si>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</si>
  <si>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</si>
  <si>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</si>
  <si>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</si>
  <si>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</si>
  <si>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</si>
  <si>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</si>
  <si>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</si>
  <si>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</si>
  <si>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</si>
  <si>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</si>
  <si>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</si>
  <si>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</si>
  <si>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</si>
  <si>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</si>
  <si>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</si>
  <si>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</si>
  <si>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</si>
  <si>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</si>
  <si>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</si>
  <si>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</si>
  <si>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</si>
  <si>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</si>
  <si>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</si>
  <si>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</si>
  <si>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</si>
  <si>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</si>
  <si>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</si>
  <si>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</si>
  <si>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</si>
  <si>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</si>
  <si>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</si>
  <si>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</si>
  <si>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</si>
  <si>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</si>
  <si>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</si>
  <si>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</si>
  <si>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</si>
  <si>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</si>
  <si>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</si>
  <si>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</si>
  <si>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</si>
  <si>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</si>
  <si>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</si>
  <si>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</si>
  <si>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</si>
  <si>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</si>
  <si>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</si>
  <si>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</si>
  <si>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</si>
  <si>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</si>
  <si>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</si>
  <si>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</si>
  <si>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</si>
  <si>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</si>
  <si>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</si>
  <si>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</si>
  <si>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</si>
  <si>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</si>
  <si>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</si>
  <si>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</si>
  <si>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</si>
  <si>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</si>
  <si>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</si>
  <si>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</si>
  <si>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</si>
  <si>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</si>
  <si>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</si>
  <si>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</si>
  <si>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</si>
  <si>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</si>
  <si>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</si>
  <si>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</si>
  <si>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</si>
  <si>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</si>
  <si>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</si>
  <si>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</si>
  <si>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</si>
  <si>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</si>
  <si>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</si>
  <si>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</si>
  <si>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</si>
  <si>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</si>
  <si>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</si>
  <si>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</si>
  <si>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</si>
  <si>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</si>
  <si>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</si>
  <si>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</si>
  <si>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</si>
  <si>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</si>
  <si>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</si>
  <si>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</si>
  <si>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</si>
  <si>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</si>
  <si>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</si>
  <si>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</si>
  <si>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</si>
  <si>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</si>
  <si>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</si>
  <si>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</si>
  <si>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</si>
  <si>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</si>
  <si>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</si>
  <si>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</si>
  <si>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</si>
  <si>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</si>
  <si>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</si>
  <si>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</si>
  <si>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</si>
  <si>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</si>
  <si>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</si>
  <si>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</si>
  <si>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</si>
  <si>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</si>
  <si>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</si>
  <si>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</si>
  <si>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</si>
  <si>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</si>
  <si>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</si>
  <si>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</si>
  <si>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</si>
  <si>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</si>
  <si>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</si>
  <si>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</si>
  <si>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</si>
  <si>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</si>
  <si>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</si>
  <si>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</si>
  <si>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</si>
  <si>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</si>
  <si>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</si>
  <si>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</si>
  <si>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</si>
  <si>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</si>
  <si>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</si>
  <si>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</si>
  <si>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</si>
  <si>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</si>
  <si>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</si>
  <si>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</si>
  <si>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</si>
  <si>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</si>
  <si>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</si>
  <si>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</si>
  <si>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</si>
  <si>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</si>
  <si>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</si>
  <si>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</si>
  <si>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</si>
  <si>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</si>
  <si>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</si>
  <si>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</si>
  <si>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</si>
  <si>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</si>
  <si>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</si>
  <si>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</si>
  <si>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</si>
  <si>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</si>
  <si>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</si>
  <si>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</si>
  <si>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</si>
  <si>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</si>
  <si>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</si>
  <si>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</si>
  <si>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</si>
  <si>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</si>
  <si>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</si>
  <si>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</si>
  <si>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</si>
  <si>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</si>
  <si>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</si>
  <si>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</si>
  <si>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</si>
  <si>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</si>
  <si>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</si>
  <si>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</si>
  <si>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</si>
  <si>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</si>
  <si>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</si>
  <si>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</si>
  <si>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</si>
  <si>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</si>
  <si>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</si>
  <si>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</si>
  <si>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</si>
  <si>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</si>
  <si>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</si>
  <si>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</si>
  <si>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</si>
  <si>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</si>
  <si>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</si>
  <si>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</si>
  <si>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</si>
  <si>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</si>
  <si>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</si>
  <si>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</si>
  <si>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</si>
  <si>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</si>
  <si>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</si>
  <si>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</si>
  <si>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</si>
  <si>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</si>
  <si>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</si>
  <si>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</si>
  <si>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</si>
  <si>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</si>
  <si>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</si>
  <si>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</si>
  <si>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</si>
  <si>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</si>
  <si>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</si>
  <si>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</si>
  <si>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</si>
  <si>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</si>
  <si>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</si>
  <si>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</si>
  <si>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</si>
  <si>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</si>
  <si>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</si>
  <si>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</si>
  <si>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</si>
  <si>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</si>
  <si>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</si>
  <si>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</si>
  <si>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</si>
  <si>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</si>
  <si>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</si>
  <si>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</si>
  <si>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</si>
  <si>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</si>
  <si>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</si>
  <si>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</si>
  <si>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</si>
  <si>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</si>
  <si>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</si>
  <si>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</si>
  <si>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</si>
  <si>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</si>
  <si>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</si>
  <si>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</si>
  <si>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</si>
  <si>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</si>
  <si>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</si>
  <si>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</si>
  <si>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</si>
  <si>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</si>
  <si>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</si>
  <si>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</si>
  <si>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</si>
  <si>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</si>
  <si>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</si>
  <si>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</si>
  <si>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</si>
  <si>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</si>
  <si>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</si>
  <si>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</si>
  <si>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</si>
  <si>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</si>
  <si>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</si>
  <si>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</si>
  <si>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</si>
  <si>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</si>
  <si>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</si>
  <si>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</si>
  <si>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</si>
  <si>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</si>
  <si>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</si>
  <si>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</si>
  <si>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</si>
  <si>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</si>
  <si>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</si>
  <si>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</si>
  <si>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</si>
  <si>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</si>
  <si>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</si>
  <si>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</si>
  <si>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</si>
  <si>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</si>
  <si>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</si>
  <si>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</si>
  <si>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</si>
  <si>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</si>
  <si>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</si>
  <si>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</si>
  <si>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</si>
  <si>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</si>
  <si>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</si>
  <si>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</si>
  <si>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</si>
  <si>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</si>
  <si>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</si>
  <si>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</si>
  <si>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</si>
  <si>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</si>
  <si>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</si>
  <si>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</si>
  <si>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</si>
  <si>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</si>
  <si>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</si>
  <si>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</si>
  <si>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</si>
  <si>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</si>
  <si>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</si>
  <si>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</si>
  <si>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</si>
  <si>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</si>
  <si>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</si>
  <si>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</si>
  <si>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</si>
  <si>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</si>
  <si>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</si>
  <si>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</si>
  <si>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</si>
  <si>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</si>
  <si>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</si>
  <si>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</si>
  <si>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</si>
  <si>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</si>
  <si>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</si>
  <si>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</si>
  <si>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</si>
  <si>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</si>
  <si>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</si>
  <si>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</si>
  <si>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</si>
  <si>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</si>
  <si>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</si>
  <si>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</si>
  <si>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</si>
  <si>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</si>
  <si>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</si>
  <si>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</si>
  <si>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</si>
  <si>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</si>
  <si>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</si>
  <si>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</si>
  <si>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</si>
  <si>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</si>
  <si>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</si>
  <si>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</si>
  <si>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</si>
  <si>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</si>
  <si>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</si>
  <si>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</si>
  <si>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</si>
  <si>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</si>
  <si>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</si>
  <si>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</si>
  <si>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</si>
  <si>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</si>
  <si>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</si>
  <si>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</si>
  <si>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</si>
  <si>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</si>
  <si>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</si>
  <si>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</si>
  <si>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</si>
  <si>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</si>
  <si>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</si>
  <si>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</si>
  <si>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</si>
  <si>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</si>
  <si>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</si>
  <si>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</si>
  <si>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</si>
  <si>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</si>
  <si>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</si>
  <si>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</si>
  <si>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</si>
  <si>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</si>
  <si>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</si>
  <si>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</si>
  <si>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</si>
  <si>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</si>
  <si>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</si>
  <si>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</si>
  <si>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</si>
  <si>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</si>
  <si>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</si>
  <si>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</si>
  <si>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</si>
  <si>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</si>
  <si>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</si>
  <si>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</si>
  <si>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</si>
  <si>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</si>
  <si>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</si>
  <si>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</si>
  <si>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</si>
  <si>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</si>
  <si>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</si>
  <si>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</si>
  <si>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</si>
  <si>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</si>
  <si>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</si>
  <si>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</si>
  <si>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</si>
  <si>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</si>
  <si>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</si>
  <si>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</si>
  <si>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</si>
  <si>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</si>
  <si>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</si>
  <si>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</si>
  <si>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</si>
  <si>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</si>
  <si>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</si>
  <si>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</si>
  <si>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</si>
  <si>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</si>
  <si>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</si>
  <si>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</si>
  <si>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</si>
  <si>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</si>
  <si>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</si>
  <si>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</si>
  <si>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</si>
  <si>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</si>
  <si>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</si>
  <si>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</si>
  <si>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</si>
  <si>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</si>
  <si>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</si>
  <si>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</si>
  <si>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</si>
  <si>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</si>
  <si>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</si>
  <si>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</si>
  <si>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</si>
  <si>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</si>
  <si>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</si>
  <si>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</si>
  <si>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</si>
  <si>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</si>
  <si>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</si>
  <si>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</si>
  <si>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</si>
  <si>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</si>
  <si>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</si>
  <si>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</si>
  <si>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</si>
  <si>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</si>
  <si>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</si>
  <si>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</si>
  <si>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</si>
  <si>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</si>
  <si>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</si>
  <si>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</si>
  <si>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</si>
  <si>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</si>
  <si>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</si>
  <si>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</si>
  <si>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</si>
  <si>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</si>
  <si>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</si>
  <si>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</si>
  <si>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</si>
  <si>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</si>
  <si>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</si>
  <si>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</si>
  <si>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</si>
  <si>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</si>
  <si>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</si>
  <si>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</si>
  <si>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</si>
  <si>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</si>
  <si>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</si>
  <si>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</si>
  <si>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</si>
  <si>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</si>
  <si>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</si>
  <si>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</si>
  <si>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</si>
  <si>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</si>
  <si>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</si>
  <si>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</si>
  <si>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</si>
  <si>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</si>
  <si>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</si>
  <si>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</si>
  <si>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</si>
  <si>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</si>
  <si>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</si>
  <si>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</si>
  <si>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</si>
  <si>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</si>
  <si>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</si>
  <si>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</si>
  <si>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</si>
  <si>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</si>
  <si>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</si>
  <si>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</si>
  <si>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</si>
  <si>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</si>
  <si>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</si>
  <si>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</si>
  <si>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</si>
  <si>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</si>
  <si>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</si>
  <si>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</si>
  <si>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</si>
  <si>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</si>
  <si>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</si>
  <si>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</si>
  <si>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</si>
  <si>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</si>
  <si>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</si>
  <si>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</si>
  <si>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</si>
  <si>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</si>
  <si>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</si>
  <si>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</si>
  <si>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</si>
  <si>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</si>
  <si>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</si>
  <si>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</si>
  <si>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</si>
  <si>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</si>
  <si>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</si>
  <si>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</si>
  <si>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</si>
  <si>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</si>
  <si>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</si>
  <si>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</si>
  <si>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</si>
  <si>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</si>
  <si>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</si>
  <si>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</si>
  <si>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</si>
  <si>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</si>
  <si>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</si>
  <si>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</si>
  <si>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</si>
  <si>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</si>
  <si>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</si>
  <si>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</si>
  <si>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</si>
  <si>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</si>
  <si>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</si>
  <si>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</si>
  <si>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</si>
  <si>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</si>
  <si>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</si>
  <si>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</si>
  <si>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</si>
  <si>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</si>
  <si>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</si>
  <si>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</si>
  <si>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</si>
  <si>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</si>
  <si>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</si>
  <si>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</si>
  <si>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</si>
  <si>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</si>
  <si>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</si>
  <si>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</si>
  <si>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</si>
  <si>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</si>
  <si>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</si>
  <si>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</si>
  <si>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</si>
  <si>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</si>
  <si>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</si>
  <si>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</si>
  <si>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</si>
  <si>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</si>
  <si>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</si>
  <si>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</si>
  <si>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</si>
  <si>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</si>
  <si>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</si>
  <si>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</si>
  <si>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</si>
  <si>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</si>
  <si>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</si>
  <si>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</si>
  <si>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</si>
  <si>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</si>
  <si>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</si>
  <si>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</si>
  <si>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</si>
  <si>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</si>
  <si>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</si>
  <si>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</si>
  <si>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</si>
  <si>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</si>
  <si>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</si>
  <si>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</si>
  <si>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</si>
  <si>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</si>
  <si>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</si>
  <si>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</si>
  <si>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</si>
  <si>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</si>
  <si>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</si>
  <si>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</si>
  <si>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</si>
  <si>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</si>
  <si>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</si>
  <si>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</si>
  <si>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</si>
  <si>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</si>
  <si>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</si>
  <si>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</si>
  <si>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</si>
  <si>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</si>
  <si>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</si>
  <si>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</si>
  <si>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</si>
  <si>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</si>
  <si>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</si>
  <si>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</si>
  <si>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</si>
  <si>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</si>
  <si>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</si>
  <si>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</si>
  <si>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</si>
  <si>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</si>
  <si>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</si>
  <si>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</si>
  <si>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</si>
  <si>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</si>
  <si>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</si>
  <si>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</si>
  <si>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</si>
  <si>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</si>
  <si>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</si>
  <si>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</si>
  <si>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</si>
  <si>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</si>
  <si>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</si>
  <si>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</si>
  <si>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</si>
  <si>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</si>
  <si>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</si>
  <si>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</si>
  <si>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</si>
  <si>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</si>
  <si>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</si>
  <si>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</si>
  <si>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</si>
  <si>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</si>
  <si>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</si>
  <si>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</si>
  <si>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</si>
  <si>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</si>
  <si>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</si>
  <si>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</si>
  <si>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</si>
  <si>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</si>
  <si>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</si>
  <si>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</si>
  <si>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</si>
  <si>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</si>
  <si>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</si>
  <si>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</si>
  <si>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</si>
  <si>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</si>
  <si>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</si>
  <si>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</si>
  <si>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</si>
  <si>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</si>
  <si>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</si>
  <si>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</si>
  <si>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</si>
  <si>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</si>
  <si>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</si>
  <si>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</si>
  <si>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</si>
  <si>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</si>
  <si>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</si>
  <si>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</si>
  <si>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</si>
  <si>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</si>
  <si>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</si>
  <si>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</si>
  <si>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</si>
  <si>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</si>
  <si>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</si>
  <si>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</si>
  <si>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</si>
  <si>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</si>
  <si>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</si>
  <si>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</si>
  <si>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</si>
  <si>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</si>
  <si>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</si>
  <si>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</si>
  <si>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</si>
  <si>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</si>
  <si>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</si>
  <si>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</si>
  <si>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</si>
  <si>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</si>
  <si>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</si>
  <si>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</si>
  <si>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</si>
  <si>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</si>
  <si>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</si>
  <si>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</si>
  <si>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</si>
  <si>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</si>
  <si>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</si>
  <si>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</si>
  <si>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</si>
  <si>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</si>
  <si>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</si>
  <si>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</si>
  <si>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</si>
  <si>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</si>
  <si>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</si>
  <si>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</si>
  <si>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</si>
  <si>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</si>
  <si>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</si>
  <si>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</si>
  <si>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</si>
  <si>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</si>
  <si>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</si>
  <si>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</si>
  <si>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</si>
  <si>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</si>
  <si>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</si>
  <si>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</si>
  <si>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</si>
  <si>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</si>
  <si>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</si>
  <si>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</si>
  <si>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</si>
  <si>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</si>
  <si>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</si>
  <si>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</si>
  <si>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</si>
  <si>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</si>
  <si>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</si>
  <si>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</si>
  <si>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</si>
  <si>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</si>
  <si>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</si>
  <si>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</si>
  <si>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</si>
  <si>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</si>
  <si>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</si>
  <si>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</si>
  <si>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</si>
  <si>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</si>
  <si>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</si>
  <si>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</si>
  <si>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</si>
  <si>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</si>
  <si>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</si>
  <si>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</si>
  <si>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</si>
  <si>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</si>
  <si>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</si>
  <si>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</si>
  <si>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</si>
  <si>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</si>
  <si>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</si>
  <si>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</si>
  <si>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</si>
  <si>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</si>
  <si>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</si>
  <si>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</si>
  <si>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</si>
  <si>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</si>
  <si>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</si>
  <si>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</si>
  <si>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</si>
  <si>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</si>
  <si>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</si>
  <si>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</si>
  <si>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</si>
  <si>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</si>
  <si>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</si>
  <si>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</si>
  <si>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</si>
  <si>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</si>
  <si>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</si>
  <si>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</si>
  <si>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</si>
  <si>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</si>
  <si>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</si>
  <si>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</si>
  <si>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</si>
  <si>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</si>
  <si>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</si>
  <si>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</si>
  <si>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</si>
  <si>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</si>
  <si>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</si>
  <si>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</si>
  <si>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</si>
  <si>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</si>
  <si>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</si>
  <si>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</si>
  <si>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</si>
  <si>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</si>
  <si>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</si>
  <si>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</si>
  <si>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</si>
  <si>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</si>
  <si>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</si>
  <si>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</si>
  <si>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</si>
  <si>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</si>
  <si>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</si>
  <si>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</si>
  <si>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</si>
  <si>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</si>
  <si>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</si>
  <si>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</si>
  <si>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</si>
  <si>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</si>
  <si>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</si>
  <si>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</si>
  <si>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</si>
  <si>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</si>
  <si>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</si>
  <si>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</si>
  <si>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</si>
  <si>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</si>
  <si>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</si>
  <si>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</si>
  <si>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</si>
  <si>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</si>
  <si>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</si>
  <si>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</si>
  <si>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</si>
  <si>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</si>
  <si>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</si>
  <si>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</si>
  <si>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</si>
  <si>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</si>
  <si>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</si>
  <si>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</si>
  <si>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</si>
  <si>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</si>
  <si>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</si>
  <si>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</si>
  <si>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</si>
  <si>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</si>
  <si>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</si>
  <si>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</si>
  <si>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</si>
  <si>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</si>
  <si>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</si>
  <si>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</si>
  <si>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</si>
  <si>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</si>
  <si>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</si>
  <si>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</si>
  <si>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</si>
  <si>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</si>
  <si>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</si>
  <si>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</si>
  <si>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</si>
  <si>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</si>
  <si>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</si>
  <si>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</si>
  <si>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</si>
  <si>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</si>
  <si>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</si>
  <si>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</si>
  <si>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</si>
  <si>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</si>
  <si>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</si>
  <si>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</si>
  <si>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</si>
  <si>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</si>
  <si>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</si>
  <si>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</si>
  <si>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</si>
  <si>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</si>
  <si>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</si>
  <si>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</si>
  <si>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</si>
  <si>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</si>
  <si>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</si>
  <si>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</si>
  <si>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</si>
  <si>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</si>
  <si>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</si>
  <si>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</si>
  <si>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</si>
  <si>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</si>
  <si>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</si>
  <si>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</si>
  <si>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</si>
  <si>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</si>
  <si>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</si>
  <si>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</si>
  <si>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</si>
  <si>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</si>
  <si>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</si>
  <si>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</si>
  <si>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</si>
  <si>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</si>
  <si>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</si>
  <si>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</si>
  <si>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</si>
  <si>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</si>
  <si>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</si>
  <si>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</si>
  <si>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</si>
  <si>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</si>
  <si>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</si>
  <si>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</si>
  <si>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</si>
  <si>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</si>
  <si>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</si>
  <si>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</si>
  <si>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</si>
  <si>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</si>
  <si>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</si>
  <si>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</si>
  <si>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</si>
  <si>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</si>
  <si>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</si>
  <si>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</si>
  <si>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</si>
  <si>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</si>
  <si>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</si>
  <si>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</si>
  <si>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</si>
  <si>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</si>
  <si>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</si>
  <si>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</si>
  <si>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</si>
  <si>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</si>
  <si>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</si>
  <si>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</si>
  <si>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</si>
  <si>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</si>
  <si>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</si>
  <si>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</si>
  <si>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</si>
  <si>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</si>
  <si>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</si>
  <si>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</si>
  <si>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</si>
  <si>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</si>
  <si>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</si>
  <si>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</si>
  <si>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</si>
  <si>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</si>
  <si>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</si>
  <si>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</si>
  <si>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</si>
  <si>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</si>
  <si>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</si>
  <si>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</si>
  <si>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</si>
  <si>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</si>
  <si>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</si>
  <si>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</si>
  <si>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</si>
  <si>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</si>
  <si>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</si>
  <si>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</si>
  <si>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</si>
  <si>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</si>
  <si>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</si>
  <si>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</si>
  <si>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</si>
  <si>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</si>
  <si>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</si>
  <si>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</si>
  <si>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</si>
  <si>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</si>
  <si>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</si>
  <si>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</si>
  <si>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</si>
  <si>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</si>
  <si>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</si>
  <si>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</si>
  <si>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</si>
  <si>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</si>
  <si>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</si>
  <si>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</si>
  <si>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</si>
  <si>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</si>
  <si>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</si>
  <si>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</si>
  <si>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</si>
  <si>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</si>
  <si>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</si>
  <si>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</si>
  <si>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</si>
  <si>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</si>
  <si>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</si>
  <si>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</si>
  <si>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</si>
  <si>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</si>
  <si>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</si>
  <si>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</si>
  <si>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</si>
  <si>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</si>
  <si>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</si>
  <si>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</si>
  <si>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</si>
  <si>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</si>
  <si>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</si>
  <si>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</si>
  <si>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</si>
  <si>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</si>
  <si>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</si>
  <si>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</si>
  <si>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</si>
  <si>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</si>
  <si>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</si>
  <si>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</si>
  <si>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</si>
  <si>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</si>
  <si>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</si>
  <si>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</si>
  <si>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</si>
  <si>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</si>
  <si>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</si>
  <si>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</si>
  <si>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</si>
  <si>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</si>
  <si>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</si>
  <si>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</si>
  <si>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</si>
  <si>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</si>
  <si>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</si>
  <si>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</si>
  <si>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</si>
  <si>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</si>
  <si>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</si>
  <si>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</si>
  <si>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</si>
  <si>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</si>
  <si>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</si>
  <si>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</si>
  <si>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</si>
  <si>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</si>
  <si>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</si>
  <si>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</si>
  <si>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</si>
  <si>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</si>
  <si>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</si>
  <si>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</si>
  <si>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</si>
  <si>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</si>
  <si>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</si>
  <si>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</si>
  <si>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</si>
  <si>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</si>
  <si>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</si>
  <si>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</si>
  <si>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</si>
  <si>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</si>
  <si>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</si>
  <si>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</si>
  <si>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</si>
  <si>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</si>
  <si>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</si>
  <si>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</si>
  <si>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</si>
  <si>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</si>
  <si>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</si>
  <si>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</si>
  <si>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</si>
  <si>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</si>
  <si>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</si>
  <si>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</si>
  <si>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</si>
  <si>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</si>
  <si>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</si>
  <si>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</si>
  <si>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</si>
  <si>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</si>
  <si>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</si>
  <si>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</si>
  <si>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</si>
  <si>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</si>
  <si>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</si>
  <si>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</si>
  <si>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</si>
  <si>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</si>
  <si>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</si>
  <si>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</si>
  <si>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</si>
  <si>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</si>
  <si>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</si>
  <si>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</si>
  <si>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</si>
  <si>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</si>
  <si>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</si>
  <si>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</si>
  <si>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</si>
  <si>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</si>
  <si>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</si>
  <si>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</si>
  <si>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</si>
  <si>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</si>
  <si>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</si>
  <si>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</si>
  <si>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</si>
  <si>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</si>
  <si>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</si>
  <si>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</si>
  <si>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</si>
  <si>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</si>
  <si>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</si>
  <si>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</si>
  <si>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</si>
  <si>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</si>
  <si>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</si>
  <si>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</si>
  <si>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</si>
  <si>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</si>
  <si>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</si>
  <si>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</si>
  <si>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</si>
  <si>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</si>
  <si>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</si>
  <si>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</si>
  <si>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</si>
  <si>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</si>
  <si>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</si>
  <si>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</si>
  <si>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</si>
  <si>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</si>
  <si>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</si>
  <si>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</si>
  <si>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</si>
  <si>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</si>
  <si>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</si>
  <si>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</si>
  <si>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</si>
  <si>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</si>
  <si>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</si>
  <si>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</si>
  <si>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</si>
  <si>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</si>
  <si>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</si>
  <si>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</si>
  <si>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</si>
  <si>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</si>
  <si>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</si>
  <si>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</si>
  <si>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</si>
  <si>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</si>
  <si>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</si>
  <si>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</si>
  <si>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</si>
  <si>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</si>
  <si>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</si>
  <si>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</si>
  <si>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</si>
  <si>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</si>
  <si>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</si>
  <si>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</si>
  <si>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</si>
  <si>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</si>
  <si>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</si>
  <si>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</si>
  <si>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</si>
  <si>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</si>
  <si>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</si>
  <si>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</si>
  <si>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</si>
  <si>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</si>
  <si>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</si>
  <si>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</si>
  <si>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</si>
  <si>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</si>
  <si>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</si>
  <si>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</si>
  <si>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</si>
  <si>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</si>
  <si>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</si>
  <si>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</si>
  <si>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</si>
  <si>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</si>
  <si>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</si>
  <si>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</si>
  <si>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</si>
  <si>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</si>
  <si>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</si>
  <si>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</si>
  <si>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</si>
  <si>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</si>
  <si>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</si>
  <si>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</si>
  <si>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</si>
  <si>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</si>
  <si>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</si>
  <si>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</si>
  <si>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</si>
  <si>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</si>
  <si>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</si>
  <si>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</si>
  <si>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</si>
  <si>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</si>
  <si>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</si>
  <si>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</si>
  <si>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</si>
  <si>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</si>
  <si>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</si>
  <si>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</si>
  <si>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</si>
  <si>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</si>
  <si>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</si>
  <si>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</si>
  <si>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</si>
  <si>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</si>
  <si>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</si>
  <si>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</si>
  <si>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</si>
  <si>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</si>
  <si>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</si>
  <si>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</si>
  <si>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</si>
  <si>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</si>
  <si>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</si>
  <si>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</si>
  <si>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</si>
  <si>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</si>
  <si>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</si>
  <si>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</si>
  <si>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</si>
  <si>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</si>
  <si>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</si>
  <si>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</si>
  <si>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</si>
  <si>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</si>
  <si>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</si>
  <si>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</si>
  <si>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</si>
  <si>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</si>
  <si>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</si>
  <si>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</si>
  <si>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</si>
  <si>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</si>
  <si>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</si>
  <si>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</si>
  <si>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</si>
  <si>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</si>
  <si>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</si>
  <si>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</si>
  <si>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</si>
  <si>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</si>
  <si>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</si>
  <si>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</si>
  <si>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</si>
  <si>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</si>
  <si>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</si>
  <si>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</si>
  <si>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</si>
  <si>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</si>
  <si>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</si>
  <si>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</si>
  <si>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</si>
  <si>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</si>
  <si>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</si>
  <si>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</si>
  <si>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</si>
  <si>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</si>
  <si>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</si>
  <si>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</si>
  <si>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</si>
  <si>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</si>
  <si>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</si>
  <si>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</si>
  <si>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</si>
  <si>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</si>
  <si>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</si>
  <si>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</si>
  <si>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</si>
  <si>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</si>
  <si>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</si>
  <si>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</si>
  <si>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</si>
  <si>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</si>
  <si>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</si>
  <si>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</si>
  <si>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</si>
  <si>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</si>
  <si>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</si>
  <si>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</si>
  <si>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</si>
  <si>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</si>
  <si>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</si>
  <si>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</si>
  <si>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</si>
  <si>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</si>
  <si>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</si>
  <si>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</si>
  <si>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</si>
  <si>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</si>
  <si>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</si>
  <si>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</si>
  <si>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</si>
  <si>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</si>
  <si>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</si>
  <si>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</si>
  <si>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</si>
  <si>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</si>
  <si>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</si>
  <si>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</si>
  <si>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</si>
  <si>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</si>
  <si>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</si>
  <si>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</si>
  <si>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</si>
  <si>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</si>
  <si>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</si>
  <si>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</si>
  <si>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</si>
  <si>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</si>
  <si>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</si>
  <si>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</si>
  <si>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</si>
  <si>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</si>
  <si>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</si>
  <si>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</si>
  <si>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</si>
  <si>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</si>
  <si>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</si>
  <si>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</si>
  <si>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</si>
  <si>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</si>
  <si>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</si>
  <si>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</si>
  <si>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</si>
  <si>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</si>
  <si>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</si>
  <si>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</si>
  <si>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</si>
  <si>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</si>
  <si>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</si>
  <si>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</si>
  <si>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</si>
  <si>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</si>
  <si>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</si>
  <si>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</si>
  <si>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</si>
  <si>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</si>
  <si>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</si>
  <si>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</si>
  <si>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</si>
  <si>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</si>
  <si>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</si>
  <si>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</si>
  <si>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</si>
  <si>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</si>
  <si>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</si>
  <si>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</si>
  <si>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</si>
  <si>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</si>
  <si>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</si>
  <si>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</si>
  <si>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</si>
  <si>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</si>
  <si>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</si>
  <si>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</si>
  <si>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</si>
  <si>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</si>
  <si>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</si>
  <si>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</si>
  <si>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</si>
  <si>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</si>
  <si>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</si>
  <si>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</si>
  <si>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</si>
  <si>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</si>
  <si>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</si>
  <si>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</si>
  <si>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</si>
  <si>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</si>
  <si>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</si>
  <si>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</si>
  <si>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</si>
  <si>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</si>
  <si>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</si>
  <si>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</si>
  <si>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</si>
  <si>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</si>
  <si>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</si>
  <si>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</si>
  <si>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</si>
  <si>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</si>
  <si>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</si>
  <si>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</si>
  <si>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</si>
  <si>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</si>
  <si>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</si>
  <si>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</si>
  <si>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</si>
  <si>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</si>
  <si>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</si>
  <si>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</si>
  <si>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</si>
  <si>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</si>
  <si>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</si>
  <si>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</si>
  <si>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</si>
  <si>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</si>
  <si>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</si>
  <si>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</si>
  <si>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</si>
  <si>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</si>
  <si>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</si>
  <si>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</si>
  <si>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</si>
  <si>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</si>
  <si>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</si>
  <si>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</si>
  <si>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</si>
  <si>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</si>
  <si>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</si>
  <si>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</si>
  <si>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</si>
  <si>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</si>
  <si>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</si>
  <si>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</si>
  <si>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</si>
  <si>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</si>
  <si>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</si>
  <si>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</si>
  <si>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</si>
  <si>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</si>
  <si>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</si>
  <si>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</si>
  <si>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</si>
  <si>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</si>
  <si>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</si>
  <si>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</si>
  <si>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</si>
  <si>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</si>
  <si>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</si>
  <si>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</si>
  <si>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</si>
  <si>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</si>
  <si>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</si>
  <si>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</si>
  <si>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</si>
  <si>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</si>
  <si>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</si>
  <si>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</si>
  <si>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</si>
  <si>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</si>
  <si>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</si>
  <si>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</si>
  <si>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</si>
  <si>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</si>
  <si>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</si>
  <si>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</si>
  <si>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</si>
  <si>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</si>
  <si>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</si>
  <si>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</si>
  <si>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</si>
  <si>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</si>
  <si>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</si>
  <si>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</si>
  <si>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</si>
  <si>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</si>
  <si>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</si>
  <si>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</si>
  <si>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</si>
  <si>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</si>
  <si>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</si>
  <si>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</si>
  <si>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</si>
  <si>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</si>
  <si>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</si>
  <si>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</si>
  <si>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</si>
  <si>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</si>
  <si>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</si>
  <si>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</si>
  <si>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</si>
  <si>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</si>
  <si>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</si>
  <si>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</si>
  <si>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</si>
  <si>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</si>
  <si>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</si>
  <si>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</si>
  <si>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</si>
  <si>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</si>
  <si>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</si>
  <si>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</si>
  <si>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</si>
  <si>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</si>
  <si>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</si>
  <si>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</si>
  <si>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</si>
  <si>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</si>
  <si>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</si>
  <si>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</si>
  <si>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</si>
  <si>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</si>
  <si>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</si>
  <si>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</si>
  <si>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</si>
  <si>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</si>
  <si>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</si>
  <si>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</si>
  <si>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</si>
  <si>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</si>
  <si>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</si>
  <si>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</si>
  <si>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</si>
  <si>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</si>
  <si>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</si>
  <si>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</si>
  <si>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</si>
  <si>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</si>
  <si>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</si>
  <si>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</si>
  <si>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</si>
  <si>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</si>
  <si>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</si>
  <si>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</si>
  <si>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</si>
  <si>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</si>
  <si>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</si>
  <si>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</si>
  <si>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</si>
  <si>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</si>
  <si>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</si>
  <si>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</si>
  <si>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</si>
  <si>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</si>
  <si>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</si>
  <si>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</si>
  <si>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</si>
  <si>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</si>
  <si>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</si>
  <si>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</si>
  <si>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</si>
  <si>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</si>
  <si>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</si>
  <si>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</si>
  <si>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</si>
  <si>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</si>
  <si>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</si>
  <si>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</si>
  <si>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</si>
  <si>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</si>
  <si>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</si>
  <si>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</si>
  <si>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</si>
  <si>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</si>
  <si>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</si>
  <si>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</si>
  <si>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</si>
  <si>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</si>
  <si>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</si>
  <si>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</si>
  <si>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</si>
  <si>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</si>
  <si>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</si>
  <si>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</si>
  <si>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</si>
  <si>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</si>
  <si>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</si>
  <si>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</si>
  <si>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</si>
  <si>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</si>
  <si>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</si>
  <si>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</si>
  <si>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</si>
  <si>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</si>
  <si>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</si>
  <si>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</si>
  <si>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</si>
  <si>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</si>
  <si>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</si>
  <si>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</si>
  <si>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</si>
  <si>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</si>
  <si>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</si>
  <si>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</si>
  <si>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</si>
  <si>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</si>
  <si>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</si>
  <si>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</si>
  <si>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</si>
  <si>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</si>
  <si>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</si>
  <si>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</si>
  <si>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</si>
  <si>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</si>
  <si>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</si>
  <si>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</si>
  <si>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</si>
  <si>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</si>
  <si>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</si>
  <si>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</si>
  <si>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</si>
  <si>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</si>
  <si>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</si>
  <si>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</si>
  <si>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</si>
  <si>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</si>
  <si>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</si>
  <si>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</si>
  <si>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</si>
  <si>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</si>
  <si>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</si>
  <si>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</si>
  <si>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</si>
  <si>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</si>
  <si>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</si>
  <si>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</si>
  <si>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</si>
  <si>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</si>
  <si>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</si>
  <si>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</si>
  <si>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</si>
  <si>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</si>
  <si>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</si>
  <si>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</si>
  <si>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</si>
  <si>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</si>
  <si>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</si>
  <si>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</si>
  <si>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</si>
  <si>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</si>
  <si>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</si>
  <si>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</si>
  <si>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</si>
  <si>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</si>
  <si>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</si>
  <si>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</si>
  <si>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</si>
  <si>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</si>
  <si>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</si>
  <si>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</si>
  <si>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</si>
  <si>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</si>
  <si>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</si>
  <si>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</si>
  <si>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</si>
  <si>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</si>
  <si>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</si>
  <si>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</si>
  <si>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</si>
  <si>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</si>
  <si>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</si>
  <si>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</si>
  <si>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</si>
  <si>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</si>
  <si>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</si>
  <si>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</si>
  <si>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</si>
  <si>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</si>
  <si>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</si>
  <si>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</si>
  <si>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</si>
  <si>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</si>
  <si>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</si>
  <si>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</si>
  <si>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</si>
  <si>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</si>
  <si>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</si>
  <si>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</si>
  <si>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</si>
  <si>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</si>
  <si>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</si>
  <si>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</si>
  <si>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</si>
  <si>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</si>
  <si>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</si>
  <si>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</si>
  <si>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</si>
  <si>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</si>
  <si>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</si>
  <si>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</si>
  <si>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</si>
  <si>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</si>
  <si>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</si>
  <si>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</si>
  <si>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</si>
  <si>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</si>
  <si>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</si>
  <si>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</si>
  <si>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</si>
  <si>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</si>
  <si>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</si>
  <si>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</si>
  <si>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</si>
  <si>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</si>
  <si>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</si>
  <si>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</si>
  <si>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</si>
  <si>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</si>
  <si>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</si>
  <si>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</si>
  <si>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</si>
  <si>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</si>
  <si>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</si>
  <si>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</si>
  <si>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</si>
  <si>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</si>
  <si>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</si>
  <si>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</si>
  <si>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</si>
  <si>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</si>
  <si>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</si>
  <si>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</si>
  <si>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</si>
  <si>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</si>
  <si>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</si>
  <si>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</si>
  <si>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</si>
  <si>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</si>
  <si>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</si>
  <si>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</si>
  <si>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</si>
  <si>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</si>
  <si>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</si>
  <si>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</si>
  <si>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</si>
  <si>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</si>
  <si>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</si>
  <si>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</si>
  <si>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</si>
  <si>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</si>
  <si>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</si>
  <si>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</si>
  <si>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</si>
  <si>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</si>
  <si>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</si>
  <si>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</si>
  <si>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</si>
  <si>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</si>
  <si>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</si>
  <si>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</si>
  <si>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</si>
  <si>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</si>
  <si>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</si>
  <si>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</si>
  <si>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</si>
  <si>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</si>
  <si>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</si>
  <si>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</si>
  <si>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</si>
  <si>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</si>
  <si>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</si>
  <si>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</si>
  <si>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</si>
  <si>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</si>
  <si>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</si>
  <si>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</si>
  <si>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</si>
  <si>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</si>
  <si>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</si>
  <si>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</si>
  <si>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</si>
  <si>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</si>
  <si>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</si>
  <si>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</si>
  <si>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</si>
  <si>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</si>
  <si>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</si>
  <si>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</si>
  <si>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</si>
  <si>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</si>
  <si>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</si>
  <si>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</si>
  <si>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</si>
  <si>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</si>
  <si>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</si>
  <si>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</si>
  <si>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</si>
  <si>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</si>
  <si>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</si>
  <si>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</si>
  <si>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</si>
  <si>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</si>
  <si>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</si>
  <si>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</si>
  <si>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</si>
  <si>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</si>
  <si>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</si>
  <si>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</si>
  <si>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</si>
  <si>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</si>
  <si>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</si>
  <si>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</si>
  <si>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</si>
  <si>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</si>
  <si>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</si>
  <si>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</si>
  <si>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</si>
  <si>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</si>
  <si>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</si>
  <si>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</si>
  <si>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</si>
  <si>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</si>
  <si>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</si>
  <si>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</si>
  <si>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</si>
  <si>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</si>
  <si>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</si>
  <si>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</si>
  <si>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</si>
  <si>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</si>
  <si>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</si>
  <si>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</si>
  <si>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</si>
  <si>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</si>
  <si>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</si>
  <si>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</si>
  <si>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</si>
  <si>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</si>
  <si>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</si>
  <si>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</si>
  <si>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</si>
  <si>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</si>
  <si>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</si>
  <si>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</si>
  <si>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</si>
  <si>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</si>
  <si>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</si>
  <si>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</si>
  <si>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</si>
  <si>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</si>
  <si>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</si>
  <si>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</si>
  <si>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</si>
  <si>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</si>
  <si>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</si>
  <si>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</si>
  <si>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</si>
  <si>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</si>
  <si>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</si>
  <si>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</si>
  <si>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</si>
  <si>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</si>
  <si>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</si>
  <si>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</si>
  <si>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</si>
  <si>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</si>
  <si>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</si>
  <si>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</si>
  <si>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</si>
  <si>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</si>
  <si>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</si>
  <si>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</si>
  <si>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</si>
  <si>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</si>
  <si>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</si>
  <si>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</si>
  <si>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</si>
  <si>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</si>
  <si>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</si>
  <si>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</si>
  <si>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</si>
  <si>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</si>
  <si>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</si>
  <si>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</si>
  <si>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</si>
  <si>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</si>
  <si>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</si>
  <si>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</si>
  <si>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</si>
  <si>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</si>
  <si>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</si>
  <si>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</si>
  <si>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</si>
  <si>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</si>
  <si>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</si>
  <si>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</si>
  <si>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</si>
  <si>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</si>
  <si>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</si>
  <si>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</si>
  <si>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</si>
  <si>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</si>
  <si>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</si>
  <si>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</si>
  <si>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</si>
  <si>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</si>
  <si>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</si>
  <si>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</si>
  <si>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</si>
  <si>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</si>
  <si>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</si>
  <si>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</si>
  <si>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</si>
  <si>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</si>
  <si>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</si>
  <si>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</si>
  <si>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</si>
  <si>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</si>
  <si>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</si>
  <si>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</si>
  <si>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</si>
  <si>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</si>
  <si>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</si>
  <si>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</si>
  <si>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</si>
  <si>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</si>
  <si>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</si>
  <si>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</si>
  <si>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</si>
  <si>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</si>
  <si>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</si>
  <si>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</si>
  <si>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</si>
  <si>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</si>
  <si>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</si>
  <si>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</si>
  <si>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</si>
  <si>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</si>
  <si>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</si>
  <si>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</si>
  <si>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</si>
  <si>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</si>
  <si>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</si>
  <si>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</si>
  <si>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</si>
  <si>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</si>
  <si>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</si>
  <si>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</si>
  <si>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</si>
  <si>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</si>
  <si>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</si>
  <si>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</si>
  <si>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</si>
  <si>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</si>
  <si>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</si>
  <si>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</si>
  <si>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</si>
  <si>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</si>
  <si>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</si>
  <si>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</si>
  <si>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</si>
  <si>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</si>
  <si>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</si>
  <si>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</si>
  <si>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</si>
  <si>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</si>
  <si>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</si>
  <si>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</si>
  <si>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</si>
  <si>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</si>
  <si>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</si>
  <si>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</si>
  <si>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</si>
  <si>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</si>
  <si>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</si>
  <si>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</si>
  <si>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</si>
  <si>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</si>
  <si>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</si>
  <si>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</si>
  <si>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</si>
  <si>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</si>
  <si>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</si>
  <si>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</si>
  <si>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</si>
  <si>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</si>
  <si>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</si>
  <si>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</si>
  <si>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</si>
  <si>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</si>
  <si>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</si>
  <si>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</si>
  <si>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</si>
  <si>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</si>
  <si>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</si>
  <si>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</si>
  <si>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</si>
  <si>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</si>
  <si>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</si>
  <si>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</si>
  <si>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</si>
  <si>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</si>
  <si>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</si>
  <si>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</si>
  <si>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</si>
  <si>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</si>
  <si>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</si>
  <si>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</si>
  <si>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</si>
  <si>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</si>
  <si>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</si>
  <si>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</si>
  <si>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</si>
  <si>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</si>
  <si>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</si>
  <si>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</si>
  <si>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</si>
  <si>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</si>
  <si>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</si>
  <si>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</si>
  <si>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</si>
  <si>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</si>
  <si>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</si>
  <si>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</si>
  <si>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</si>
  <si>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</si>
  <si>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</si>
  <si>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</si>
  <si>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</si>
  <si>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</si>
  <si>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</si>
  <si>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</si>
  <si>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</si>
  <si>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</si>
  <si>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</si>
  <si>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</si>
  <si>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</si>
  <si>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</si>
  <si>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</si>
  <si>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</si>
  <si>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</si>
  <si>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</si>
  <si>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</si>
  <si>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</si>
  <si>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</si>
  <si>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</si>
  <si>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</si>
  <si>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</si>
  <si>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</si>
  <si>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</si>
  <si>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</si>
  <si>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</si>
  <si>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</si>
  <si>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</si>
  <si>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</si>
  <si>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</si>
  <si>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</si>
  <si>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</si>
  <si>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</si>
  <si>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</si>
  <si>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</si>
  <si>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</si>
  <si>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</si>
  <si>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</si>
  <si>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</si>
  <si>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</si>
  <si>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</si>
  <si>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</si>
  <si>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</si>
  <si>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</si>
  <si>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</si>
  <si>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</si>
  <si>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</si>
  <si>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</si>
  <si>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</si>
  <si>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</si>
  <si>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</si>
  <si>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</si>
  <si>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</si>
  <si>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</si>
  <si>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</si>
  <si>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</si>
  <si>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</si>
  <si>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</si>
  <si>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</si>
  <si>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</si>
  <si>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</si>
  <si>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</si>
  <si>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</si>
  <si>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</si>
  <si>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</si>
  <si>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</si>
  <si>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</si>
  <si>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</si>
  <si>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</si>
  <si>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</si>
  <si>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</si>
  <si>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</si>
  <si>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</si>
  <si>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</si>
  <si>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</si>
  <si>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</si>
  <si>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</si>
  <si>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</si>
  <si>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</si>
  <si>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</si>
  <si>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</si>
  <si>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</si>
  <si>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</si>
  <si>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</si>
  <si>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</si>
  <si>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</si>
  <si>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</si>
  <si>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</si>
  <si>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</si>
  <si>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</si>
  <si>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</si>
  <si>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</si>
  <si>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</si>
  <si>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</si>
  <si>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</si>
  <si>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</si>
  <si>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</si>
  <si>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</si>
  <si>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</si>
  <si>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</si>
  <si>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</si>
  <si>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</si>
  <si>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</si>
  <si>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</si>
  <si>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</si>
  <si>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</si>
  <si>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</si>
  <si>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</si>
  <si>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</si>
  <si>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</si>
  <si>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</si>
  <si>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</si>
  <si>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</si>
  <si>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</si>
  <si>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</si>
  <si>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</si>
  <si>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</si>
  <si>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</si>
  <si>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</si>
  <si>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</si>
  <si>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</si>
  <si>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</si>
  <si>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</si>
  <si>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</si>
  <si>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</si>
  <si>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</si>
  <si>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</si>
  <si>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</si>
  <si>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</si>
  <si>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</si>
  <si>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</si>
  <si>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</si>
  <si>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</si>
  <si>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</si>
  <si>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</si>
  <si>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</si>
  <si>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</si>
  <si>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</si>
  <si>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</si>
  <si>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</si>
  <si>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</si>
  <si>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</si>
  <si>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</si>
  <si>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</si>
  <si>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</si>
  <si>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</si>
  <si>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</si>
  <si>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</si>
  <si>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</si>
  <si>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</si>
  <si>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</si>
  <si>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</si>
  <si>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</si>
  <si>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</si>
  <si>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</si>
  <si>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</si>
  <si>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</si>
  <si>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</si>
  <si>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</si>
  <si>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</si>
  <si>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</si>
  <si>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</si>
  <si>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</si>
  <si>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</si>
  <si>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</si>
  <si>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</si>
  <si>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</si>
  <si>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</si>
  <si>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</si>
  <si>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</si>
  <si>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</si>
  <si>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</si>
  <si>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</si>
  <si>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</si>
  <si>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</si>
  <si>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</si>
  <si>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</si>
  <si>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</si>
  <si>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</si>
  <si>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</si>
  <si>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</si>
  <si>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</si>
  <si>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</si>
  <si>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</si>
  <si>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</si>
  <si>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</si>
  <si>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</si>
  <si>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</si>
  <si>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</si>
  <si>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</si>
  <si>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</si>
  <si>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</si>
  <si>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</si>
  <si>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</si>
  <si>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</si>
  <si>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</si>
  <si>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</si>
  <si>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</si>
  <si>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</si>
  <si>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</si>
  <si>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</si>
  <si>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</si>
  <si>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</si>
  <si>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</si>
  <si>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</si>
  <si>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</si>
  <si>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</si>
  <si>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</si>
  <si>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</si>
  <si>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</si>
  <si>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</si>
  <si>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</si>
  <si>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</si>
  <si>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</si>
  <si>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</si>
  <si>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</si>
  <si>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</si>
  <si>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</si>
  <si>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</si>
  <si>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</si>
  <si>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</si>
  <si>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</si>
  <si>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</si>
  <si>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</si>
  <si>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</si>
  <si>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</si>
  <si>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</si>
  <si>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</si>
  <si>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</si>
  <si>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</si>
  <si>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</si>
  <si>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</si>
  <si>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</si>
  <si>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</si>
  <si>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</si>
  <si>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</si>
  <si>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</si>
  <si>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</si>
  <si>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</si>
  <si>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</si>
  <si>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</si>
  <si>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</si>
  <si>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</si>
  <si>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</si>
  <si>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</si>
  <si>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</si>
  <si>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</si>
  <si>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</si>
  <si>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</si>
  <si>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</si>
  <si>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</si>
  <si>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</si>
  <si>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</si>
  <si>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</si>
  <si>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</si>
  <si>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</si>
  <si>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</si>
  <si>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</si>
  <si>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</si>
  <si>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</si>
  <si>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</si>
  <si>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</si>
  <si>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</si>
  <si>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</si>
  <si>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</si>
  <si>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</si>
  <si>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</si>
  <si>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</si>
  <si>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</si>
  <si>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</si>
  <si>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</si>
  <si>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</si>
  <si>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</si>
  <si>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</si>
  <si>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</si>
  <si>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</si>
  <si>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</si>
  <si>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</si>
  <si>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</si>
  <si>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</si>
  <si>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</si>
  <si>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</si>
  <si>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</si>
  <si>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</si>
  <si>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</si>
  <si>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</si>
  <si>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</si>
  <si>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</si>
  <si>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</si>
  <si>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</si>
  <si>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</si>
  <si>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</si>
  <si>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</si>
  <si>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</si>
  <si>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</si>
  <si>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</si>
  <si>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</si>
  <si>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</si>
  <si>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</si>
  <si>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</si>
  <si>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</si>
  <si>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</si>
  <si>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</si>
  <si>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</si>
  <si>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</si>
  <si>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</si>
  <si>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</si>
  <si>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</si>
  <si>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</si>
  <si>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</si>
  <si>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</si>
  <si>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</si>
  <si>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</si>
  <si>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</si>
  <si>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</si>
  <si>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</si>
  <si>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</si>
  <si>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</si>
  <si>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</si>
  <si>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</si>
  <si>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</si>
  <si>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</si>
  <si>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</si>
  <si>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</si>
  <si>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</si>
  <si>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</si>
  <si>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</si>
  <si>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</si>
  <si>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</si>
  <si>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</si>
  <si>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</si>
  <si>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</si>
  <si>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</si>
  <si>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</si>
  <si>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</si>
  <si>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</si>
  <si>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</si>
  <si>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</si>
  <si>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</si>
  <si>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</si>
  <si>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</si>
  <si>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</si>
  <si>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</si>
  <si>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</si>
  <si>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</si>
  <si>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</si>
  <si>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</si>
  <si>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</si>
  <si>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</si>
  <si>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</si>
  <si>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</si>
  <si>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</si>
  <si>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</si>
  <si>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</si>
  <si>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</si>
  <si>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</si>
  <si>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</si>
  <si>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</si>
  <si>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</si>
  <si>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</si>
  <si>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</si>
  <si>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</si>
  <si>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</si>
  <si>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</si>
  <si>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</si>
  <si>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</si>
  <si>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</si>
  <si>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</si>
  <si>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</si>
  <si>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</si>
  <si>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</si>
  <si>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</si>
  <si>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</si>
  <si>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</si>
  <si>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</si>
  <si>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</si>
  <si>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</si>
  <si>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</si>
  <si>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</si>
  <si>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</si>
  <si>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</si>
  <si>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</si>
  <si>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</si>
  <si>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</si>
  <si>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</si>
  <si>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</si>
  <si>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</si>
  <si>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</si>
  <si>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</si>
  <si>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</si>
  <si>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</si>
  <si>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</si>
  <si>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</si>
  <si>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</si>
  <si>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</si>
  <si>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</si>
  <si>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</si>
  <si>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</si>
  <si>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</si>
  <si>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</si>
  <si>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</si>
  <si>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</si>
  <si>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</si>
  <si>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</si>
  <si>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</si>
  <si>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</si>
  <si>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</si>
  <si>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</si>
  <si>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</si>
  <si>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</si>
  <si>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</si>
  <si>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</si>
  <si>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</si>
  <si>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</si>
  <si>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</si>
  <si>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</si>
  <si>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</si>
  <si>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</si>
  <si>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</si>
  <si>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</si>
  <si>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</si>
  <si>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</si>
  <si>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</si>
  <si>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</si>
  <si>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</si>
  <si>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</si>
  <si>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</si>
  <si>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</si>
  <si>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</si>
  <si>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</si>
  <si>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</si>
  <si>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</si>
  <si>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</si>
  <si>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</si>
  <si>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</si>
  <si>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</si>
  <si>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</si>
  <si>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</si>
  <si>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</si>
  <si>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</si>
  <si>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</si>
  <si>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</si>
  <si>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</si>
  <si>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</si>
  <si>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</si>
  <si>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</si>
  <si>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</si>
  <si>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</si>
  <si>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</si>
  <si>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</si>
  <si>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</si>
  <si>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</si>
  <si>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</si>
  <si>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</si>
  <si>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</si>
  <si>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</si>
  <si>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</si>
  <si>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</si>
  <si>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</si>
  <si>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</si>
  <si>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</si>
  <si>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</si>
  <si>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</si>
  <si>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</si>
  <si>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</si>
  <si>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</si>
  <si>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</si>
  <si>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</si>
  <si>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</si>
  <si>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</si>
  <si>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</si>
  <si>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</si>
  <si>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</si>
  <si>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</si>
  <si>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</si>
  <si>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</si>
  <si>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</si>
  <si>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</si>
  <si>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</si>
  <si>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</si>
  <si>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</si>
  <si>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</si>
  <si>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</si>
  <si>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</si>
  <si>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</si>
  <si>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</si>
  <si>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</si>
  <si>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</si>
  <si>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</si>
  <si>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</si>
  <si>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</si>
  <si>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</si>
  <si>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</si>
  <si>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</si>
  <si>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</si>
  <si>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</si>
  <si>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</si>
  <si>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</si>
  <si>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</si>
  <si>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</si>
  <si>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</si>
  <si>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</si>
  <si>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</si>
  <si>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</si>
  <si>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</si>
  <si>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</si>
  <si>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</si>
  <si>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</si>
  <si>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</si>
  <si>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</si>
  <si>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</si>
  <si>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</si>
  <si>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</si>
  <si>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</si>
  <si>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</si>
  <si>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</si>
  <si>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</si>
  <si>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</si>
  <si>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</si>
  <si>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</si>
  <si>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</si>
  <si>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</si>
  <si>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</si>
  <si>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</si>
  <si>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</si>
  <si>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</si>
  <si>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</si>
  <si>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</si>
  <si>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</si>
  <si>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</si>
  <si>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</si>
  <si>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</si>
  <si>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</si>
  <si>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</si>
  <si>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</si>
  <si>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</si>
  <si>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</si>
  <si>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</si>
  <si>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</si>
  <si>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</si>
  <si>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</si>
  <si>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</si>
  <si>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</si>
  <si>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</si>
  <si>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</si>
  <si>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</si>
  <si>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</si>
  <si>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</si>
  <si>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</si>
  <si>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</si>
  <si>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</si>
  <si>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</si>
  <si>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</si>
  <si>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</si>
  <si>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</si>
  <si>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</si>
  <si>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</si>
  <si>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</si>
  <si>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</si>
  <si>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</si>
  <si>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</si>
  <si>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</si>
  <si>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</si>
  <si>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</si>
  <si>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</si>
  <si>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</si>
  <si>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</si>
  <si>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</si>
  <si>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</si>
  <si>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</si>
  <si>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</si>
  <si>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</si>
  <si>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</si>
  <si>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</si>
  <si>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</si>
  <si>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</si>
  <si>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</si>
  <si>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</si>
  <si>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</si>
  <si>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</si>
  <si>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</si>
  <si>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</si>
  <si>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</si>
  <si>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</si>
  <si>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</si>
  <si>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</si>
  <si>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</si>
  <si>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</si>
  <si>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</si>
  <si>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</si>
  <si>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</si>
  <si>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</si>
  <si>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</si>
  <si>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</si>
  <si>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</si>
  <si>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</si>
  <si>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</si>
  <si>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</si>
  <si>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</si>
  <si>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</si>
  <si>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</si>
  <si>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</si>
  <si>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</si>
  <si>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</si>
  <si>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</si>
  <si>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</si>
  <si>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</si>
  <si>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</si>
  <si>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</si>
  <si>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</si>
  <si>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</si>
  <si>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</si>
  <si>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</si>
  <si>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</si>
  <si>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</si>
  <si>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</si>
  <si>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</si>
  <si>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</si>
  <si>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</si>
  <si>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</si>
  <si>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</si>
  <si>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</si>
  <si>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</si>
  <si>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</si>
  <si>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</si>
  <si>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</si>
  <si>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</si>
  <si>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</si>
  <si>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</si>
  <si>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</si>
  <si>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</si>
  <si>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</si>
  <si>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</si>
  <si>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</si>
  <si>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</si>
  <si>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</si>
  <si>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</si>
  <si>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</si>
  <si>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</si>
  <si>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</si>
  <si>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</si>
  <si>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</si>
  <si>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</si>
  <si>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</si>
  <si>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</si>
  <si>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</si>
  <si>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</si>
  <si>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</si>
  <si>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</si>
  <si>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</si>
  <si>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</si>
  <si>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</si>
  <si>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</si>
  <si>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</si>
  <si>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</si>
  <si>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</si>
  <si>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</si>
  <si>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</si>
  <si>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</si>
  <si>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</si>
  <si>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</si>
  <si>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</si>
  <si>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</si>
  <si>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</si>
  <si>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</si>
  <si>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</si>
  <si>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</si>
  <si>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</si>
  <si>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</si>
  <si>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</si>
  <si>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</si>
  <si>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</si>
  <si>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</si>
  <si>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</si>
  <si>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</si>
  <si>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</si>
  <si>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</si>
  <si>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</si>
  <si>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</si>
  <si>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</si>
  <si>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</si>
  <si>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</si>
  <si>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</si>
  <si>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</si>
  <si>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</si>
  <si>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</si>
  <si>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</si>
  <si>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</si>
  <si>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</si>
  <si>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</si>
  <si>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</si>
  <si>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</si>
  <si>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</si>
  <si>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</si>
  <si>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</si>
  <si>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</si>
  <si>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</si>
  <si>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</si>
  <si>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</si>
  <si>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</si>
  <si>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</si>
  <si>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</si>
  <si>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</si>
  <si>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</si>
  <si>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</si>
  <si>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</si>
  <si>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</si>
  <si>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</si>
  <si>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</si>
  <si>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</si>
  <si>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</si>
  <si>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</si>
  <si>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</si>
  <si>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</si>
  <si>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</si>
  <si>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</si>
  <si>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</si>
  <si>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</si>
  <si>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</si>
  <si>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</si>
  <si>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</si>
  <si>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</si>
  <si>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</si>
  <si>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</si>
  <si>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</si>
  <si>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</si>
  <si>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</si>
  <si>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</si>
  <si>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</si>
  <si>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</si>
  <si>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</si>
  <si>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</si>
  <si>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</si>
  <si>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</si>
  <si>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</si>
  <si>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</si>
  <si>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</si>
  <si>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</si>
  <si>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</si>
  <si>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</si>
  <si>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</si>
  <si>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</si>
  <si>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</si>
  <si>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</si>
  <si>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</si>
  <si>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</si>
  <si>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</si>
  <si>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</si>
  <si>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</si>
  <si>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</si>
  <si>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</si>
  <si>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</si>
  <si>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</si>
  <si>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</si>
  <si>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</si>
  <si>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</si>
  <si>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</si>
  <si>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</si>
  <si>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</si>
  <si>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</si>
  <si>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</si>
  <si>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</si>
  <si>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</si>
  <si>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</si>
  <si>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</si>
  <si>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</si>
  <si>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</si>
  <si>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</si>
  <si>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</si>
  <si>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</si>
  <si>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</si>
  <si>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</si>
  <si>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</si>
  <si>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</si>
  <si>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</si>
  <si>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</si>
  <si>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</si>
  <si>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</si>
  <si>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</si>
  <si>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</si>
  <si>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</si>
  <si>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</si>
  <si>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</si>
  <si>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</si>
  <si>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</si>
  <si>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</si>
  <si>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</si>
  <si>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</si>
  <si>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</si>
  <si>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</si>
  <si>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</si>
  <si>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</si>
  <si>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</si>
  <si>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</si>
  <si>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</si>
  <si>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</si>
  <si>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</si>
  <si>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</si>
  <si>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</si>
  <si>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</si>
  <si>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</si>
  <si>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</si>
  <si>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</si>
  <si>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</si>
  <si>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</si>
  <si>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</si>
  <si>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</si>
  <si>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</si>
  <si>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</si>
  <si>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</si>
  <si>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</si>
  <si>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</si>
  <si>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</si>
  <si>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</si>
  <si>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</si>
  <si>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</si>
  <si>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</si>
  <si>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</si>
  <si>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</si>
  <si>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</si>
  <si>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</si>
  <si>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</si>
  <si>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</si>
  <si>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</si>
  <si>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</si>
  <si>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</si>
  <si>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</si>
  <si>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</si>
  <si>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</si>
  <si>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</si>
  <si>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</si>
  <si>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</si>
  <si>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</si>
  <si>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</si>
  <si>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</si>
  <si>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</si>
  <si>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</si>
  <si>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</si>
  <si>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</si>
  <si>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</si>
  <si>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</si>
  <si>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</si>
  <si>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</si>
  <si>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</si>
  <si>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</si>
  <si>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</si>
  <si>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</si>
  <si>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</si>
  <si>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</si>
  <si>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</si>
  <si>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</si>
  <si>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</si>
  <si>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</si>
  <si>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</si>
  <si>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</si>
  <si>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</si>
  <si>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</si>
  <si>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</si>
  <si>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</si>
  <si>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</si>
  <si>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</si>
  <si>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</si>
  <si>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</si>
  <si>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</si>
  <si>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</si>
  <si>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</si>
  <si>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</si>
  <si>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</si>
  <si>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</si>
  <si>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</si>
  <si>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</si>
  <si>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</si>
  <si>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</si>
  <si>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</si>
  <si>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</si>
  <si>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</si>
  <si>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</si>
  <si>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</si>
  <si>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</si>
  <si>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</si>
  <si>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</si>
  <si>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</si>
  <si>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</si>
  <si>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</si>
  <si>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</si>
  <si>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</si>
  <si>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</si>
  <si>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</si>
  <si>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</si>
  <si>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</si>
  <si>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</si>
  <si>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</si>
  <si>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</si>
  <si>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</si>
  <si>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</si>
  <si>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</si>
  <si>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</si>
  <si>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</si>
  <si>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</si>
  <si>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</si>
  <si>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</si>
  <si>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</si>
  <si>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</si>
  <si>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</si>
  <si>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</si>
  <si>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</si>
  <si>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</si>
  <si>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</si>
  <si>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</si>
  <si>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</si>
  <si>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</si>
  <si>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</si>
  <si>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</si>
  <si>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</si>
  <si>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</si>
  <si>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</si>
  <si>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</si>
  <si>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</si>
  <si>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</si>
  <si>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</si>
  <si>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</si>
  <si>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</si>
  <si>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</si>
  <si>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</si>
  <si>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</si>
  <si>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</si>
  <si>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</si>
  <si>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</si>
  <si>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</si>
  <si>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</si>
  <si>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</si>
  <si>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</si>
  <si>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</si>
  <si>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</si>
  <si>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</si>
  <si>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</si>
  <si>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</si>
  <si>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</si>
  <si>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</si>
  <si>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</si>
  <si>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</si>
  <si>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</si>
  <si>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</si>
  <si>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</si>
  <si>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</si>
  <si>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</si>
  <si>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</si>
  <si>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</si>
  <si>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</si>
  <si>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</si>
  <si>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</si>
  <si>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</si>
  <si>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</si>
  <si>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</si>
  <si>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</si>
  <si>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</si>
  <si>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</si>
  <si>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</si>
  <si>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</si>
  <si>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</si>
  <si>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</si>
  <si>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</si>
  <si>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</si>
  <si>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</si>
  <si>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</si>
  <si>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</si>
  <si>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</si>
  <si>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</si>
  <si>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</si>
  <si>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</si>
  <si>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</si>
  <si>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</si>
  <si>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</si>
  <si>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</si>
  <si>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</si>
  <si>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</si>
  <si>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</si>
  <si>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</si>
  <si>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</si>
  <si>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</si>
  <si>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</si>
  <si>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</si>
  <si>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</si>
  <si>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</si>
  <si>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</si>
  <si>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</si>
  <si>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</si>
  <si>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</si>
  <si>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</si>
  <si>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</si>
  <si>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</si>
  <si>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</si>
  <si>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</si>
  <si>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</si>
  <si>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</si>
  <si>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</si>
  <si>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</si>
  <si>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</si>
  <si>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</si>
  <si>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</si>
  <si>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</si>
  <si>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</si>
  <si>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</si>
  <si>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</si>
  <si>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</si>
  <si>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</si>
  <si>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</si>
  <si>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</si>
  <si>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</si>
  <si>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</si>
  <si>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</si>
  <si>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</si>
  <si>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</si>
  <si>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</si>
  <si>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</si>
  <si>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</si>
  <si>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</si>
  <si>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</si>
  <si>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</si>
  <si>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</si>
  <si>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</si>
  <si>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</si>
  <si>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</si>
  <si>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</si>
  <si>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</si>
  <si>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</si>
  <si>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</si>
  <si>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</si>
  <si>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</si>
  <si>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</si>
  <si>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</si>
  <si>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</si>
  <si>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</si>
  <si>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</si>
  <si>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</si>
  <si>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</si>
  <si>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</si>
  <si>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</si>
  <si>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</si>
  <si>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</si>
  <si>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</si>
  <si>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</si>
  <si>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</si>
  <si>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</si>
  <si>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</si>
  <si>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</si>
  <si>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</si>
  <si>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</si>
  <si>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</si>
  <si>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</si>
  <si>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</si>
  <si>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</si>
  <si>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</si>
  <si>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</si>
  <si>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</si>
  <si>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</si>
  <si>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</si>
  <si>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</si>
  <si>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</si>
  <si>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</si>
  <si>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</si>
  <si>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</si>
  <si>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</si>
  <si>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</si>
  <si>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</si>
  <si>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</si>
  <si>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</si>
  <si>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</si>
  <si>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</si>
  <si>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</si>
  <si>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</si>
  <si>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</si>
  <si>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</si>
  <si>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</si>
  <si>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</si>
  <si>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</si>
  <si>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</si>
  <si>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</si>
  <si>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</si>
  <si>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</si>
  <si>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</si>
  <si>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</si>
  <si>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</si>
  <si>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</si>
  <si>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</si>
  <si>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</si>
  <si>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</si>
  <si>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</si>
  <si>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</si>
  <si>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</si>
  <si>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</si>
  <si>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</si>
  <si>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</si>
  <si>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</si>
  <si>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</si>
  <si>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</si>
  <si>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</si>
  <si>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</si>
  <si>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</si>
  <si>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</si>
  <si>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</si>
  <si>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</si>
  <si>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</si>
  <si>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</si>
  <si>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</si>
  <si>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</si>
  <si>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</si>
  <si>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</si>
  <si>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</si>
  <si>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</si>
  <si>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</si>
  <si>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</si>
  <si>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</si>
  <si>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</si>
  <si>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</si>
  <si>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</si>
  <si>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</si>
  <si>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</si>
  <si>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</si>
  <si>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</si>
  <si>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</si>
  <si>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</si>
  <si>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</si>
  <si>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</si>
  <si>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</si>
  <si>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</si>
  <si>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</si>
  <si>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</si>
  <si>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</si>
  <si>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</si>
  <si>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</si>
  <si>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</si>
  <si>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</si>
  <si>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</si>
  <si>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</si>
  <si>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</si>
  <si>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</si>
  <si>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</si>
  <si>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</si>
  <si>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</si>
  <si>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</si>
  <si>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</si>
  <si>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</si>
  <si>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</si>
  <si>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</si>
  <si>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</si>
  <si>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</si>
  <si>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</si>
  <si>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</si>
  <si>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</si>
  <si>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</si>
  <si>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</si>
  <si>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</si>
  <si>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</si>
  <si>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</si>
  <si>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</si>
  <si>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</si>
  <si>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</si>
  <si>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</si>
  <si>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</si>
  <si>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</si>
  <si>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</si>
  <si>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</si>
  <si>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</si>
  <si>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</si>
  <si>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</si>
  <si>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</si>
  <si>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</si>
  <si>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</si>
  <si>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</si>
  <si>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</si>
  <si>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</si>
  <si>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</si>
  <si>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</si>
  <si>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</si>
  <si>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</si>
  <si>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</si>
  <si>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</si>
  <si>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</si>
  <si>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</si>
  <si>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</si>
  <si>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</si>
  <si>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</si>
  <si>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</si>
  <si>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</si>
  <si>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</si>
  <si>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</si>
  <si>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</si>
  <si>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</si>
  <si>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</si>
  <si>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</si>
  <si>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</si>
  <si>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</si>
  <si>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</si>
  <si>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</si>
  <si>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</si>
  <si>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</si>
  <si>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</si>
  <si>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</si>
  <si>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</si>
  <si>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</si>
  <si>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</si>
  <si>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</si>
  <si>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</si>
  <si>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</si>
  <si>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</si>
  <si>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</si>
  <si>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</si>
  <si>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</si>
  <si>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</si>
  <si>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</si>
  <si>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</si>
  <si>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</si>
  <si>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</si>
  <si>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</si>
  <si>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</si>
  <si>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</si>
  <si>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</si>
  <si>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</si>
  <si>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</si>
  <si>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</si>
  <si>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</si>
  <si>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</si>
  <si>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</si>
  <si>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</si>
  <si>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</si>
  <si>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</si>
  <si>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</si>
  <si>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</si>
  <si>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</si>
  <si>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</si>
  <si>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</si>
  <si>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</si>
  <si>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</si>
  <si>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</si>
  <si>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</si>
  <si>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</si>
  <si>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</si>
  <si>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</si>
  <si>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</si>
  <si>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</si>
  <si>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</si>
  <si>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</si>
  <si>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</si>
  <si>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</si>
  <si>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</si>
  <si>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</si>
  <si>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</si>
  <si>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</si>
  <si>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</si>
  <si>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</si>
  <si>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</si>
  <si>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</si>
  <si>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</si>
  <si>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</si>
  <si>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</si>
  <si>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</si>
  <si>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</si>
  <si>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</si>
  <si>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</si>
  <si>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</si>
  <si>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</si>
  <si>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</si>
  <si>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</si>
  <si>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</si>
  <si>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</si>
  <si>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</si>
  <si>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</si>
  <si>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</si>
  <si>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</si>
  <si>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</si>
  <si>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</si>
  <si>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</si>
  <si>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</si>
  <si>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</si>
  <si>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</si>
  <si>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</si>
  <si>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</si>
  <si>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</si>
  <si>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</si>
  <si>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</si>
  <si>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</si>
  <si>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</si>
  <si>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</si>
  <si>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</si>
  <si>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</si>
  <si>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</si>
  <si>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</si>
  <si>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</si>
  <si>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</si>
  <si>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</si>
  <si>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</si>
  <si>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</si>
  <si>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</si>
  <si>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</si>
  <si>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</si>
  <si>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</si>
  <si>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</si>
  <si>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</si>
  <si>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</si>
  <si>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</si>
  <si>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</si>
  <si>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</si>
  <si>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</si>
  <si>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</si>
  <si>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</si>
  <si>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</si>
  <si>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</si>
  <si>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</si>
  <si>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</si>
  <si>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</si>
  <si>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</si>
  <si>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</si>
  <si>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</si>
  <si>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</si>
  <si>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</si>
  <si>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</si>
  <si>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</si>
  <si>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</si>
  <si>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</si>
  <si>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</si>
  <si>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</si>
  <si>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</si>
  <si>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</si>
  <si>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</si>
  <si>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</si>
  <si>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</si>
  <si>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</si>
  <si>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</si>
  <si>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</si>
  <si>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</si>
  <si>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</si>
  <si>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</si>
  <si>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</si>
  <si>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</si>
  <si>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</si>
  <si>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</si>
  <si>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</si>
  <si>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</si>
  <si>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</si>
  <si>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</si>
  <si>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</si>
  <si>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</si>
  <si>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</si>
  <si>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</si>
  <si>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</si>
  <si>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</si>
  <si>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</si>
  <si>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</si>
  <si>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</si>
  <si>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</si>
  <si>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</si>
  <si>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</si>
  <si>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</si>
  <si>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</si>
  <si>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</si>
  <si>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</si>
  <si>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</si>
  <si>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</si>
  <si>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</si>
  <si>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</si>
  <si>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</si>
  <si>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</si>
  <si>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</si>
  <si>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</si>
  <si>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</si>
  <si>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</si>
  <si>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</si>
  <si>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</si>
  <si>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</si>
  <si>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</si>
  <si>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</si>
  <si>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</si>
  <si>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</si>
  <si>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</si>
  <si>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</si>
  <si>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</si>
  <si>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</si>
  <si>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</si>
  <si>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</si>
  <si>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</si>
  <si>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</si>
  <si>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</si>
  <si>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</si>
  <si>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</si>
  <si>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</si>
  <si>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</si>
  <si>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</si>
  <si>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</si>
  <si>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</si>
  <si>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</si>
  <si>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</si>
  <si>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</si>
  <si>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</si>
  <si>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</si>
  <si>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</si>
  <si>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</si>
  <si>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</si>
  <si>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</si>
  <si>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</si>
  <si>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</si>
  <si>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</si>
  <si>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</si>
  <si>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</si>
  <si>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</si>
  <si>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</si>
  <si>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</si>
  <si>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</si>
  <si>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</si>
  <si>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</si>
  <si>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</si>
  <si>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</si>
  <si>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</si>
  <si>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</si>
  <si>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</si>
  <si>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</si>
  <si>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</si>
  <si>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</si>
  <si>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</si>
  <si>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</si>
  <si>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</si>
  <si>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</si>
  <si>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</si>
  <si>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</si>
  <si>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</si>
  <si>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</si>
  <si>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</si>
  <si>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</si>
  <si>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</si>
  <si>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</si>
  <si>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</si>
  <si>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</si>
  <si>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</si>
  <si>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</si>
  <si>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</si>
  <si>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</si>
  <si>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</si>
  <si>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</si>
  <si>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</si>
  <si>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</si>
  <si>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</si>
  <si>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</si>
  <si>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</si>
  <si>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</si>
  <si>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</si>
  <si>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</si>
  <si>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</si>
  <si>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</si>
  <si>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</si>
  <si>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</si>
  <si>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</si>
  <si>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</si>
  <si>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</si>
  <si>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</si>
  <si>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</si>
  <si>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</si>
  <si>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</si>
  <si>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</si>
  <si>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</si>
  <si>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</si>
  <si>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</si>
  <si>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</si>
  <si>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</si>
  <si>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</si>
  <si>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</si>
  <si>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</si>
  <si>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</si>
  <si>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</si>
  <si>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</si>
  <si>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</si>
  <si>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</si>
  <si>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</si>
  <si>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</si>
  <si>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</si>
  <si>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</si>
  <si>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</si>
  <si>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</si>
  <si>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</si>
  <si>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</si>
  <si>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</si>
  <si>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</si>
  <si>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</si>
  <si>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</si>
  <si>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</si>
  <si>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</si>
  <si>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</si>
  <si>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</si>
  <si>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</si>
  <si>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</si>
  <si>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</si>
  <si>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</si>
  <si>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</si>
  <si>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</si>
  <si>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</si>
  <si>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</si>
  <si>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</si>
  <si>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</si>
  <si>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</si>
  <si>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</si>
  <si>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</si>
  <si>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</si>
  <si>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</si>
  <si>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</si>
  <si>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</si>
  <si>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</si>
  <si>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</si>
  <si>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</si>
  <si>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</si>
  <si>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</si>
  <si>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</si>
  <si>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</si>
  <si>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</si>
  <si>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</si>
  <si>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</si>
  <si>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</si>
  <si>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</si>
  <si>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</si>
  <si>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</si>
  <si>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</si>
  <si>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</si>
  <si>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</si>
  <si>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</si>
  <si>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</si>
  <si>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</si>
  <si>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</si>
  <si>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</si>
  <si>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</si>
  <si>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</si>
  <si>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</si>
  <si>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</si>
  <si>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</si>
  <si>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</si>
  <si>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</si>
  <si>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</si>
  <si>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</si>
  <si>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</si>
  <si>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</si>
  <si>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</si>
  <si>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</si>
  <si>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</si>
  <si>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</si>
  <si>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</si>
  <si>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</si>
  <si>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</si>
  <si>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</si>
  <si>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</si>
  <si>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</si>
  <si>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</si>
  <si>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</si>
  <si>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</si>
  <si>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</si>
  <si>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</si>
  <si>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</si>
  <si>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</si>
  <si>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</si>
  <si>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</si>
  <si>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</si>
  <si>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</si>
  <si>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</si>
  <si>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</si>
  <si>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</si>
  <si>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</si>
  <si>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</si>
  <si>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</si>
  <si>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</si>
  <si>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</si>
  <si>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</si>
  <si>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</si>
  <si>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</si>
  <si>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</si>
  <si>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</si>
  <si>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</si>
  <si>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</si>
  <si>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</si>
  <si>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</si>
  <si>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</si>
  <si>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</si>
  <si>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</si>
  <si>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</si>
  <si>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</si>
  <si>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</si>
  <si>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</si>
  <si>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</si>
  <si>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</si>
  <si>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</si>
  <si>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</si>
  <si>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</si>
  <si>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</si>
  <si>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</si>
  <si>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</si>
  <si>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</si>
  <si>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</si>
  <si>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</si>
  <si>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</si>
  <si>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</si>
  <si>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</si>
  <si>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</si>
  <si>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</si>
  <si>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</si>
  <si>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</si>
  <si>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</si>
  <si>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</si>
  <si>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</si>
  <si>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</si>
  <si>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</si>
  <si>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</si>
  <si>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</si>
  <si>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</si>
  <si>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</si>
  <si>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</si>
  <si>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</si>
  <si>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</si>
  <si>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</si>
  <si>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</si>
  <si>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</si>
  <si>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</si>
  <si>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</si>
  <si>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</si>
  <si>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</si>
  <si>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</si>
  <si>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</si>
  <si>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</si>
  <si>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</si>
  <si>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</si>
  <si>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</si>
  <si>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</si>
  <si>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</si>
  <si>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</si>
  <si>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</si>
  <si>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</si>
  <si>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</si>
  <si>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</si>
  <si>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</si>
  <si>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</si>
  <si>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</si>
  <si>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</si>
  <si>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</si>
  <si>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</si>
  <si>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</si>
  <si>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</si>
  <si>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</si>
  <si>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</si>
  <si>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</si>
  <si>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</si>
  <si>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</si>
  <si>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</si>
  <si>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</si>
  <si>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</si>
  <si>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</si>
  <si>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</si>
  <si>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</si>
  <si>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</si>
  <si>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</si>
  <si>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</si>
  <si>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</si>
  <si>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</si>
  <si>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</si>
  <si>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</si>
  <si>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</si>
  <si>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</si>
  <si>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</si>
  <si>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</si>
  <si>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</si>
  <si>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</si>
  <si>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</si>
  <si>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</si>
  <si>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</si>
  <si>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</si>
  <si>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</si>
  <si>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</si>
  <si>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</si>
  <si>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</si>
  <si>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</si>
  <si>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</si>
  <si>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</si>
  <si>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</si>
  <si>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</si>
  <si>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</si>
  <si>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</si>
  <si>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</si>
  <si>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</si>
  <si>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</si>
  <si>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</si>
  <si>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</si>
  <si>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</si>
  <si>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</si>
  <si>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</si>
  <si>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</si>
  <si>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</si>
  <si>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</si>
  <si>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</si>
  <si>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</si>
  <si>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</si>
  <si>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</si>
  <si>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</si>
  <si>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</si>
  <si>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</si>
  <si>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</si>
  <si>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</si>
  <si>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</si>
  <si>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</si>
  <si>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</si>
  <si>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</si>
  <si>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</si>
  <si>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</si>
  <si>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</si>
  <si>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</si>
  <si>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</si>
  <si>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</si>
  <si>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</si>
  <si>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</si>
  <si>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</si>
  <si>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</si>
  <si>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</si>
  <si>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</si>
  <si>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</si>
  <si>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</si>
  <si>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</si>
  <si>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</si>
  <si>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</si>
  <si>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</si>
  <si>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</si>
  <si>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</si>
  <si>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</si>
  <si>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</si>
  <si>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</si>
  <si>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</si>
  <si>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</si>
  <si>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</si>
  <si>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</si>
  <si>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</si>
  <si>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</si>
  <si>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</si>
  <si>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</si>
  <si>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</si>
  <si>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</si>
  <si>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</si>
  <si>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</si>
  <si>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</si>
  <si>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</si>
  <si>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</si>
  <si>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</si>
  <si>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</si>
  <si>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</si>
  <si>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</si>
  <si>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</si>
  <si>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</si>
  <si>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</si>
  <si>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</si>
  <si>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</si>
  <si>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</si>
  <si>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</si>
  <si>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</si>
  <si>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</si>
  <si>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</si>
  <si>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</si>
  <si>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</si>
  <si>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</si>
  <si>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</si>
  <si>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</si>
  <si>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</si>
  <si>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</si>
  <si>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</si>
  <si>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</si>
  <si>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</si>
  <si>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</si>
  <si>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</si>
  <si>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</si>
  <si>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</si>
  <si>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</si>
  <si>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</si>
  <si>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</si>
  <si>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</si>
  <si>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</si>
  <si>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</si>
  <si>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</si>
  <si>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</si>
  <si>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</si>
  <si>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</si>
  <si>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</si>
  <si>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</si>
  <si>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</si>
  <si>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</si>
  <si>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</si>
  <si>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</si>
  <si>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</si>
  <si>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</si>
  <si>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</si>
  <si>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</si>
  <si>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</si>
  <si>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</si>
  <si>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</si>
  <si>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</si>
  <si>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</si>
  <si>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</si>
  <si>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</si>
  <si>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</si>
  <si>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</si>
  <si>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</si>
  <si>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</si>
  <si>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</si>
  <si>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</si>
  <si>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</si>
  <si>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</si>
  <si>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</si>
  <si>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</si>
  <si>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</si>
  <si>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</si>
  <si>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</si>
  <si>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</si>
  <si>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</si>
  <si>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</si>
  <si>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</si>
  <si>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</si>
  <si>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</si>
  <si>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</si>
  <si>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</si>
  <si>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</si>
  <si>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</si>
  <si>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</si>
  <si>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</si>
  <si>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</si>
  <si>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</si>
  <si>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</si>
  <si>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</si>
  <si>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</si>
  <si>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</si>
  <si>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</si>
  <si>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</si>
  <si>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</si>
  <si>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</si>
  <si>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</si>
  <si>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</si>
  <si>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</si>
  <si>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</si>
  <si>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</si>
  <si>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</si>
  <si>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</si>
  <si>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</si>
  <si>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</si>
  <si>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</si>
  <si>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</si>
  <si>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</si>
  <si>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</si>
  <si>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</si>
  <si>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</si>
  <si>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</si>
  <si>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</si>
  <si>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</si>
  <si>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</si>
  <si>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</si>
  <si>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</si>
  <si>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</si>
  <si>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</si>
  <si>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</si>
  <si>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</si>
  <si>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</si>
  <si>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</si>
  <si>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</si>
  <si>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</si>
  <si>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</si>
  <si>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</si>
  <si>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</si>
  <si>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</si>
  <si>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</si>
  <si>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</si>
  <si>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</si>
  <si>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</si>
  <si>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</si>
  <si>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</si>
  <si>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</si>
  <si>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</si>
  <si>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</si>
  <si>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</si>
  <si>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</si>
  <si>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</si>
  <si>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</si>
  <si>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</si>
  <si>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</si>
  <si>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</si>
  <si>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</si>
  <si>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</si>
  <si>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</si>
  <si>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</si>
  <si>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</si>
  <si>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</si>
  <si>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</si>
  <si>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</si>
  <si>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</si>
  <si>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</si>
  <si>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</si>
  <si>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</si>
  <si>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</si>
  <si>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</si>
  <si>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</si>
  <si>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</si>
  <si>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</si>
  <si>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</si>
  <si>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</si>
  <si>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</si>
  <si>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</si>
  <si>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</si>
  <si>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</si>
  <si>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</si>
  <si>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</si>
  <si>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</si>
  <si>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</si>
  <si>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</si>
  <si>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</si>
  <si>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</si>
  <si>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</si>
  <si>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</si>
  <si>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</si>
  <si>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</si>
  <si>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</si>
  <si>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</si>
  <si>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</si>
  <si>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</si>
  <si>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</si>
  <si>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</si>
  <si>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</si>
  <si>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</si>
  <si>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</si>
  <si>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</si>
  <si>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</si>
  <si>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</si>
  <si>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</si>
  <si>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</si>
  <si>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</si>
  <si>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</si>
  <si>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</si>
  <si>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</si>
  <si>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</si>
  <si>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</si>
  <si>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</si>
  <si>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</si>
  <si>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</si>
  <si>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</si>
  <si>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</si>
  <si>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</si>
  <si>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</si>
  <si>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</si>
  <si>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</si>
  <si>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</si>
  <si>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</si>
  <si>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</si>
  <si>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</si>
  <si>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</si>
  <si>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</si>
  <si>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</si>
  <si>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</si>
  <si>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</si>
  <si>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</si>
  <si>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</si>
  <si>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</si>
  <si>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</si>
  <si>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</si>
  <si>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</si>
  <si>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</si>
  <si>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</si>
  <si>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</si>
  <si>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</si>
  <si>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</si>
  <si>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</si>
  <si>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</si>
  <si>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</si>
  <si>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</si>
  <si>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</si>
  <si>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</si>
  <si>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</si>
  <si>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</si>
  <si>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</si>
  <si>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</si>
  <si>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</si>
  <si>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</si>
  <si>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</si>
  <si>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</si>
  <si>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</si>
  <si>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</si>
  <si>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</si>
  <si>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</si>
  <si>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</si>
  <si>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</si>
  <si>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</si>
  <si>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</si>
  <si>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</si>
  <si>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</si>
  <si>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</si>
  <si>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</si>
  <si>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</si>
  <si>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</si>
  <si>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</si>
  <si>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</si>
  <si>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</si>
  <si>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</si>
  <si>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</si>
  <si>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</si>
  <si>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</si>
  <si>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</si>
  <si>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</si>
  <si>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</si>
  <si>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</si>
  <si>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</si>
  <si>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</si>
  <si>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</si>
  <si>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</si>
  <si>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</si>
  <si>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</si>
  <si>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</si>
  <si>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</si>
  <si>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</si>
  <si>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</si>
  <si>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</si>
  <si>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</si>
  <si>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</si>
  <si>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</si>
  <si>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</si>
  <si>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</si>
  <si>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</si>
  <si>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</si>
  <si>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</si>
  <si>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</si>
  <si>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</si>
  <si>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</si>
  <si>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</si>
  <si>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</si>
  <si>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</si>
  <si>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</si>
  <si>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</si>
  <si>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</si>
  <si>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</si>
  <si>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</si>
  <si>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</si>
  <si>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</si>
  <si>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</si>
  <si>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</si>
  <si>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</si>
  <si>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</si>
  <si>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</si>
  <si>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</si>
  <si>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</si>
  <si>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</si>
  <si>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</si>
  <si>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</si>
  <si>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</si>
  <si>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</si>
  <si>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</si>
  <si>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</si>
  <si>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</si>
  <si>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</si>
  <si>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</si>
  <si>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</si>
  <si>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</si>
  <si>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</si>
  <si>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</si>
  <si>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</si>
  <si>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</si>
  <si>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</si>
  <si>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</si>
  <si>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</si>
  <si>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</si>
  <si>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</si>
  <si>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</si>
  <si>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</si>
  <si>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</si>
  <si>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</si>
  <si>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</si>
  <si>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</si>
  <si>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</si>
  <si>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</si>
  <si>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</si>
  <si>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</si>
  <si>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</si>
  <si>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</si>
  <si>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</si>
  <si>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</si>
  <si>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</si>
  <si>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</si>
  <si>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</si>
  <si>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</si>
  <si>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</si>
  <si>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</si>
  <si>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</si>
  <si>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</si>
  <si>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</si>
  <si>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</si>
  <si>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</si>
  <si>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</si>
  <si>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</si>
  <si>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</si>
  <si>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</si>
  <si>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</si>
  <si>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</si>
  <si>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</si>
  <si>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</si>
  <si>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</si>
  <si>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</si>
  <si>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</si>
  <si>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</si>
  <si>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</si>
  <si>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</si>
  <si>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</si>
  <si>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</si>
  <si>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</si>
  <si>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</si>
  <si>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</si>
  <si>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</si>
  <si>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</si>
  <si>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</si>
  <si>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</si>
  <si>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</si>
  <si>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</si>
  <si>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</si>
  <si>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</si>
  <si>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</si>
  <si>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</si>
  <si>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</si>
  <si>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</si>
  <si>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</si>
  <si>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</si>
  <si>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</si>
  <si>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</si>
  <si>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</si>
  <si>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</si>
  <si>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</si>
  <si>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</si>
  <si>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</si>
  <si>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</si>
  <si>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</si>
  <si>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</si>
  <si>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</si>
  <si>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</si>
  <si>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</si>
  <si>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</si>
  <si>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</si>
  <si>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</si>
  <si>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</si>
  <si>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</si>
  <si>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</si>
  <si>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</si>
  <si>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</si>
  <si>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</si>
  <si>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</si>
  <si>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</si>
  <si>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</si>
  <si>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</si>
  <si>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</si>
  <si>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</si>
  <si>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</si>
  <si>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</si>
  <si>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</si>
  <si>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</si>
  <si>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</si>
  <si>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</si>
  <si>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</si>
  <si>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</si>
  <si>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</si>
  <si>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</si>
  <si>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</si>
  <si>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</si>
  <si>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</si>
  <si>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</si>
  <si>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</si>
  <si>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</si>
  <si>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</si>
  <si>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</si>
  <si>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</si>
  <si>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</si>
  <si>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</si>
  <si>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</si>
  <si>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</si>
  <si>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</si>
  <si>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</si>
  <si>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</si>
  <si>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</si>
  <si>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</si>
  <si>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</si>
  <si>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</si>
  <si>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</si>
  <si>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</si>
  <si>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</si>
  <si>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</si>
  <si>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</si>
  <si>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</si>
  <si>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</si>
  <si>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</si>
  <si>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</si>
  <si>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</si>
  <si>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</si>
  <si>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</si>
  <si>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</si>
  <si>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</si>
  <si>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</si>
  <si>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</si>
  <si>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</si>
  <si>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</si>
  <si>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</si>
  <si>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</si>
  <si>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</si>
  <si>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</si>
  <si>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</si>
  <si>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</si>
  <si>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</si>
  <si>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</si>
  <si>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</si>
  <si>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</si>
  <si>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</si>
  <si>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</si>
  <si>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</si>
  <si>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</si>
  <si>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</si>
  <si>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</si>
  <si>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</si>
  <si>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</si>
  <si>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</si>
  <si>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</si>
  <si>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</si>
  <si>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</si>
  <si>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</si>
  <si>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</si>
  <si>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</si>
  <si>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</si>
  <si>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</si>
  <si>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</si>
  <si>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</si>
  <si>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</si>
  <si>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</si>
  <si>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</si>
  <si>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</si>
  <si>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</si>
  <si>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</si>
  <si>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</si>
  <si>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</si>
  <si>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</si>
  <si>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</si>
  <si>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</si>
  <si>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</si>
  <si>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</si>
  <si>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</si>
  <si>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</si>
  <si>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</si>
  <si>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</si>
  <si>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</si>
  <si>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</si>
  <si>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</si>
  <si>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</si>
  <si>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</si>
  <si>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</si>
  <si>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</si>
  <si>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</si>
  <si>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</si>
  <si>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</si>
  <si>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</si>
  <si>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</si>
  <si>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</si>
  <si>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</si>
  <si>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</si>
  <si>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</si>
  <si>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</si>
  <si>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</si>
  <si>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</si>
  <si>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</si>
  <si>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</si>
  <si>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</si>
  <si>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</si>
  <si>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</si>
  <si>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</si>
  <si>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</si>
  <si>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</si>
  <si>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</si>
  <si>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</si>
  <si>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</si>
  <si>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</si>
  <si>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</si>
  <si>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</si>
  <si>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</si>
  <si>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</si>
  <si>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</si>
  <si>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</si>
  <si>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</si>
  <si>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</si>
  <si>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</si>
  <si>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</si>
  <si>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</si>
  <si>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</si>
  <si>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</si>
  <si>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</si>
  <si>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</si>
  <si>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</si>
  <si>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</si>
  <si>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</si>
  <si>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</si>
  <si>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</si>
  <si>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</si>
  <si>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</si>
  <si>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</si>
  <si>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</si>
  <si>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</si>
  <si>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</si>
  <si>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</si>
  <si>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</si>
  <si>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</si>
  <si>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</si>
  <si>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</si>
  <si>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</si>
  <si>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</si>
  <si>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</si>
  <si>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</si>
  <si>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</si>
  <si>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</si>
  <si>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</si>
  <si>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</si>
  <si>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</si>
  <si>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</si>
  <si>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</si>
  <si>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</si>
  <si>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</si>
  <si>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</si>
  <si>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</si>
  <si>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</si>
  <si>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</si>
  <si>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</si>
  <si>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</si>
  <si>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</si>
  <si>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</si>
  <si>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</si>
  <si>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</si>
  <si>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</si>
  <si>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</si>
  <si>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</si>
  <si>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</si>
  <si>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</si>
  <si>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</si>
  <si>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</si>
  <si>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</si>
  <si>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</si>
  <si>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</si>
  <si>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</si>
  <si>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</si>
  <si>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</si>
  <si>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</si>
  <si>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</si>
  <si>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</si>
  <si>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</si>
  <si>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</si>
  <si>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</si>
  <si>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</si>
  <si>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</si>
  <si>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</si>
  <si>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</si>
  <si>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</si>
  <si>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</si>
  <si>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</si>
  <si>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</si>
  <si>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</si>
  <si>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</si>
  <si>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</si>
  <si>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</si>
  <si>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</si>
  <si>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</si>
  <si>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</si>
  <si>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</si>
  <si>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</si>
  <si>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</si>
  <si>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</si>
  <si>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</si>
  <si>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</si>
  <si>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</si>
  <si>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</si>
  <si>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</si>
  <si>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</si>
  <si>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</si>
  <si>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</si>
  <si>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</si>
  <si>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</si>
  <si>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</si>
  <si>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</si>
  <si>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</si>
  <si>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</si>
  <si>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</si>
  <si>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</si>
  <si>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</si>
  <si>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</si>
  <si>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</si>
  <si>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</si>
  <si>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</si>
  <si>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</si>
  <si>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</si>
  <si>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</si>
  <si>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</si>
  <si>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</si>
  <si>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</si>
  <si>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</si>
  <si>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</si>
  <si>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</si>
  <si>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</si>
  <si>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</si>
  <si>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</si>
  <si>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</si>
  <si>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</si>
  <si>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</si>
  <si>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</si>
  <si>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</si>
  <si>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</si>
  <si>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</si>
  <si>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</si>
  <si>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</si>
  <si>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</si>
  <si>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</si>
  <si>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</si>
  <si>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</si>
  <si>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</si>
  <si>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</si>
  <si>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</si>
  <si>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</si>
  <si>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</si>
  <si>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</si>
  <si>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</si>
  <si>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</si>
  <si>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</si>
  <si>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</si>
  <si>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</si>
  <si>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</si>
  <si>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</si>
  <si>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</si>
  <si>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</si>
  <si>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</si>
  <si>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</si>
  <si>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</si>
  <si>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</si>
  <si>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</si>
  <si>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</si>
  <si>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</si>
  <si>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</si>
  <si>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</si>
  <si>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</si>
  <si>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</si>
  <si>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</si>
  <si>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</si>
  <si>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</si>
  <si>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</si>
  <si>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</si>
  <si>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</si>
  <si>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</si>
  <si>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</si>
  <si>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</si>
  <si>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</si>
  <si>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</si>
  <si>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</si>
  <si>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</si>
  <si>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</si>
  <si>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</si>
  <si>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</si>
  <si>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</si>
  <si>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</si>
  <si>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</si>
  <si>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</si>
  <si>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</si>
  <si>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</si>
  <si>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</si>
  <si>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</si>
  <si>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</si>
  <si>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</si>
  <si>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</si>
  <si>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</si>
  <si>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</si>
  <si>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</si>
  <si>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</si>
  <si>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</si>
  <si>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</si>
  <si>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</si>
  <si>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</si>
  <si>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</si>
  <si>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</si>
  <si>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</si>
  <si>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</si>
  <si>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</si>
  <si>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</si>
  <si>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</si>
  <si>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</si>
  <si>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</si>
  <si>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</si>
  <si>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</si>
  <si>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</si>
  <si>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</si>
  <si>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</si>
  <si>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</si>
  <si>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</si>
  <si>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</si>
  <si>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</si>
  <si>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</si>
  <si>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</si>
  <si>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</si>
  <si>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</si>
  <si>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</si>
  <si>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</si>
  <si>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</si>
  <si>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</si>
  <si>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</si>
  <si>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</si>
  <si>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</si>
  <si>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</si>
  <si>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</si>
  <si>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</si>
  <si>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</si>
  <si>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</si>
  <si>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</si>
  <si>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</si>
  <si>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</si>
  <si>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</si>
  <si>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</si>
  <si>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</si>
  <si>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</si>
  <si>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</si>
  <si>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</si>
  <si>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</si>
  <si>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</si>
  <si>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</si>
  <si>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</si>
  <si>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</si>
  <si>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</si>
  <si>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</si>
  <si>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</si>
  <si>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</si>
  <si>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</si>
  <si>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</si>
  <si>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</si>
  <si>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</si>
  <si>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</si>
  <si>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</si>
  <si>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</si>
  <si>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</si>
  <si>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</si>
  <si>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</si>
  <si>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</si>
  <si>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</si>
  <si>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</si>
  <si>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</si>
  <si>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</si>
  <si>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</si>
  <si>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</si>
  <si>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</si>
  <si>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</si>
  <si>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</si>
  <si>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</si>
  <si>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</si>
  <si>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</si>
  <si>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</si>
  <si>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</si>
  <si>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</si>
  <si>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</si>
  <si>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</si>
  <si>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</si>
  <si>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</si>
  <si>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</si>
  <si>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</si>
  <si>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</si>
  <si>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</si>
  <si>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</si>
  <si>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</si>
  <si>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</si>
  <si>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</si>
  <si>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</si>
  <si>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</si>
  <si>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</si>
  <si>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</si>
  <si>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</si>
  <si>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</si>
  <si>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</si>
  <si>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</si>
  <si>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</si>
  <si>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</si>
  <si>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</si>
  <si>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</si>
  <si>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</si>
  <si>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</si>
  <si>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</si>
  <si>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</si>
  <si>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</si>
  <si>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</si>
  <si>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</si>
  <si>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</si>
  <si>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</si>
  <si>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</si>
  <si>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</si>
  <si>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</si>
  <si>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</si>
  <si>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</si>
  <si>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</si>
  <si>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</si>
  <si>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</si>
  <si>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</si>
  <si>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</si>
  <si>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</si>
  <si>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</si>
  <si>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</si>
  <si>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</si>
  <si>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</si>
  <si>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</si>
  <si>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</si>
  <si>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</si>
  <si>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</si>
  <si>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</si>
  <si>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</si>
  <si>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</si>
  <si>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</si>
  <si>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</si>
  <si>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</si>
  <si>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</si>
  <si>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</si>
  <si>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</si>
  <si>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</si>
  <si>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</si>
  <si>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</si>
  <si>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</si>
  <si>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</si>
  <si>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</si>
  <si>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</si>
  <si>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</si>
  <si>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</si>
  <si>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</si>
  <si>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</si>
  <si>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</si>
  <si>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</si>
  <si>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</si>
  <si>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</si>
  <si>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</si>
  <si>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</si>
  <si>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</si>
  <si>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</si>
  <si>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</si>
  <si>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</si>
  <si>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</si>
  <si>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</si>
  <si>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</si>
  <si>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</si>
  <si>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</si>
  <si>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</si>
  <si>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</si>
  <si>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</si>
  <si>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</si>
  <si>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</si>
  <si>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</si>
  <si>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</si>
  <si>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</si>
  <si>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</si>
  <si>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</si>
  <si>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</si>
  <si>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</si>
  <si>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</si>
  <si>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</si>
  <si>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</si>
  <si>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</si>
  <si>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</si>
  <si>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</si>
  <si>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</si>
  <si>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</si>
  <si>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</si>
  <si>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</si>
  <si>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</si>
  <si>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</si>
  <si>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</si>
  <si>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</si>
  <si>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</si>
  <si>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</si>
  <si>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</si>
  <si>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</si>
  <si>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</si>
  <si>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</si>
  <si>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</si>
  <si>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</si>
  <si>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</si>
  <si>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</si>
  <si>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</si>
  <si>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</si>
  <si>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</si>
  <si>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</si>
  <si>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</si>
  <si>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</si>
  <si>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</si>
  <si>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</si>
  <si>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</si>
  <si>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</si>
  <si>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</si>
  <si>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</si>
  <si>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</si>
  <si>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</si>
  <si>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</si>
  <si>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</si>
  <si>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</si>
  <si>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</si>
  <si>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</si>
  <si>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</si>
  <si>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</si>
  <si>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</si>
  <si>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</si>
  <si>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</si>
  <si>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</si>
  <si>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</si>
  <si>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</si>
  <si>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</si>
  <si>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</si>
  <si>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</si>
  <si>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</si>
  <si>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</si>
  <si>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</si>
  <si>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</si>
  <si>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</si>
  <si>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</si>
  <si>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</si>
  <si>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</si>
  <si>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</si>
  <si>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</si>
  <si>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</si>
  <si>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</si>
  <si>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</si>
  <si>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</si>
  <si>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</si>
  <si>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</si>
  <si>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</si>
  <si>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</si>
  <si>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</si>
  <si>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</si>
  <si>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</si>
  <si>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</si>
  <si>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</si>
  <si>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</si>
  <si>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</si>
  <si>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</si>
  <si>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</si>
  <si>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</si>
  <si>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</si>
  <si>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</si>
  <si>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</si>
  <si>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</si>
  <si>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</si>
  <si>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</si>
  <si>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</si>
  <si>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</si>
  <si>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</si>
  <si>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</si>
  <si>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</si>
  <si>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</si>
  <si>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</si>
  <si>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</si>
  <si>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</si>
  <si>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</si>
  <si>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</si>
  <si>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</si>
  <si>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</si>
  <si>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</si>
  <si>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</si>
  <si>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</si>
  <si>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</si>
  <si>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</si>
  <si>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</si>
  <si>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</si>
  <si>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</si>
  <si>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</si>
  <si>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</si>
  <si>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</si>
  <si>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</si>
  <si>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</si>
  <si>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</si>
  <si>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</si>
  <si>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</si>
  <si>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</si>
  <si>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</si>
  <si>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</si>
  <si>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</si>
  <si>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</si>
  <si>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</si>
  <si>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</si>
  <si>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</si>
  <si>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</si>
  <si>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</si>
  <si>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</si>
  <si>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</si>
  <si>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</si>
  <si>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</si>
  <si>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</si>
  <si>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</si>
  <si>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</si>
  <si>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</si>
  <si>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</si>
  <si>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</si>
  <si>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</si>
  <si>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</si>
  <si>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</si>
  <si>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</si>
  <si>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</si>
  <si>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</si>
  <si>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</si>
  <si>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</si>
  <si>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</si>
  <si>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</si>
  <si>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</si>
  <si>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</si>
  <si>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</si>
  <si>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</si>
  <si>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</si>
  <si>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</si>
  <si>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</si>
  <si>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</si>
  <si>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</si>
  <si>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</si>
  <si>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</si>
  <si>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</si>
  <si>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</si>
  <si>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</si>
  <si>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</si>
  <si>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</si>
  <si>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</si>
  <si>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</si>
  <si>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</si>
  <si>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</si>
  <si>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</si>
  <si>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</si>
  <si>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</si>
  <si>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</si>
  <si>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</si>
  <si>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</si>
  <si>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</si>
  <si>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</si>
  <si>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</si>
  <si>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</si>
  <si>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</si>
  <si>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</si>
  <si>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</si>
  <si>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</si>
  <si>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</si>
  <si>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</si>
  <si>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</si>
  <si>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</si>
  <si>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</si>
  <si>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</si>
  <si>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</si>
  <si>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</si>
  <si>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</si>
  <si>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</si>
  <si>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</si>
  <si>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</si>
  <si>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</si>
  <si>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</si>
  <si>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</si>
  <si>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</si>
  <si>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</si>
  <si>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</si>
  <si>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</si>
  <si>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</si>
  <si>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</si>
  <si>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</si>
  <si>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</si>
  <si>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</si>
  <si>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</si>
  <si>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</si>
  <si>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</si>
  <si>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</si>
  <si>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</si>
  <si>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</si>
  <si>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</si>
  <si>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</si>
  <si>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</si>
  <si>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</si>
  <si>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</si>
  <si>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</si>
  <si>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</si>
  <si>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</si>
  <si>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</si>
  <si>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</si>
  <si>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</si>
  <si>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</si>
  <si>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</si>
  <si>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</si>
  <si>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</si>
  <si>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</si>
  <si>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</si>
  <si>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</si>
  <si>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</si>
  <si>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</si>
  <si>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</si>
  <si>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</si>
  <si>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</si>
  <si>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</si>
  <si>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</si>
  <si>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</si>
  <si>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</si>
  <si>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</si>
  <si>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</si>
  <si>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</si>
  <si>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</si>
  <si>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</si>
  <si>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</si>
  <si>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</si>
  <si>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</si>
  <si>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</si>
  <si>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</si>
  <si>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</si>
  <si>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</si>
  <si>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</si>
  <si>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</si>
  <si>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</si>
  <si>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</si>
  <si>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</si>
  <si>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</si>
  <si>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</si>
  <si>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</si>
  <si>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</si>
  <si>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</si>
  <si>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</si>
  <si>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</si>
  <si>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</si>
  <si>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</si>
  <si>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</si>
  <si>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</si>
  <si>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</si>
  <si>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</si>
  <si>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</si>
  <si>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</si>
  <si>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</si>
  <si>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</si>
  <si>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</si>
  <si>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</si>
  <si>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</si>
  <si>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</si>
  <si>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</si>
  <si>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</si>
  <si>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</si>
  <si>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</si>
  <si>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</si>
  <si>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</si>
  <si>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</si>
  <si>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</si>
  <si>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</si>
  <si>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</si>
  <si>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</si>
  <si>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</si>
  <si>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</si>
  <si>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</si>
  <si>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</si>
  <si>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</si>
  <si>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</si>
  <si>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</si>
  <si>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</si>
  <si>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</si>
  <si>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</si>
  <si>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</si>
  <si>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</si>
  <si>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</si>
  <si>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</si>
  <si>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</si>
  <si>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</si>
  <si>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</si>
  <si>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</si>
  <si>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</si>
  <si>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</si>
  <si>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</si>
  <si>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</si>
  <si>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</si>
  <si>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</si>
  <si>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</si>
  <si>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</si>
  <si>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</si>
  <si>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</si>
  <si>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</si>
  <si>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</si>
  <si>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</si>
  <si>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</si>
  <si>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</si>
  <si>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</si>
  <si>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</si>
  <si>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</si>
  <si>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</si>
  <si>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</si>
  <si>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</si>
  <si>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</si>
  <si>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</si>
  <si>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</si>
  <si>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</si>
  <si>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</si>
  <si>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</si>
  <si>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</si>
  <si>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</si>
  <si>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</si>
  <si>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</si>
  <si>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</si>
  <si>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</si>
  <si>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</si>
  <si>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</si>
  <si>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</si>
  <si>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</si>
  <si>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</si>
  <si>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</si>
  <si>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</si>
  <si>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</si>
  <si>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</si>
  <si>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</si>
  <si>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</si>
  <si>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</si>
  <si>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</si>
  <si>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</si>
  <si>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</si>
  <si>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</si>
  <si>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</si>
  <si>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</si>
  <si>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</si>
  <si>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</si>
  <si>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</si>
  <si>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</si>
  <si>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</si>
  <si>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</si>
  <si>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</si>
  <si>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</si>
  <si>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</si>
  <si>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</si>
  <si>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</si>
  <si>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</si>
  <si>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</si>
  <si>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</si>
  <si>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</si>
  <si>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</si>
  <si>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</si>
  <si>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</si>
  <si>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</si>
  <si>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</si>
  <si>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</si>
  <si>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</si>
  <si>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</si>
  <si>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</si>
  <si>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</si>
  <si>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</si>
  <si>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</si>
  <si>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</si>
  <si>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</si>
  <si>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</si>
  <si>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</si>
  <si>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</si>
  <si>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</si>
  <si>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</si>
  <si>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</si>
  <si>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</si>
  <si>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</si>
  <si>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</si>
  <si>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</si>
  <si>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</si>
  <si>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</si>
  <si>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</si>
  <si>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</si>
  <si>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</si>
  <si>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</si>
  <si>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</si>
  <si>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</si>
  <si>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</si>
  <si>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</si>
  <si>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</si>
  <si>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</si>
  <si>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</si>
  <si>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</si>
  <si>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</si>
  <si>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</si>
  <si>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</si>
  <si>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</si>
  <si>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</si>
  <si>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</si>
  <si>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</si>
  <si>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</si>
  <si>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</si>
  <si>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</si>
  <si>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</si>
  <si>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</si>
  <si>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</si>
  <si>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</si>
  <si>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</si>
  <si>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</si>
  <si>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</si>
  <si>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</si>
  <si>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</si>
  <si>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</si>
  <si>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</si>
  <si>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</si>
  <si>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</si>
  <si>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</si>
  <si>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</si>
  <si>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</si>
  <si>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</si>
  <si>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</si>
  <si>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</si>
  <si>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</si>
  <si>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</si>
  <si>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</si>
  <si>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</si>
  <si>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</si>
  <si>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</si>
  <si>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</si>
  <si>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</si>
  <si>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</si>
  <si>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</si>
  <si>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</si>
  <si>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</si>
  <si>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</si>
  <si>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</si>
  <si>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</si>
  <si>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</si>
  <si>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</si>
  <si>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</si>
  <si>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</si>
  <si>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</si>
  <si>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</si>
  <si>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</si>
  <si>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</si>
  <si>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</si>
  <si>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</si>
  <si>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</si>
  <si>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</si>
  <si>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</si>
  <si>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</si>
  <si>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</si>
  <si>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</si>
  <si>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</si>
  <si>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</si>
  <si>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</si>
  <si>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</si>
  <si>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</si>
  <si>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</si>
  <si>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</si>
  <si>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</si>
  <si>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</si>
  <si>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</si>
  <si>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</si>
  <si>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</si>
  <si>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</si>
  <si>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</si>
  <si>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</si>
  <si>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</si>
  <si>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</si>
  <si>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</si>
  <si>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</si>
  <si>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</si>
  <si>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</si>
  <si>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</si>
  <si>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</si>
  <si>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</si>
  <si>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</si>
  <si>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</si>
  <si>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</si>
  <si>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</si>
  <si>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</si>
  <si>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</si>
  <si>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</si>
  <si>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</si>
  <si>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</si>
  <si>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</si>
  <si>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</si>
  <si>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</si>
  <si>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</si>
  <si>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</si>
  <si>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</si>
  <si>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</si>
  <si>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</si>
  <si>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</si>
  <si>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</si>
  <si>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</si>
  <si>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</si>
  <si>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</si>
  <si>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</si>
  <si>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</si>
  <si>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</si>
  <si>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</si>
  <si>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</si>
  <si>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</si>
  <si>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</si>
  <si>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</si>
  <si>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</si>
  <si>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</si>
  <si>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</si>
  <si>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</si>
  <si>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</si>
  <si>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</si>
  <si>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</si>
  <si>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</si>
  <si>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</si>
  <si>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</si>
  <si>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</si>
  <si>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</si>
  <si>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</si>
  <si>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</si>
  <si>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</si>
  <si>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</si>
  <si>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</si>
  <si>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</si>
  <si>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</si>
  <si>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</si>
  <si>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</si>
  <si>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</si>
  <si>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</si>
  <si>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</si>
  <si>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</si>
  <si>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</si>
  <si>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</si>
  <si>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</si>
  <si>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</si>
  <si>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</si>
  <si>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</si>
  <si>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</si>
  <si>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</si>
  <si>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</si>
  <si>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</si>
  <si>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</si>
  <si>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</si>
  <si>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</si>
  <si>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</si>
  <si>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</si>
  <si>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</si>
  <si>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</si>
  <si>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</si>
  <si>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</si>
  <si>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</si>
  <si>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</si>
  <si>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</si>
  <si>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</si>
  <si>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</si>
  <si>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</si>
  <si>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</si>
  <si>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</si>
  <si>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</si>
  <si>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</si>
  <si>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</si>
  <si>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</si>
  <si>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</si>
  <si>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</si>
  <si>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</si>
  <si>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</si>
  <si>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</si>
  <si>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</si>
  <si>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</si>
  <si>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</si>
  <si>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</si>
  <si>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</si>
  <si>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</si>
  <si>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</si>
  <si>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</si>
  <si>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</si>
  <si>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</si>
  <si>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</si>
  <si>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</si>
  <si>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</si>
  <si>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</si>
  <si>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</si>
  <si>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</si>
  <si>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</si>
  <si>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</si>
  <si>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</si>
  <si>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</si>
  <si>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</si>
  <si>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</si>
  <si>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</si>
  <si>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</si>
  <si>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</si>
  <si>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</si>
  <si>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</si>
  <si>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</si>
  <si>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</si>
  <si>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</si>
  <si>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</si>
  <si>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</si>
  <si>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</si>
  <si>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</si>
  <si>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</si>
  <si>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</si>
  <si>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</si>
  <si>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</si>
  <si>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</si>
  <si>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</si>
  <si>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</si>
  <si>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</si>
  <si>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</si>
  <si>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</si>
  <si>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</si>
  <si>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</si>
  <si>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</si>
  <si>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</si>
  <si>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</si>
  <si>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</si>
  <si>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</si>
  <si>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</si>
  <si>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</si>
  <si>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</si>
  <si>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</si>
  <si>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</si>
  <si>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</si>
  <si>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</si>
  <si>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</si>
  <si>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</si>
  <si>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</si>
  <si>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</si>
  <si>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</si>
  <si>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</si>
  <si>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</si>
  <si>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</si>
  <si>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</si>
  <si>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</si>
  <si>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</si>
  <si>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</si>
  <si>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</si>
  <si>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</si>
  <si>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</si>
  <si>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</si>
  <si>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</si>
  <si>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</si>
  <si>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</si>
  <si>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</si>
  <si>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</si>
  <si>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</si>
  <si>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</si>
  <si>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</si>
  <si>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</si>
  <si>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</si>
  <si>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</si>
  <si>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</si>
  <si>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</si>
  <si>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</si>
  <si>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</si>
  <si>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</si>
  <si>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</si>
  <si>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</si>
  <si>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</si>
  <si>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</si>
  <si>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</si>
  <si>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</si>
  <si>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</si>
  <si>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</si>
  <si>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</si>
  <si>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</si>
  <si>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</si>
  <si>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</si>
  <si>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</si>
  <si>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</si>
  <si>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</si>
  <si>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</si>
  <si>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</si>
  <si>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</si>
  <si>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</si>
  <si>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</si>
  <si>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</si>
  <si>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</si>
  <si>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</si>
  <si>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</si>
  <si>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</si>
  <si>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</si>
  <si>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</si>
  <si>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</si>
  <si>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</si>
  <si>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</si>
  <si>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</si>
  <si>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</si>
  <si>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</si>
  <si>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</si>
  <si>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</si>
  <si>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</si>
  <si>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</si>
  <si>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</si>
  <si>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</si>
  <si>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</si>
  <si>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</si>
  <si>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</si>
  <si>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</si>
  <si>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</si>
  <si>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</si>
  <si>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</si>
  <si>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</si>
  <si>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</si>
  <si>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</si>
  <si>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</si>
  <si>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</si>
  <si>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</si>
  <si>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</si>
  <si>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</si>
  <si>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</si>
  <si>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</si>
  <si>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</si>
  <si>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</si>
  <si>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</si>
  <si>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</si>
  <si>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</si>
  <si>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</si>
  <si>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</si>
  <si>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</si>
  <si>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</si>
  <si>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</si>
  <si>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</si>
  <si>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</si>
  <si>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</si>
  <si>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</si>
  <si>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</si>
  <si>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</si>
  <si>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</si>
  <si>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</si>
  <si>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</si>
  <si>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</si>
  <si>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</si>
  <si>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</si>
  <si>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</si>
  <si>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</si>
  <si>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</si>
  <si>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</si>
  <si>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</si>
  <si>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</si>
  <si>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</si>
  <si>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</si>
  <si>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</si>
  <si>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</si>
  <si>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</si>
  <si>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</si>
  <si>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</si>
  <si>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</si>
  <si>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</si>
  <si>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</si>
  <si>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</si>
  <si>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</si>
  <si>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</si>
  <si>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</si>
  <si>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</si>
  <si>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</si>
  <si>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</si>
  <si>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</si>
  <si>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</si>
  <si>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</si>
  <si>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</si>
  <si>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</si>
  <si>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</si>
  <si>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</si>
  <si>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</si>
  <si>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</si>
  <si>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</si>
  <si>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</si>
  <si>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</si>
  <si>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</si>
  <si>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</si>
  <si>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</si>
  <si>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</si>
  <si>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</si>
  <si>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</si>
  <si>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</si>
  <si>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</si>
  <si>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</si>
  <si>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</si>
  <si>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</si>
  <si>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</si>
  <si>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</si>
  <si>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</si>
  <si>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</si>
  <si>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</si>
  <si>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</si>
  <si>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</si>
  <si>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</si>
  <si>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</si>
  <si>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</si>
  <si>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</si>
  <si>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</si>
  <si>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</si>
  <si>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</si>
  <si>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</si>
  <si>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</si>
  <si>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</si>
  <si>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</si>
  <si>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</si>
  <si>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</si>
  <si>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</si>
  <si>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</si>
  <si>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</si>
  <si>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</si>
  <si>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</si>
  <si>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</si>
  <si>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</si>
  <si>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</si>
  <si>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</si>
  <si>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</si>
  <si>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</si>
  <si>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</si>
  <si>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</si>
  <si>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</si>
  <si>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</si>
  <si>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</si>
  <si>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</si>
  <si>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</si>
  <si>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</si>
  <si>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</si>
  <si>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</si>
  <si>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</si>
  <si>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</si>
  <si>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</si>
  <si>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</si>
  <si>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</si>
  <si>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</si>
  <si>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</si>
  <si>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</si>
  <si>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</si>
  <si>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</si>
  <si>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</si>
  <si>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</si>
  <si>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</si>
  <si>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</si>
  <si>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</si>
  <si>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</si>
  <si>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</si>
  <si>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</si>
  <si>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</si>
  <si>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</si>
  <si>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</si>
  <si>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</si>
  <si>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</si>
  <si>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</si>
  <si>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</si>
  <si>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</si>
  <si>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</si>
  <si>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</si>
  <si>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</si>
  <si>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</si>
  <si>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</si>
  <si>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</si>
  <si>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</si>
  <si>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</si>
  <si>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</si>
  <si>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</si>
  <si>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</si>
  <si>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</si>
  <si>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</si>
  <si>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</si>
  <si>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</si>
  <si>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</si>
  <si>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</si>
  <si>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</si>
  <si>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</si>
  <si>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</si>
  <si>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</si>
  <si>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</si>
  <si>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</si>
  <si>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</si>
  <si>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</si>
  <si>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</si>
  <si>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</si>
  <si>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</si>
  <si>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</si>
  <si>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</si>
  <si>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</si>
  <si>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</si>
  <si>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</si>
  <si>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</si>
  <si>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</si>
  <si>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</si>
  <si>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</si>
  <si>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</si>
  <si>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</si>
  <si>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</si>
  <si>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</si>
  <si>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</si>
  <si>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</si>
  <si>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</si>
  <si>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</si>
  <si>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</si>
  <si>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</si>
  <si>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</si>
  <si>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</si>
  <si>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</si>
  <si>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</si>
  <si>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</si>
  <si>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</si>
  <si>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</si>
  <si>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</si>
  <si>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</si>
  <si>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</si>
  <si>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</si>
  <si>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</si>
  <si>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</si>
  <si>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</si>
  <si>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</si>
  <si>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</si>
  <si>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</si>
  <si>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</si>
  <si>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</si>
  <si>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</si>
  <si>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</si>
  <si>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</si>
  <si>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</si>
  <si>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</si>
  <si>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</si>
  <si>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</si>
  <si>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</si>
  <si>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</si>
  <si>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</si>
  <si>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</si>
  <si>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</si>
  <si>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</si>
  <si>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</si>
  <si>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</si>
  <si>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</si>
  <si>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</si>
  <si>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</si>
  <si>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</si>
  <si>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</si>
  <si>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</si>
  <si>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</si>
  <si>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</si>
  <si>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</si>
  <si>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</si>
  <si>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</si>
  <si>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</si>
  <si>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</si>
  <si>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</si>
  <si>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</si>
  <si>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</si>
  <si>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</si>
  <si>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</si>
  <si>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</si>
  <si>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</si>
  <si>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</si>
  <si>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</si>
  <si>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</si>
  <si>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</si>
  <si>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</si>
  <si>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</si>
  <si>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</si>
  <si>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</si>
  <si>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</si>
  <si>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</si>
  <si>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</si>
  <si>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</si>
  <si>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</si>
  <si>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</si>
  <si>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</si>
  <si>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</si>
  <si>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</si>
  <si>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</si>
  <si>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</si>
  <si>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</si>
  <si>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</si>
  <si>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</si>
  <si>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</si>
  <si>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</si>
  <si>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</si>
  <si>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</si>
  <si>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</si>
  <si>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</si>
  <si>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</si>
  <si>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</si>
  <si>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</si>
  <si>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</si>
  <si>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</si>
  <si>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</si>
  <si>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</si>
  <si>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</si>
  <si>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</si>
  <si>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</si>
  <si>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</si>
  <si>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</si>
  <si>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</si>
  <si>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</si>
  <si>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</si>
  <si>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</si>
  <si>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</si>
  <si>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</si>
  <si>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</si>
  <si>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</si>
  <si>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</si>
  <si>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</si>
  <si>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</si>
  <si>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</si>
  <si>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</si>
  <si>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</si>
  <si>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</si>
  <si>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</si>
  <si>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</si>
  <si>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</si>
  <si>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</si>
  <si>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</si>
  <si>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</si>
  <si>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</si>
  <si>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</si>
  <si>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</si>
  <si>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</si>
  <si>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</si>
  <si>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</si>
  <si>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</si>
  <si>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</si>
  <si>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</si>
  <si>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</si>
  <si>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</si>
  <si>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</si>
  <si>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</si>
  <si>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</si>
  <si>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</si>
  <si>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</si>
  <si>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</si>
  <si>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</si>
  <si>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</si>
  <si>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</si>
  <si>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</si>
  <si>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</si>
  <si>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</si>
  <si>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</si>
  <si>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</si>
  <si>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</si>
  <si>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</si>
  <si>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</si>
  <si>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</si>
  <si>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</si>
  <si>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</si>
  <si>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</si>
  <si>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</si>
  <si>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</si>
  <si>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</si>
  <si>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</si>
  <si>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</si>
  <si>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</si>
  <si>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</si>
  <si>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</si>
  <si>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</si>
  <si>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</si>
  <si>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</si>
  <si>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</si>
  <si>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</si>
  <si>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</si>
  <si>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</si>
  <si>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</si>
  <si>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</si>
  <si>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</si>
  <si>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</si>
  <si>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</si>
  <si>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</si>
  <si>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</si>
  <si>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</si>
  <si>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</si>
  <si>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</si>
  <si>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</si>
  <si>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</si>
  <si>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</si>
  <si>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</si>
  <si>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</si>
  <si>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</si>
  <si>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</si>
  <si>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</si>
  <si>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</si>
  <si>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</si>
  <si>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</si>
  <si>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</si>
  <si>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</si>
  <si>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</si>
  <si>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</si>
  <si>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</si>
  <si>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</si>
  <si>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</si>
  <si>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</si>
  <si>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</si>
  <si>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</si>
  <si>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</si>
  <si>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</si>
  <si>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</si>
  <si>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</si>
  <si>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</si>
  <si>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</si>
  <si>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</si>
  <si>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</si>
  <si>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</si>
  <si>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</si>
  <si>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</si>
  <si>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</si>
  <si>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</si>
  <si>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</si>
  <si>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</si>
  <si>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</si>
  <si>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</si>
  <si>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</si>
  <si>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</si>
  <si>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</si>
  <si>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</si>
  <si>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</si>
  <si>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</si>
  <si>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</si>
  <si>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</si>
  <si>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</si>
  <si>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</si>
  <si>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</si>
  <si>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</si>
  <si>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Categories and Subcategories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</si>
  <si>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</si>
  <si>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</si>
  <si>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</si>
  <si>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</si>
  <si>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</si>
  <si>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</si>
  <si>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</si>
  <si>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</si>
  <si>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</si>
  <si>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</si>
  <si>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</si>
  <si>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</si>
  <si>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</si>
  <si>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</si>
  <si>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</si>
  <si>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</si>
  <si>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</si>
  <si>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</si>
  <si>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</si>
  <si>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</si>
  <si>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</si>
  <si>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</si>
  <si>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</si>
  <si>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</si>
  <si>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</si>
  <si>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</si>
  <si>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</si>
  <si>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</si>
  <si>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</si>
  <si>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</si>
  <si>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</si>
  <si>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</si>
  <si>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</si>
  <si>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</si>
  <si>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 xml:space="preserve">IQR of Goal 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</si>
  <si>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</si>
  <si>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</si>
  <si>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</si>
  <si>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</si>
  <si>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</si>
  <si>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</si>
  <si>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</si>
  <si>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</si>
  <si>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</si>
  <si>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</si>
  <si>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</si>
  <si>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</si>
  <si>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</si>
  <si>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</si>
  <si>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</si>
  <si>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</si>
  <si>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</si>
  <si>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</si>
  <si>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</si>
  <si>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</si>
  <si>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</si>
  <si>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</si>
  <si>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</si>
  <si>
    <t>SUM TEST</t>
  </si>
  <si>
    <t>COUNTIF TEST</t>
  </si>
  <si>
    <t>Percentage Test</t>
  </si>
  <si>
    <t>Andrew Gonzales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</si>
</sst>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"/>
      <color theme="1"/>
      <name val="Calibri"/>
      <family val="2"/>
      <scheme val="minor"/>
    </font>
    <font>
      <sz val="7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0" applyNumberFormat="1"/>
    <xf numFmtId="165" fontId="1" fillId="0" borderId="0" xfId="0" applyNumberFormat="1" applyFont="1"/>
    <xf numFmtId="9" fontId="1" fillId="0" borderId="0" xfId="1" applyFont="1"/>
    <xf numFmtId="9" fontId="0" fillId="0" borderId="0" xfId="1" applyFont="1"/>
    <xf numFmtId="9" fontId="1" fillId="0" borderId="0" xfId="0" applyNumberFormat="1" applyFont="1"/>
    <xf numFmtId="0" fontId="3" fillId="0" borderId="0" xfId="0" applyFont="1"/>
    <xf numFmtId="0" fontId="4" fillId="0" borderId="0" xfId="0" applyFont="1"/>
  </cellXfs>
  <cellStyles count="2">
    <cellStyle name="Normal" xfId="0" builtinId="0"/>
    <cellStyle name="Percent" xfId="1" builtinId="5"/>
  </cellStyles>
  <dxfs count="15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115966754155732"/>
          <c:y val="6.740303295421405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E4-48A7-8820-791442FA2C7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E4-48A7-8820-791442FA2C7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E4-48A7-8820-791442FA2C7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E4-48A7-8820-791442FA2C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0038496"/>
        <c:axId val="1000039328"/>
      </c:barChart>
      <c:catAx>
        <c:axId val="100003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9328"/>
        <c:crosses val="autoZero"/>
        <c:auto val="1"/>
        <c:lblAlgn val="ctr"/>
        <c:lblOffset val="100"/>
        <c:noMultiLvlLbl val="0"/>
      </c:catAx>
      <c:valAx>
        <c:axId val="100003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003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4438026474127559"/>
          <c:y val="8.2315797481836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19-4E1F-AB63-FD4E9DFCDBE0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19-4E1F-AB63-FD4E9DFCDBE0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19-4E1F-AB63-FD4E9DFCDB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8475520"/>
        <c:axId val="1008474688"/>
      </c:barChart>
      <c:catAx>
        <c:axId val="100847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474688"/>
        <c:crosses val="autoZero"/>
        <c:auto val="1"/>
        <c:lblAlgn val="ctr"/>
        <c:lblOffset val="100"/>
        <c:noMultiLvlLbl val="0"/>
      </c:catAx>
      <c:valAx>
        <c:axId val="100847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847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 </a:t>
            </a:r>
            <a:endParaRPr lang="en-US"/>
          </a:p>
        </c:rich>
      </c:tx>
      <c:layout>
        <c:manualLayout>
          <c:xMode val="edge"/>
          <c:yMode val="edge"/>
          <c:x val="0.31459733158355213"/>
          <c:y val="0.1275882181393992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B2E-447A-B8CD-9D6388AD70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B2E-447A-B8CD-9D6388AD70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B2E-447A-B8CD-9D6388AD70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B2E-447A-B8CD-9D6388AD7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0492688"/>
        <c:axId val="1300490608"/>
      </c:lineChart>
      <c:catAx>
        <c:axId val="1300492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90608"/>
        <c:crosses val="autoZero"/>
        <c:auto val="1"/>
        <c:lblAlgn val="ctr"/>
        <c:lblOffset val="100"/>
        <c:noMultiLvlLbl val="0"/>
      </c:catAx>
      <c:valAx>
        <c:axId val="130049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0492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layout>
        <c:manualLayout>
          <c:xMode val="edge"/>
          <c:yMode val="edge"/>
          <c:x val="0.16129155730533684"/>
          <c:y val="0.197032662583843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08-4B30-B7E2-B5E2FC7B14E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08-4B30-B7E2-B5E2FC7B14E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08-4B30-B7E2-B5E2FC7B14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5010831"/>
        <c:axId val="1325008751"/>
      </c:lineChart>
      <c:catAx>
        <c:axId val="1325010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008751"/>
        <c:crosses val="autoZero"/>
        <c:auto val="1"/>
        <c:lblAlgn val="ctr"/>
        <c:lblOffset val="100"/>
        <c:noMultiLvlLbl val="0"/>
      </c:catAx>
      <c:valAx>
        <c:axId val="1325008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5010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9978242030910034E-2"/>
          <c:y val="0.13027554723976334"/>
          <c:w val="0.89471561897993157"/>
          <c:h val="0.6229608262663536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011-4119-AF7A-FAAF10025D9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011-4119-AF7A-FAAF10025D9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011-4119-AF7A-FAAF10025D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53793375"/>
        <c:axId val="1453788383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011-4119-AF7A-FAAF10025D9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011-4119-AF7A-FAAF10025D9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011-4119-AF7A-FAAF10025D9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011-4119-AF7A-FAAF10025D98}"/>
                  </c:ext>
                </c:extLst>
              </c15:ser>
            </c15:filteredLineSeries>
            <c15:filteredLineSeries>
              <c15:ser>
                <c:idx val="7"/>
                <c:order val="7"/>
                <c:spPr>
                  <a:ln w="28575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Lit>
                    <c:formatCode>General</c:formatCode>
                    <c:ptCount val="1"/>
                    <c:pt idx="0">
                      <c:v>1</c:v>
                    </c:pt>
                  </c:numLit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7011-4119-AF7A-FAAF10025D98}"/>
                  </c:ext>
                </c:extLst>
              </c15:ser>
            </c15:filteredLineSeries>
          </c:ext>
        </c:extLst>
      </c:lineChart>
      <c:catAx>
        <c:axId val="145379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788383"/>
        <c:crosses val="autoZero"/>
        <c:auto val="1"/>
        <c:lblAlgn val="ctr"/>
        <c:lblOffset val="100"/>
        <c:noMultiLvlLbl val="0"/>
      </c:catAx>
      <c:valAx>
        <c:axId val="1453788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379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Great Britain Musicals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Great Britain Musicals Box Plot</a:t>
          </a:r>
        </a:p>
      </cx:txPr>
    </cx:title>
    <cx:plotArea>
      <cx:plotAreaRegion>
        <cx:series layoutId="boxWhisker" uniqueId="{D506A138-87DD-4C7A-9B3D-8A6C89B042ED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FB4D7C9-C533-4513-A6C3-5B4E133B5FFF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DF4ED1A-9C34-4135-88DF-93B336714F52}">
  <sheetPr/>
  <sheetViews>
    <sheetView zoomScale="60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144780</xdr:colOff>
      <xdr:row>3</xdr:row>
      <xdr:rowOff>11430</xdr:rowOff>
    </xdr:from>
    <xdr:to>
      <xdr:col>13</xdr:col>
      <xdr:colOff>441960</xdr:colOff>
      <xdr:row>18</xdr:row>
      <xdr:rowOff>11430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3921A0-5AC5-49EA-8452-1DF4D08F0B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148590</xdr:rowOff>
    </xdr:from>
    <xdr:to>
      <xdr:col>14</xdr:col>
      <xdr:colOff>571500</xdr:colOff>
      <xdr:row>25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111A51-468D-4D4F-A499-814B79DA1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464820</xdr:colOff>
      <xdr:row>2</xdr:row>
      <xdr:rowOff>64770</xdr:rowOff>
    </xdr:from>
    <xdr:to>
      <xdr:col>14</xdr:col>
      <xdr:colOff>533400</xdr:colOff>
      <xdr:row>18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86A0AB-9414-4152-8355-E84CD821D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1155554-3FD5-4F4C-BBF4-FA00BC4C5A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DE111CD-4B54-4934-9E8E-9C544A10F83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213360</xdr:colOff>
      <xdr:row>3</xdr:row>
      <xdr:rowOff>11430</xdr:rowOff>
    </xdr:from>
    <xdr:to>
      <xdr:col>21</xdr:col>
      <xdr:colOff>137160</xdr:colOff>
      <xdr:row>18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71ADCF-1832-4EFA-AB56-A844619FF9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407670</xdr:colOff>
      <xdr:row>17</xdr:row>
      <xdr:rowOff>41910</xdr:rowOff>
    </xdr:from>
    <xdr:to>
      <xdr:col>10</xdr:col>
      <xdr:colOff>388620</xdr:colOff>
      <xdr:row>36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59F1EC-66EA-44D1-8B57-C4CCC2D889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nzales" refreshedDate="44385.574457060182" createdVersion="7" refreshedVersion="7" minRefreshableVersion="3" recordCount="4114" xr:uid="{E8568293-1E2F-4C16-922D-821B537376F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and Subcategories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nzales" refreshedDate="44385.644561342589" createdVersion="7" refreshedVersion="7" minRefreshableVersion="3" recordCount="4114" xr:uid="{F2C8E7F8-F0A4-4960-9A2E-ED7AC2413C8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ies and Subcategories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ew Gonzales" refreshedDate="44387.489914120371" createdVersion="7" refreshedVersion="7" minRefreshableVersion="3" recordCount="4115" xr:uid="{08DA5EDE-9A84-4A68-8EE6-C0C461390FFE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ies and Subcategories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  <x v="0"/>
  </r>
  <r>
    <m/>
    <m/>
    <m/>
    <m/>
    <m/>
    <x v="4"/>
    <x v="21"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569D5D-C09B-4339-BD35-FA77A4BAD53B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E2722-6FE6-4CF5-B48B-1CB52E6E17B5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0271B-A480-4825-A695-A443C182745F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CBB05C-94D3-4146-916E-6389A625C892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4115"/>
  <sheetViews>
    <sheetView topLeftCell="Q1" zoomScaleNormal="100" workbookViewId="0">
      <selection activeCell="B1" sqref="B1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7.44140625" style="6" bestFit="1" customWidth="1"/>
    <col min="5" max="5" width="19.44140625" style="8" bestFit="1" customWidth="1"/>
    <col min="6" max="6" width="22.109375" bestFit="1" customWidth="1"/>
    <col min="7" max="7" width="19.21875" bestFit="1" customWidth="1"/>
    <col min="8" max="8" width="20.33203125" bestFit="1" customWidth="1"/>
    <col min="9" max="9" width="20.109375" bestFit="1" customWidth="1"/>
    <col min="10" max="10" width="24.5546875" bestFit="1" customWidth="1"/>
    <col min="11" max="11" width="22.109375" bestFit="1" customWidth="1"/>
    <col min="12" max="12" width="27.6640625" bestFit="1" customWidth="1"/>
    <col min="13" max="13" width="20.77734375" customWidth="1"/>
    <col min="14" max="14" width="45.88671875" bestFit="1" customWidth="1"/>
    <col min="15" max="15" width="33" bestFit="1" customWidth="1"/>
    <col min="16" max="16" width="31.6640625" bestFit="1" customWidth="1"/>
    <col min="17" max="17" width="29.6640625" bestFit="1" customWidth="1"/>
    <col min="18" max="18" width="25" bestFit="1" customWidth="1"/>
    <col min="19" max="19" width="40.33203125" style="15" bestFit="1" customWidth="1"/>
    <col min="20" max="20" width="38.33203125" style="15" bestFit="1" customWidth="1"/>
    <col min="21" max="21" width="13.77734375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1" t="s">
        <v>8307</v>
      </c>
      <c r="R1" s="1" t="s">
        <v>8308</v>
      </c>
      <c r="S1" s="14" t="s">
        <v>8365</v>
      </c>
      <c r="T1" s="14" t="s">
        <v>8366</v>
      </c>
      <c r="U1" s="17" t="s">
        <v>8379</v>
      </c>
    </row>
    <row r="2" spans="1:21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 0)</f>
        <v>63.92</v>
      </c>
      <c r="Q2" t="s">
        <v>8309</v>
      </c>
      <c r="R2" t="s">
        <v>8310</v>
      </c>
      <c r="S2" s="15">
        <f>(((J2/60)/60)/24)+DATE(1970, 1, 1)</f>
        <v>42177.007071759261</v>
      </c>
      <c r="T2" s="15">
        <f>(((I2/60)/60)/24)+DATE(1970, 1, 1)</f>
        <v>42208.125</v>
      </c>
      <c r="U2">
        <f>YEAR(S2)</f>
        <v>2015</v>
      </c>
    </row>
    <row r="3" spans="1:21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 0)</f>
        <v>185.48</v>
      </c>
      <c r="Q3" t="s">
        <v>8309</v>
      </c>
      <c r="R3" t="s">
        <v>8310</v>
      </c>
      <c r="S3" s="15">
        <f t="shared" ref="S3:S66" si="2">(((J3/60)/60)/24)+DATE(1970, 1, 1)</f>
        <v>42766.600497685184</v>
      </c>
      <c r="T3" s="15">
        <f t="shared" ref="T3:T66" si="3">(((I3/60)/60)/24)+DATE(1970, 1, 1)</f>
        <v>42796.600497685184</v>
      </c>
      <c r="U3">
        <f t="shared" ref="U3:U66" si="4">YEAR(S3)</f>
        <v>2017</v>
      </c>
    </row>
    <row r="4" spans="1:21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8309</v>
      </c>
      <c r="R4" t="s">
        <v>8310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8309</v>
      </c>
      <c r="R5" t="s">
        <v>8310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8309</v>
      </c>
      <c r="R6" t="s">
        <v>8310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8309</v>
      </c>
      <c r="R7" t="s">
        <v>8310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8309</v>
      </c>
      <c r="R8" t="s">
        <v>8310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8309</v>
      </c>
      <c r="R9" t="s">
        <v>8310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8309</v>
      </c>
      <c r="R10" t="s">
        <v>8310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8309</v>
      </c>
      <c r="R11" t="s">
        <v>8310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8309</v>
      </c>
      <c r="R12" t="s">
        <v>8310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8309</v>
      </c>
      <c r="R13" t="s">
        <v>8310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8309</v>
      </c>
      <c r="R14" t="s">
        <v>8310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8309</v>
      </c>
      <c r="R15" t="s">
        <v>8310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8309</v>
      </c>
      <c r="R16" t="s">
        <v>8310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8309</v>
      </c>
      <c r="R17" t="s">
        <v>8310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8309</v>
      </c>
      <c r="R18" t="s">
        <v>8310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8309</v>
      </c>
      <c r="R19" t="s">
        <v>8310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8309</v>
      </c>
      <c r="R20" t="s">
        <v>8310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8309</v>
      </c>
      <c r="R21" t="s">
        <v>8310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8309</v>
      </c>
      <c r="R22" t="s">
        <v>8310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8309</v>
      </c>
      <c r="R23" t="s">
        <v>8310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8309</v>
      </c>
      <c r="R24" t="s">
        <v>8310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8309</v>
      </c>
      <c r="R25" t="s">
        <v>8310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8309</v>
      </c>
      <c r="R26" t="s">
        <v>8310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8309</v>
      </c>
      <c r="R27" t="s">
        <v>8310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8309</v>
      </c>
      <c r="R28" t="s">
        <v>8310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8309</v>
      </c>
      <c r="R29" t="s">
        <v>8310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8309</v>
      </c>
      <c r="R30" t="s">
        <v>8310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8309</v>
      </c>
      <c r="R31" t="s">
        <v>8310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8309</v>
      </c>
      <c r="R32" t="s">
        <v>8310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8309</v>
      </c>
      <c r="R33" t="s">
        <v>8310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8309</v>
      </c>
      <c r="R34" t="s">
        <v>8310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8309</v>
      </c>
      <c r="R35" t="s">
        <v>8310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8309</v>
      </c>
      <c r="R36" t="s">
        <v>8310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8309</v>
      </c>
      <c r="R37" t="s">
        <v>8310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8309</v>
      </c>
      <c r="R38" t="s">
        <v>8310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8309</v>
      </c>
      <c r="R39" t="s">
        <v>8310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8309</v>
      </c>
      <c r="R40" t="s">
        <v>8310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8309</v>
      </c>
      <c r="R41" t="s">
        <v>8310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8309</v>
      </c>
      <c r="R42" t="s">
        <v>8310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8309</v>
      </c>
      <c r="R43" t="s">
        <v>8310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8309</v>
      </c>
      <c r="R44" t="s">
        <v>8310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8309</v>
      </c>
      <c r="R45" t="s">
        <v>8310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8309</v>
      </c>
      <c r="R46" t="s">
        <v>8310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8309</v>
      </c>
      <c r="R47" t="s">
        <v>8310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8309</v>
      </c>
      <c r="R48" t="s">
        <v>8310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8309</v>
      </c>
      <c r="R49" t="s">
        <v>8310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8309</v>
      </c>
      <c r="R50" t="s">
        <v>8310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8309</v>
      </c>
      <c r="R51" t="s">
        <v>8310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8309</v>
      </c>
      <c r="R52" t="s">
        <v>8310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8309</v>
      </c>
      <c r="R53" t="s">
        <v>8310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8309</v>
      </c>
      <c r="R54" t="s">
        <v>8310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8309</v>
      </c>
      <c r="R55" t="s">
        <v>8310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8309</v>
      </c>
      <c r="R56" t="s">
        <v>8310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8309</v>
      </c>
      <c r="R57" t="s">
        <v>8310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8309</v>
      </c>
      <c r="R58" t="s">
        <v>8310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8309</v>
      </c>
      <c r="R59" t="s">
        <v>8310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8309</v>
      </c>
      <c r="R60" t="s">
        <v>8310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8309</v>
      </c>
      <c r="R61" t="s">
        <v>8310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8309</v>
      </c>
      <c r="R62" t="s">
        <v>8311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8309</v>
      </c>
      <c r="R63" t="s">
        <v>8311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8309</v>
      </c>
      <c r="R64" t="s">
        <v>8311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8309</v>
      </c>
      <c r="R65" t="s">
        <v>8311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8309</v>
      </c>
      <c r="R66" t="s">
        <v>8311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 0)</f>
        <v>132.05000000000001</v>
      </c>
      <c r="Q67" t="s">
        <v>8309</v>
      </c>
      <c r="R67" t="s">
        <v>8311</v>
      </c>
      <c r="S67" s="15">
        <f t="shared" ref="S67:S130" si="7">(((J67/60)/60)/24)+DATE(1970, 1, 1)</f>
        <v>41835.821226851855</v>
      </c>
      <c r="T67" s="15">
        <f t="shared" ref="T67:T130" si="8">(((I67/60)/60)/24)+DATE(1970, 1, 1)</f>
        <v>41862.249305555553</v>
      </c>
      <c r="U67">
        <f t="shared" ref="U67:U130" si="9">YEAR(S67)</f>
        <v>2014</v>
      </c>
    </row>
    <row r="68" spans="1:21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8309</v>
      </c>
      <c r="R68" t="s">
        <v>8311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8309</v>
      </c>
      <c r="R69" t="s">
        <v>8311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8309</v>
      </c>
      <c r="R70" t="s">
        <v>8311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8309</v>
      </c>
      <c r="R71" t="s">
        <v>8311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8309</v>
      </c>
      <c r="R72" t="s">
        <v>8311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8309</v>
      </c>
      <c r="R73" t="s">
        <v>8311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8309</v>
      </c>
      <c r="R74" t="s">
        <v>8311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8309</v>
      </c>
      <c r="R75" t="s">
        <v>8311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8309</v>
      </c>
      <c r="R76" t="s">
        <v>8311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8309</v>
      </c>
      <c r="R77" t="s">
        <v>8311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8309</v>
      </c>
      <c r="R78" t="s">
        <v>8311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8309</v>
      </c>
      <c r="R79" t="s">
        <v>8311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8309</v>
      </c>
      <c r="R80" t="s">
        <v>8311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8309</v>
      </c>
      <c r="R81" t="s">
        <v>8311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8309</v>
      </c>
      <c r="R82" t="s">
        <v>8311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8309</v>
      </c>
      <c r="R83" t="s">
        <v>8311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8309</v>
      </c>
      <c r="R84" t="s">
        <v>8311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8309</v>
      </c>
      <c r="R85" t="s">
        <v>8311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8309</v>
      </c>
      <c r="R86" t="s">
        <v>8311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8309</v>
      </c>
      <c r="R87" t="s">
        <v>8311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8309</v>
      </c>
      <c r="R88" t="s">
        <v>8311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8309</v>
      </c>
      <c r="R89" t="s">
        <v>8311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8309</v>
      </c>
      <c r="R90" t="s">
        <v>8311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8309</v>
      </c>
      <c r="R91" t="s">
        <v>8311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8309</v>
      </c>
      <c r="R92" t="s">
        <v>8311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8309</v>
      </c>
      <c r="R93" t="s">
        <v>8311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8309</v>
      </c>
      <c r="R94" t="s">
        <v>8311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8309</v>
      </c>
      <c r="R95" t="s">
        <v>8311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8309</v>
      </c>
      <c r="R96" t="s">
        <v>8311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8309</v>
      </c>
      <c r="R97" t="s">
        <v>8311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8309</v>
      </c>
      <c r="R98" t="s">
        <v>8311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8309</v>
      </c>
      <c r="R99" t="s">
        <v>8311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8309</v>
      </c>
      <c r="R100" t="s">
        <v>8311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8309</v>
      </c>
      <c r="R101" t="s">
        <v>8311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8309</v>
      </c>
      <c r="R102" t="s">
        <v>8311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8309</v>
      </c>
      <c r="R103" t="s">
        <v>8311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8309</v>
      </c>
      <c r="R104" t="s">
        <v>8311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8309</v>
      </c>
      <c r="R105" t="s">
        <v>8311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8309</v>
      </c>
      <c r="R106" t="s">
        <v>8311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8309</v>
      </c>
      <c r="R107" t="s">
        <v>8311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8309</v>
      </c>
      <c r="R108" t="s">
        <v>8311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8309</v>
      </c>
      <c r="R109" t="s">
        <v>8311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8309</v>
      </c>
      <c r="R110" t="s">
        <v>8311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8309</v>
      </c>
      <c r="R111" t="s">
        <v>8311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8309</v>
      </c>
      <c r="R112" t="s">
        <v>8311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8309</v>
      </c>
      <c r="R113" t="s">
        <v>8311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8309</v>
      </c>
      <c r="R114" t="s">
        <v>8311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8309</v>
      </c>
      <c r="R115" t="s">
        <v>8311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8309</v>
      </c>
      <c r="R116" t="s">
        <v>8311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8309</v>
      </c>
      <c r="R117" t="s">
        <v>8311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8309</v>
      </c>
      <c r="R118" t="s">
        <v>8311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8309</v>
      </c>
      <c r="R119" t="s">
        <v>8311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8309</v>
      </c>
      <c r="R120" t="s">
        <v>8311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8309</v>
      </c>
      <c r="R121" t="s">
        <v>8311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8309</v>
      </c>
      <c r="R122" t="s">
        <v>8312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8309</v>
      </c>
      <c r="R123" t="s">
        <v>8312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8309</v>
      </c>
      <c r="R124" t="s">
        <v>8312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8309</v>
      </c>
      <c r="R125" t="s">
        <v>8312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8309</v>
      </c>
      <c r="R126" t="s">
        <v>8312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8309</v>
      </c>
      <c r="R127" t="s">
        <v>8312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8309</v>
      </c>
      <c r="R128" t="s">
        <v>8312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8309</v>
      </c>
      <c r="R129" t="s">
        <v>8312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t="s">
        <v>8309</v>
      </c>
      <c r="R130" t="s">
        <v>8312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 0)</f>
        <v>0</v>
      </c>
      <c r="Q131" t="s">
        <v>8309</v>
      </c>
      <c r="R131" t="s">
        <v>8312</v>
      </c>
      <c r="S131" s="15">
        <f t="shared" ref="S131:S194" si="12">(((J131/60)/60)/24)+DATE(1970, 1, 1)</f>
        <v>41882.937303240738</v>
      </c>
      <c r="T131" s="15">
        <f t="shared" ref="T131:T194" si="13">(((I131/60)/60)/24)+DATE(1970, 1, 1)</f>
        <v>41942.937303240738</v>
      </c>
      <c r="U131">
        <f t="shared" ref="U131:U194" si="14">YEAR(S131)</f>
        <v>2014</v>
      </c>
    </row>
    <row r="132" spans="1:21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8309</v>
      </c>
      <c r="R132" t="s">
        <v>8312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8309</v>
      </c>
      <c r="R133" t="s">
        <v>8312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8309</v>
      </c>
      <c r="R134" t="s">
        <v>8312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8309</v>
      </c>
      <c r="R135" t="s">
        <v>8312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8309</v>
      </c>
      <c r="R136" t="s">
        <v>8312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8309</v>
      </c>
      <c r="R137" t="s">
        <v>8312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8309</v>
      </c>
      <c r="R138" t="s">
        <v>8312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8309</v>
      </c>
      <c r="R139" t="s">
        <v>8312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8309</v>
      </c>
      <c r="R140" t="s">
        <v>8312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8309</v>
      </c>
      <c r="R141" t="s">
        <v>8312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8309</v>
      </c>
      <c r="R142" t="s">
        <v>8312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8309</v>
      </c>
      <c r="R143" t="s">
        <v>8312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8309</v>
      </c>
      <c r="R144" t="s">
        <v>8312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8309</v>
      </c>
      <c r="R145" t="s">
        <v>8312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8309</v>
      </c>
      <c r="R146" t="s">
        <v>8312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8309</v>
      </c>
      <c r="R147" t="s">
        <v>8312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8309</v>
      </c>
      <c r="R148" t="s">
        <v>8312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8309</v>
      </c>
      <c r="R149" t="s">
        <v>8312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8309</v>
      </c>
      <c r="R150" t="s">
        <v>8312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8309</v>
      </c>
      <c r="R151" t="s">
        <v>8312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8309</v>
      </c>
      <c r="R152" t="s">
        <v>8312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8309</v>
      </c>
      <c r="R153" t="s">
        <v>8312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8309</v>
      </c>
      <c r="R154" t="s">
        <v>8312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8309</v>
      </c>
      <c r="R155" t="s">
        <v>8312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8309</v>
      </c>
      <c r="R156" t="s">
        <v>8312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8309</v>
      </c>
      <c r="R157" t="s">
        <v>8312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8309</v>
      </c>
      <c r="R158" t="s">
        <v>8312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8309</v>
      </c>
      <c r="R159" t="s">
        <v>8312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8309</v>
      </c>
      <c r="R160" t="s">
        <v>8312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8309</v>
      </c>
      <c r="R161" t="s">
        <v>8312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8309</v>
      </c>
      <c r="R162" t="s">
        <v>8313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8309</v>
      </c>
      <c r="R163" t="s">
        <v>8313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8309</v>
      </c>
      <c r="R164" t="s">
        <v>8313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8309</v>
      </c>
      <c r="R165" t="s">
        <v>8313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8309</v>
      </c>
      <c r="R166" t="s">
        <v>8313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8309</v>
      </c>
      <c r="R167" t="s">
        <v>8313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8309</v>
      </c>
      <c r="R168" t="s">
        <v>8313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8309</v>
      </c>
      <c r="R169" t="s">
        <v>8313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8309</v>
      </c>
      <c r="R170" t="s">
        <v>8313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8309</v>
      </c>
      <c r="R171" t="s">
        <v>8313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8309</v>
      </c>
      <c r="R172" t="s">
        <v>8313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8309</v>
      </c>
      <c r="R173" t="s">
        <v>8313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8309</v>
      </c>
      <c r="R174" t="s">
        <v>8313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8309</v>
      </c>
      <c r="R175" t="s">
        <v>8313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8309</v>
      </c>
      <c r="R176" t="s">
        <v>8313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8309</v>
      </c>
      <c r="R177" t="s">
        <v>8313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8309</v>
      </c>
      <c r="R178" t="s">
        <v>8313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8309</v>
      </c>
      <c r="R179" t="s">
        <v>8313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8309</v>
      </c>
      <c r="R180" t="s">
        <v>8313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8309</v>
      </c>
      <c r="R181" t="s">
        <v>8313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8309</v>
      </c>
      <c r="R182" t="s">
        <v>8313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8309</v>
      </c>
      <c r="R183" t="s">
        <v>8313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8309</v>
      </c>
      <c r="R184" t="s">
        <v>8313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8309</v>
      </c>
      <c r="R185" t="s">
        <v>8313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8309</v>
      </c>
      <c r="R186" t="s">
        <v>8313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8309</v>
      </c>
      <c r="R187" t="s">
        <v>8313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8309</v>
      </c>
      <c r="R188" t="s">
        <v>8313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8309</v>
      </c>
      <c r="R189" t="s">
        <v>8313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8309</v>
      </c>
      <c r="R190" t="s">
        <v>8313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8309</v>
      </c>
      <c r="R191" t="s">
        <v>8313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8309</v>
      </c>
      <c r="R192" t="s">
        <v>8313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8309</v>
      </c>
      <c r="R193" t="s">
        <v>8313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t="s">
        <v>8309</v>
      </c>
      <c r="R194" t="s">
        <v>8313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 0)</f>
        <v>0</v>
      </c>
      <c r="Q195" t="s">
        <v>8309</v>
      </c>
      <c r="R195" t="s">
        <v>8313</v>
      </c>
      <c r="S195" s="15">
        <f t="shared" ref="S195:S258" si="17">(((J195/60)/60)/24)+DATE(1970, 1, 1)</f>
        <v>41911.934791666667</v>
      </c>
      <c r="T195" s="15">
        <f t="shared" ref="T195:T258" si="18">(((I195/60)/60)/24)+DATE(1970, 1, 1)</f>
        <v>41971.976458333331</v>
      </c>
      <c r="U195">
        <f t="shared" ref="U195:U258" si="19">YEAR(S195)</f>
        <v>2014</v>
      </c>
    </row>
    <row r="196" spans="1:21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8309</v>
      </c>
      <c r="R196" t="s">
        <v>8313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8309</v>
      </c>
      <c r="R197" t="s">
        <v>8313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8309</v>
      </c>
      <c r="R198" t="s">
        <v>8313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8309</v>
      </c>
      <c r="R199" t="s">
        <v>8313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8309</v>
      </c>
      <c r="R200" t="s">
        <v>8313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8309</v>
      </c>
      <c r="R201" t="s">
        <v>8313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8309</v>
      </c>
      <c r="R202" t="s">
        <v>8313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8309</v>
      </c>
      <c r="R203" t="s">
        <v>8313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8309</v>
      </c>
      <c r="R204" t="s">
        <v>8313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8309</v>
      </c>
      <c r="R205" t="s">
        <v>8313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8309</v>
      </c>
      <c r="R206" t="s">
        <v>8313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8309</v>
      </c>
      <c r="R207" t="s">
        <v>8313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8309</v>
      </c>
      <c r="R208" t="s">
        <v>8313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8309</v>
      </c>
      <c r="R209" t="s">
        <v>8313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8309</v>
      </c>
      <c r="R210" t="s">
        <v>8313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8309</v>
      </c>
      <c r="R211" t="s">
        <v>8313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8309</v>
      </c>
      <c r="R212" t="s">
        <v>8313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8309</v>
      </c>
      <c r="R213" t="s">
        <v>8313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8309</v>
      </c>
      <c r="R214" t="s">
        <v>8313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8309</v>
      </c>
      <c r="R215" t="s">
        <v>8313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8309</v>
      </c>
      <c r="R216" t="s">
        <v>8313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8309</v>
      </c>
      <c r="R217" t="s">
        <v>8313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8309</v>
      </c>
      <c r="R218" t="s">
        <v>8313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8309</v>
      </c>
      <c r="R219" t="s">
        <v>8313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8309</v>
      </c>
      <c r="R220" t="s">
        <v>8313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8309</v>
      </c>
      <c r="R221" t="s">
        <v>8313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8309</v>
      </c>
      <c r="R222" t="s">
        <v>8313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8309</v>
      </c>
      <c r="R223" t="s">
        <v>8313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8309</v>
      </c>
      <c r="R224" t="s">
        <v>8313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8309</v>
      </c>
      <c r="R225" t="s">
        <v>8313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8309</v>
      </c>
      <c r="R226" t="s">
        <v>8313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8309</v>
      </c>
      <c r="R227" t="s">
        <v>8313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8309</v>
      </c>
      <c r="R228" t="s">
        <v>8313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8309</v>
      </c>
      <c r="R229" t="s">
        <v>8313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8309</v>
      </c>
      <c r="R230" t="s">
        <v>8313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8309</v>
      </c>
      <c r="R231" t="s">
        <v>8313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8309</v>
      </c>
      <c r="R232" t="s">
        <v>8313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8309</v>
      </c>
      <c r="R233" t="s">
        <v>8313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8309</v>
      </c>
      <c r="R234" t="s">
        <v>8313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8309</v>
      </c>
      <c r="R235" t="s">
        <v>8313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8309</v>
      </c>
      <c r="R236" t="s">
        <v>8313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8309</v>
      </c>
      <c r="R237" t="s">
        <v>8313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8309</v>
      </c>
      <c r="R238" t="s">
        <v>8313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8309</v>
      </c>
      <c r="R239" t="s">
        <v>8313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8309</v>
      </c>
      <c r="R240" t="s">
        <v>8313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8309</v>
      </c>
      <c r="R241" t="s">
        <v>8313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8309</v>
      </c>
      <c r="R242" t="s">
        <v>8314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8309</v>
      </c>
      <c r="R243" t="s">
        <v>8314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8309</v>
      </c>
      <c r="R244" t="s">
        <v>8314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8309</v>
      </c>
      <c r="R245" t="s">
        <v>8314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8309</v>
      </c>
      <c r="R246" t="s">
        <v>8314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8309</v>
      </c>
      <c r="R247" t="s">
        <v>8314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8309</v>
      </c>
      <c r="R248" t="s">
        <v>8314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8309</v>
      </c>
      <c r="R249" t="s">
        <v>8314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8309</v>
      </c>
      <c r="R250" t="s">
        <v>8314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8309</v>
      </c>
      <c r="R251" t="s">
        <v>8314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8309</v>
      </c>
      <c r="R252" t="s">
        <v>8314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8309</v>
      </c>
      <c r="R253" t="s">
        <v>8314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8309</v>
      </c>
      <c r="R254" t="s">
        <v>8314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8309</v>
      </c>
      <c r="R255" t="s">
        <v>8314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8309</v>
      </c>
      <c r="R256" t="s">
        <v>8314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8309</v>
      </c>
      <c r="R257" t="s">
        <v>8314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t="s">
        <v>8309</v>
      </c>
      <c r="R258" t="s">
        <v>8314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 0)</f>
        <v>66.7</v>
      </c>
      <c r="Q259" t="s">
        <v>8309</v>
      </c>
      <c r="R259" t="s">
        <v>8314</v>
      </c>
      <c r="S259" s="15">
        <f t="shared" ref="S259:S322" si="22">(((J259/60)/60)/24)+DATE(1970, 1, 1)</f>
        <v>42479.626875000002</v>
      </c>
      <c r="T259" s="15">
        <f t="shared" ref="T259:T322" si="23">(((I259/60)/60)/24)+DATE(1970, 1, 1)</f>
        <v>42509.626875000002</v>
      </c>
      <c r="U259">
        <f t="shared" ref="U259:U322" si="24">YEAR(S259)</f>
        <v>2016</v>
      </c>
    </row>
    <row r="260" spans="1:21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8309</v>
      </c>
      <c r="R260" t="s">
        <v>8314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8309</v>
      </c>
      <c r="R261" t="s">
        <v>8314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8309</v>
      </c>
      <c r="R262" t="s">
        <v>8314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8309</v>
      </c>
      <c r="R263" t="s">
        <v>8314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8309</v>
      </c>
      <c r="R264" t="s">
        <v>8314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8309</v>
      </c>
      <c r="R265" t="s">
        <v>8314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8309</v>
      </c>
      <c r="R266" t="s">
        <v>8314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8309</v>
      </c>
      <c r="R267" t="s">
        <v>8314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8309</v>
      </c>
      <c r="R268" t="s">
        <v>8314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8309</v>
      </c>
      <c r="R269" t="s">
        <v>8314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8309</v>
      </c>
      <c r="R270" t="s">
        <v>8314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8309</v>
      </c>
      <c r="R271" t="s">
        <v>8314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8309</v>
      </c>
      <c r="R272" t="s">
        <v>8314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8309</v>
      </c>
      <c r="R273" t="s">
        <v>8314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8309</v>
      </c>
      <c r="R274" t="s">
        <v>8314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8309</v>
      </c>
      <c r="R275" t="s">
        <v>8314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8309</v>
      </c>
      <c r="R276" t="s">
        <v>8314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8309</v>
      </c>
      <c r="R277" t="s">
        <v>8314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8309</v>
      </c>
      <c r="R278" t="s">
        <v>8314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8309</v>
      </c>
      <c r="R279" t="s">
        <v>8314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8309</v>
      </c>
      <c r="R280" t="s">
        <v>8314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8309</v>
      </c>
      <c r="R281" t="s">
        <v>8314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8309</v>
      </c>
      <c r="R282" t="s">
        <v>8314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8309</v>
      </c>
      <c r="R283" t="s">
        <v>8314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8309</v>
      </c>
      <c r="R284" t="s">
        <v>8314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8309</v>
      </c>
      <c r="R285" t="s">
        <v>8314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8309</v>
      </c>
      <c r="R286" t="s">
        <v>8314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8309</v>
      </c>
      <c r="R287" t="s">
        <v>8314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8309</v>
      </c>
      <c r="R288" t="s">
        <v>8314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8309</v>
      </c>
      <c r="R289" t="s">
        <v>8314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8309</v>
      </c>
      <c r="R290" t="s">
        <v>8314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8309</v>
      </c>
      <c r="R291" t="s">
        <v>8314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8309</v>
      </c>
      <c r="R292" t="s">
        <v>8314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8309</v>
      </c>
      <c r="R293" t="s">
        <v>8314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8309</v>
      </c>
      <c r="R294" t="s">
        <v>8314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8309</v>
      </c>
      <c r="R295" t="s">
        <v>8314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8309</v>
      </c>
      <c r="R296" t="s">
        <v>8314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8309</v>
      </c>
      <c r="R297" t="s">
        <v>8314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8309</v>
      </c>
      <c r="R298" t="s">
        <v>8314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8309</v>
      </c>
      <c r="R299" t="s">
        <v>8314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8309</v>
      </c>
      <c r="R300" t="s">
        <v>8314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8309</v>
      </c>
      <c r="R301" t="s">
        <v>8314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8309</v>
      </c>
      <c r="R302" t="s">
        <v>8314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8309</v>
      </c>
      <c r="R303" t="s">
        <v>8314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8309</v>
      </c>
      <c r="R304" t="s">
        <v>8314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8309</v>
      </c>
      <c r="R305" t="s">
        <v>8314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8309</v>
      </c>
      <c r="R306" t="s">
        <v>8314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8309</v>
      </c>
      <c r="R307" t="s">
        <v>8314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8309</v>
      </c>
      <c r="R308" t="s">
        <v>8314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8309</v>
      </c>
      <c r="R309" t="s">
        <v>8314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8309</v>
      </c>
      <c r="R310" t="s">
        <v>8314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8309</v>
      </c>
      <c r="R311" t="s">
        <v>8314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8309</v>
      </c>
      <c r="R312" t="s">
        <v>8314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8309</v>
      </c>
      <c r="R313" t="s">
        <v>8314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8309</v>
      </c>
      <c r="R314" t="s">
        <v>8314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8309</v>
      </c>
      <c r="R315" t="s">
        <v>8314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8309</v>
      </c>
      <c r="R316" t="s">
        <v>8314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8309</v>
      </c>
      <c r="R317" t="s">
        <v>8314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8309</v>
      </c>
      <c r="R318" t="s">
        <v>8314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8309</v>
      </c>
      <c r="R319" t="s">
        <v>8314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8309</v>
      </c>
      <c r="R320" t="s">
        <v>8314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8309</v>
      </c>
      <c r="R321" t="s">
        <v>8314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t="s">
        <v>8309</v>
      </c>
      <c r="R322" t="s">
        <v>8314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 0)</f>
        <v>106.62</v>
      </c>
      <c r="Q323" t="s">
        <v>8309</v>
      </c>
      <c r="R323" t="s">
        <v>8314</v>
      </c>
      <c r="S323" s="15">
        <f t="shared" ref="S323:S386" si="27">(((J323/60)/60)/24)+DATE(1970, 1, 1)</f>
        <v>42647.446597222224</v>
      </c>
      <c r="T323" s="15">
        <f t="shared" ref="T323:T386" si="28">(((I323/60)/60)/24)+DATE(1970, 1, 1)</f>
        <v>42682.488263888896</v>
      </c>
      <c r="U323">
        <f t="shared" ref="U323:U386" si="29">YEAR(S323)</f>
        <v>2016</v>
      </c>
    </row>
    <row r="324" spans="1:21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8309</v>
      </c>
      <c r="R324" t="s">
        <v>8314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8309</v>
      </c>
      <c r="R325" t="s">
        <v>8314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8309</v>
      </c>
      <c r="R326" t="s">
        <v>8314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8309</v>
      </c>
      <c r="R327" t="s">
        <v>8314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8309</v>
      </c>
      <c r="R328" t="s">
        <v>8314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8309</v>
      </c>
      <c r="R329" t="s">
        <v>8314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8309</v>
      </c>
      <c r="R330" t="s">
        <v>8314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8309</v>
      </c>
      <c r="R331" t="s">
        <v>8314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8309</v>
      </c>
      <c r="R332" t="s">
        <v>8314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8309</v>
      </c>
      <c r="R333" t="s">
        <v>8314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8309</v>
      </c>
      <c r="R334" t="s">
        <v>8314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8309</v>
      </c>
      <c r="R335" t="s">
        <v>8314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8309</v>
      </c>
      <c r="R336" t="s">
        <v>8314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8309</v>
      </c>
      <c r="R337" t="s">
        <v>8314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8309</v>
      </c>
      <c r="R338" t="s">
        <v>8314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8309</v>
      </c>
      <c r="R339" t="s">
        <v>8314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8309</v>
      </c>
      <c r="R340" t="s">
        <v>8314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8309</v>
      </c>
      <c r="R341" t="s">
        <v>8314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8309</v>
      </c>
      <c r="R342" t="s">
        <v>8314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8309</v>
      </c>
      <c r="R343" t="s">
        <v>8314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8309</v>
      </c>
      <c r="R344" t="s">
        <v>8314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8309</v>
      </c>
      <c r="R345" t="s">
        <v>8314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8309</v>
      </c>
      <c r="R346" t="s">
        <v>8314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8309</v>
      </c>
      <c r="R347" t="s">
        <v>8314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8309</v>
      </c>
      <c r="R348" t="s">
        <v>8314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8309</v>
      </c>
      <c r="R349" t="s">
        <v>8314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8309</v>
      </c>
      <c r="R350" t="s">
        <v>8314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8309</v>
      </c>
      <c r="R351" t="s">
        <v>8314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8309</v>
      </c>
      <c r="R352" t="s">
        <v>8314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8309</v>
      </c>
      <c r="R353" t="s">
        <v>8314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8309</v>
      </c>
      <c r="R354" t="s">
        <v>8314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8309</v>
      </c>
      <c r="R355" t="s">
        <v>8314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8309</v>
      </c>
      <c r="R356" t="s">
        <v>8314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8309</v>
      </c>
      <c r="R357" t="s">
        <v>8314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8309</v>
      </c>
      <c r="R358" t="s">
        <v>8314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8309</v>
      </c>
      <c r="R359" t="s">
        <v>8314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8309</v>
      </c>
      <c r="R360" t="s">
        <v>8314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8309</v>
      </c>
      <c r="R361" t="s">
        <v>8314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8309</v>
      </c>
      <c r="R362" t="s">
        <v>8314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8309</v>
      </c>
      <c r="R363" t="s">
        <v>8314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8309</v>
      </c>
      <c r="R364" t="s">
        <v>8314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8309</v>
      </c>
      <c r="R365" t="s">
        <v>8314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8309</v>
      </c>
      <c r="R366" t="s">
        <v>8314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8309</v>
      </c>
      <c r="R367" t="s">
        <v>8314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8309</v>
      </c>
      <c r="R368" t="s">
        <v>8314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8309</v>
      </c>
      <c r="R369" t="s">
        <v>8314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8309</v>
      </c>
      <c r="R370" t="s">
        <v>8314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8309</v>
      </c>
      <c r="R371" t="s">
        <v>8314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8309</v>
      </c>
      <c r="R372" t="s">
        <v>8314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8309</v>
      </c>
      <c r="R373" t="s">
        <v>8314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8309</v>
      </c>
      <c r="R374" t="s">
        <v>8314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8309</v>
      </c>
      <c r="R375" t="s">
        <v>8314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8309</v>
      </c>
      <c r="R376" t="s">
        <v>8314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8309</v>
      </c>
      <c r="R377" t="s">
        <v>8314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8309</v>
      </c>
      <c r="R378" t="s">
        <v>8314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8309</v>
      </c>
      <c r="R379" t="s">
        <v>8314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8309</v>
      </c>
      <c r="R380" t="s">
        <v>8314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8309</v>
      </c>
      <c r="R381" t="s">
        <v>8314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8309</v>
      </c>
      <c r="R382" t="s">
        <v>8314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8309</v>
      </c>
      <c r="R383" t="s">
        <v>8314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8309</v>
      </c>
      <c r="R384" t="s">
        <v>8314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8309</v>
      </c>
      <c r="R385" t="s">
        <v>8314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t="s">
        <v>8309</v>
      </c>
      <c r="R386" t="s">
        <v>8314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 0)</f>
        <v>111.8</v>
      </c>
      <c r="Q387" t="s">
        <v>8309</v>
      </c>
      <c r="R387" t="s">
        <v>8314</v>
      </c>
      <c r="S387" s="15">
        <f t="shared" ref="S387:S450" si="32">(((J387/60)/60)/24)+DATE(1970, 1, 1)</f>
        <v>41934.584502314814</v>
      </c>
      <c r="T387" s="15">
        <f t="shared" ref="T387:T450" si="33">(((I387/60)/60)/24)+DATE(1970, 1, 1)</f>
        <v>41964.626168981486</v>
      </c>
      <c r="U387">
        <f t="shared" ref="U387:U450" si="34">YEAR(S387)</f>
        <v>2014</v>
      </c>
    </row>
    <row r="388" spans="1:21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8309</v>
      </c>
      <c r="R388" t="s">
        <v>8314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8309</v>
      </c>
      <c r="R389" t="s">
        <v>8314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8309</v>
      </c>
      <c r="R390" t="s">
        <v>8314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8309</v>
      </c>
      <c r="R391" t="s">
        <v>8314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8309</v>
      </c>
      <c r="R392" t="s">
        <v>8314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8309</v>
      </c>
      <c r="R393" t="s">
        <v>8314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8309</v>
      </c>
      <c r="R394" t="s">
        <v>8314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8309</v>
      </c>
      <c r="R395" t="s">
        <v>8314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8309</v>
      </c>
      <c r="R396" t="s">
        <v>8314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8309</v>
      </c>
      <c r="R397" t="s">
        <v>8314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8309</v>
      </c>
      <c r="R398" t="s">
        <v>8314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8309</v>
      </c>
      <c r="R399" t="s">
        <v>8314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8309</v>
      </c>
      <c r="R400" t="s">
        <v>8314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8309</v>
      </c>
      <c r="R401" t="s">
        <v>8314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8309</v>
      </c>
      <c r="R402" t="s">
        <v>8314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8309</v>
      </c>
      <c r="R403" t="s">
        <v>8314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8309</v>
      </c>
      <c r="R404" t="s">
        <v>8314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8309</v>
      </c>
      <c r="R405" t="s">
        <v>8314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8309</v>
      </c>
      <c r="R406" t="s">
        <v>8314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8309</v>
      </c>
      <c r="R407" t="s">
        <v>8314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8309</v>
      </c>
      <c r="R408" t="s">
        <v>8314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8309</v>
      </c>
      <c r="R409" t="s">
        <v>8314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8309</v>
      </c>
      <c r="R410" t="s">
        <v>8314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8309</v>
      </c>
      <c r="R411" t="s">
        <v>8314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8309</v>
      </c>
      <c r="R412" t="s">
        <v>8314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8309</v>
      </c>
      <c r="R413" t="s">
        <v>8314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8309</v>
      </c>
      <c r="R414" t="s">
        <v>8314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8309</v>
      </c>
      <c r="R415" t="s">
        <v>8314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8309</v>
      </c>
      <c r="R416" t="s">
        <v>8314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8309</v>
      </c>
      <c r="R417" t="s">
        <v>8314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8309</v>
      </c>
      <c r="R418" t="s">
        <v>8314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8309</v>
      </c>
      <c r="R419" t="s">
        <v>8314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8309</v>
      </c>
      <c r="R420" t="s">
        <v>8314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8309</v>
      </c>
      <c r="R421" t="s">
        <v>8314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8309</v>
      </c>
      <c r="R422" t="s">
        <v>8315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8309</v>
      </c>
      <c r="R423" t="s">
        <v>8315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8309</v>
      </c>
      <c r="R424" t="s">
        <v>8315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8309</v>
      </c>
      <c r="R425" t="s">
        <v>8315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8309</v>
      </c>
      <c r="R426" t="s">
        <v>8315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8309</v>
      </c>
      <c r="R427" t="s">
        <v>8315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8309</v>
      </c>
      <c r="R428" t="s">
        <v>8315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8309</v>
      </c>
      <c r="R429" t="s">
        <v>8315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8309</v>
      </c>
      <c r="R430" t="s">
        <v>8315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8309</v>
      </c>
      <c r="R431" t="s">
        <v>8315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8309</v>
      </c>
      <c r="R432" t="s">
        <v>8315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8309</v>
      </c>
      <c r="R433" t="s">
        <v>8315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8309</v>
      </c>
      <c r="R434" t="s">
        <v>8315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8309</v>
      </c>
      <c r="R435" t="s">
        <v>8315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8309</v>
      </c>
      <c r="R436" t="s">
        <v>8315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8309</v>
      </c>
      <c r="R437" t="s">
        <v>8315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8309</v>
      </c>
      <c r="R438" t="s">
        <v>8315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8309</v>
      </c>
      <c r="R439" t="s">
        <v>8315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8309</v>
      </c>
      <c r="R440" t="s">
        <v>8315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8309</v>
      </c>
      <c r="R441" t="s">
        <v>8315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8309</v>
      </c>
      <c r="R442" t="s">
        <v>8315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8309</v>
      </c>
      <c r="R443" t="s">
        <v>8315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8309</v>
      </c>
      <c r="R444" t="s">
        <v>8315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8309</v>
      </c>
      <c r="R445" t="s">
        <v>8315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8309</v>
      </c>
      <c r="R446" t="s">
        <v>8315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8309</v>
      </c>
      <c r="R447" t="s">
        <v>8315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8309</v>
      </c>
      <c r="R448" t="s">
        <v>8315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8309</v>
      </c>
      <c r="R449" t="s">
        <v>8315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t="s">
        <v>8309</v>
      </c>
      <c r="R450" t="s">
        <v>8315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 0)</f>
        <v>9</v>
      </c>
      <c r="Q451" t="s">
        <v>8309</v>
      </c>
      <c r="R451" t="s">
        <v>8315</v>
      </c>
      <c r="S451" s="15">
        <f t="shared" ref="S451:S514" si="37">(((J451/60)/60)/24)+DATE(1970, 1, 1)</f>
        <v>41534.568113425928</v>
      </c>
      <c r="T451" s="15">
        <f t="shared" ref="T451:T514" si="38">(((I451/60)/60)/24)+DATE(1970, 1, 1)</f>
        <v>41564.568113425928</v>
      </c>
      <c r="U451">
        <f t="shared" ref="U451:U514" si="39">YEAR(S451)</f>
        <v>2013</v>
      </c>
    </row>
    <row r="452" spans="1:21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8309</v>
      </c>
      <c r="R452" t="s">
        <v>8315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8309</v>
      </c>
      <c r="R453" t="s">
        <v>8315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8309</v>
      </c>
      <c r="R454" t="s">
        <v>8315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8309</v>
      </c>
      <c r="R455" t="s">
        <v>8315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8309</v>
      </c>
      <c r="R456" t="s">
        <v>8315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8309</v>
      </c>
      <c r="R457" t="s">
        <v>8315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8309</v>
      </c>
      <c r="R458" t="s">
        <v>8315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8309</v>
      </c>
      <c r="R459" t="s">
        <v>8315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8309</v>
      </c>
      <c r="R460" t="s">
        <v>8315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8309</v>
      </c>
      <c r="R461" t="s">
        <v>8315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8309</v>
      </c>
      <c r="R462" t="s">
        <v>8315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8309</v>
      </c>
      <c r="R463" t="s">
        <v>8315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8309</v>
      </c>
      <c r="R464" t="s">
        <v>8315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8309</v>
      </c>
      <c r="R465" t="s">
        <v>8315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8309</v>
      </c>
      <c r="R466" t="s">
        <v>8315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8309</v>
      </c>
      <c r="R467" t="s">
        <v>8315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8309</v>
      </c>
      <c r="R468" t="s">
        <v>8315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8309</v>
      </c>
      <c r="R469" t="s">
        <v>8315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8309</v>
      </c>
      <c r="R470" t="s">
        <v>8315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8309</v>
      </c>
      <c r="R471" t="s">
        <v>8315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8309</v>
      </c>
      <c r="R472" t="s">
        <v>8315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8309</v>
      </c>
      <c r="R473" t="s">
        <v>8315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8309</v>
      </c>
      <c r="R474" t="s">
        <v>8315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8309</v>
      </c>
      <c r="R475" t="s">
        <v>8315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8309</v>
      </c>
      <c r="R476" t="s">
        <v>8315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8309</v>
      </c>
      <c r="R477" t="s">
        <v>8315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8309</v>
      </c>
      <c r="R478" t="s">
        <v>8315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8309</v>
      </c>
      <c r="R479" t="s">
        <v>8315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8309</v>
      </c>
      <c r="R480" t="s">
        <v>8315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8309</v>
      </c>
      <c r="R481" t="s">
        <v>8315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8309</v>
      </c>
      <c r="R482" t="s">
        <v>8315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8309</v>
      </c>
      <c r="R483" t="s">
        <v>8315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8309</v>
      </c>
      <c r="R484" t="s">
        <v>8315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8309</v>
      </c>
      <c r="R485" t="s">
        <v>8315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8309</v>
      </c>
      <c r="R486" t="s">
        <v>8315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8309</v>
      </c>
      <c r="R487" t="s">
        <v>8315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8309</v>
      </c>
      <c r="R488" t="s">
        <v>8315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8309</v>
      </c>
      <c r="R489" t="s">
        <v>8315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8309</v>
      </c>
      <c r="R490" t="s">
        <v>8315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8309</v>
      </c>
      <c r="R491" t="s">
        <v>8315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8309</v>
      </c>
      <c r="R492" t="s">
        <v>8315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8309</v>
      </c>
      <c r="R493" t="s">
        <v>8315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8309</v>
      </c>
      <c r="R494" t="s">
        <v>8315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8309</v>
      </c>
      <c r="R495" t="s">
        <v>8315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8309</v>
      </c>
      <c r="R496" t="s">
        <v>8315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8309</v>
      </c>
      <c r="R497" t="s">
        <v>8315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8309</v>
      </c>
      <c r="R498" t="s">
        <v>8315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8309</v>
      </c>
      <c r="R499" t="s">
        <v>8315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8309</v>
      </c>
      <c r="R500" t="s">
        <v>8315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8309</v>
      </c>
      <c r="R501" t="s">
        <v>8315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8309</v>
      </c>
      <c r="R502" t="s">
        <v>8315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8309</v>
      </c>
      <c r="R503" t="s">
        <v>8315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8309</v>
      </c>
      <c r="R504" t="s">
        <v>8315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8309</v>
      </c>
      <c r="R505" t="s">
        <v>8315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8309</v>
      </c>
      <c r="R506" t="s">
        <v>8315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8309</v>
      </c>
      <c r="R507" t="s">
        <v>8315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8309</v>
      </c>
      <c r="R508" t="s">
        <v>8315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8309</v>
      </c>
      <c r="R509" t="s">
        <v>8315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8309</v>
      </c>
      <c r="R510" t="s">
        <v>8315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8309</v>
      </c>
      <c r="R511" t="s">
        <v>8315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8309</v>
      </c>
      <c r="R512" t="s">
        <v>8315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8309</v>
      </c>
      <c r="R513" t="s">
        <v>8315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t="s">
        <v>8309</v>
      </c>
      <c r="R514" t="s">
        <v>8315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 0)</f>
        <v>102.38</v>
      </c>
      <c r="Q515" t="s">
        <v>8309</v>
      </c>
      <c r="R515" t="s">
        <v>8315</v>
      </c>
      <c r="S515" s="15">
        <f t="shared" ref="S515:S578" si="42">(((J515/60)/60)/24)+DATE(1970, 1, 1)</f>
        <v>42552.653993055559</v>
      </c>
      <c r="T515" s="15">
        <f t="shared" ref="T515:T578" si="43">(((I515/60)/60)/24)+DATE(1970, 1, 1)</f>
        <v>42597.291666666672</v>
      </c>
      <c r="U515">
        <f t="shared" ref="U515:U578" si="44">YEAR(S515)</f>
        <v>2016</v>
      </c>
    </row>
    <row r="516" spans="1:21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8309</v>
      </c>
      <c r="R516" t="s">
        <v>8315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8309</v>
      </c>
      <c r="R517" t="s">
        <v>8315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8309</v>
      </c>
      <c r="R518" t="s">
        <v>8315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8309</v>
      </c>
      <c r="R519" t="s">
        <v>8315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8309</v>
      </c>
      <c r="R520" t="s">
        <v>8315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8309</v>
      </c>
      <c r="R521" t="s">
        <v>8315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8316</v>
      </c>
      <c r="R522" t="s">
        <v>8317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8316</v>
      </c>
      <c r="R523" t="s">
        <v>8317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8316</v>
      </c>
      <c r="R524" t="s">
        <v>8317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8316</v>
      </c>
      <c r="R525" t="s">
        <v>8317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8316</v>
      </c>
      <c r="R526" t="s">
        <v>8317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8316</v>
      </c>
      <c r="R527" t="s">
        <v>8317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8316</v>
      </c>
      <c r="R528" t="s">
        <v>8317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8316</v>
      </c>
      <c r="R529" t="s">
        <v>8317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8316</v>
      </c>
      <c r="R530" t="s">
        <v>8317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8316</v>
      </c>
      <c r="R531" t="s">
        <v>8317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8316</v>
      </c>
      <c r="R532" t="s">
        <v>8317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8316</v>
      </c>
      <c r="R533" t="s">
        <v>8317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8316</v>
      </c>
      <c r="R534" t="s">
        <v>8317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8316</v>
      </c>
      <c r="R535" t="s">
        <v>8317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8316</v>
      </c>
      <c r="R536" t="s">
        <v>8317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8316</v>
      </c>
      <c r="R537" t="s">
        <v>8317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8316</v>
      </c>
      <c r="R538" t="s">
        <v>8317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8316</v>
      </c>
      <c r="R539" t="s">
        <v>8317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8316</v>
      </c>
      <c r="R540" t="s">
        <v>8317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8316</v>
      </c>
      <c r="R541" t="s">
        <v>8317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8318</v>
      </c>
      <c r="R542" t="s">
        <v>8319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8318</v>
      </c>
      <c r="R543" t="s">
        <v>8319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8318</v>
      </c>
      <c r="R544" t="s">
        <v>8319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8318</v>
      </c>
      <c r="R545" t="s">
        <v>8319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8318</v>
      </c>
      <c r="R546" t="s">
        <v>8319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8318</v>
      </c>
      <c r="R547" t="s">
        <v>8319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8318</v>
      </c>
      <c r="R548" t="s">
        <v>8319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8318</v>
      </c>
      <c r="R549" t="s">
        <v>8319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8318</v>
      </c>
      <c r="R550" t="s">
        <v>8319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8318</v>
      </c>
      <c r="R551" t="s">
        <v>8319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8318</v>
      </c>
      <c r="R552" t="s">
        <v>8319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8318</v>
      </c>
      <c r="R553" t="s">
        <v>8319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8318</v>
      </c>
      <c r="R554" t="s">
        <v>8319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8318</v>
      </c>
      <c r="R555" t="s">
        <v>8319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8318</v>
      </c>
      <c r="R556" t="s">
        <v>8319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8318</v>
      </c>
      <c r="R557" t="s">
        <v>8319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8318</v>
      </c>
      <c r="R558" t="s">
        <v>8319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8318</v>
      </c>
      <c r="R559" t="s">
        <v>8319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8318</v>
      </c>
      <c r="R560" t="s">
        <v>8319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8318</v>
      </c>
      <c r="R561" t="s">
        <v>8319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8318</v>
      </c>
      <c r="R562" t="s">
        <v>8319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8318</v>
      </c>
      <c r="R563" t="s">
        <v>8319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8318</v>
      </c>
      <c r="R564" t="s">
        <v>8319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8318</v>
      </c>
      <c r="R565" t="s">
        <v>8319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8318</v>
      </c>
      <c r="R566" t="s">
        <v>8319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8318</v>
      </c>
      <c r="R567" t="s">
        <v>8319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8318</v>
      </c>
      <c r="R568" t="s">
        <v>8319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8318</v>
      </c>
      <c r="R569" t="s">
        <v>8319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8318</v>
      </c>
      <c r="R570" t="s">
        <v>8319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8318</v>
      </c>
      <c r="R571" t="s">
        <v>8319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8318</v>
      </c>
      <c r="R572" t="s">
        <v>8319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8318</v>
      </c>
      <c r="R573" t="s">
        <v>8319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8318</v>
      </c>
      <c r="R574" t="s">
        <v>8319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8318</v>
      </c>
      <c r="R575" t="s">
        <v>8319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8318</v>
      </c>
      <c r="R576" t="s">
        <v>8319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8318</v>
      </c>
      <c r="R577" t="s">
        <v>8319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t="s">
        <v>8318</v>
      </c>
      <c r="R578" t="s">
        <v>8319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 0)</f>
        <v>10</v>
      </c>
      <c r="Q579" t="s">
        <v>8318</v>
      </c>
      <c r="R579" t="s">
        <v>8319</v>
      </c>
      <c r="S579" s="15">
        <f t="shared" ref="S579:S642" si="47">(((J579/60)/60)/24)+DATE(1970, 1, 1)</f>
        <v>42450.589143518519</v>
      </c>
      <c r="T579" s="15">
        <f t="shared" ref="T579:T642" si="48">(((I579/60)/60)/24)+DATE(1970, 1, 1)</f>
        <v>42510.589143518519</v>
      </c>
      <c r="U579">
        <f t="shared" ref="U579:U642" si="49">YEAR(S579)</f>
        <v>2016</v>
      </c>
    </row>
    <row r="580" spans="1:21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8318</v>
      </c>
      <c r="R580" t="s">
        <v>8319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8318</v>
      </c>
      <c r="R581" t="s">
        <v>8319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8318</v>
      </c>
      <c r="R582" t="s">
        <v>8319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8318</v>
      </c>
      <c r="R583" t="s">
        <v>8319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8318</v>
      </c>
      <c r="R584" t="s">
        <v>8319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8318</v>
      </c>
      <c r="R585" t="s">
        <v>8319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8318</v>
      </c>
      <c r="R586" t="s">
        <v>8319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8318</v>
      </c>
      <c r="R587" t="s">
        <v>8319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8318</v>
      </c>
      <c r="R588" t="s">
        <v>8319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8318</v>
      </c>
      <c r="R589" t="s">
        <v>8319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8318</v>
      </c>
      <c r="R590" t="s">
        <v>8319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8318</v>
      </c>
      <c r="R591" t="s">
        <v>8319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8318</v>
      </c>
      <c r="R592" t="s">
        <v>8319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8318</v>
      </c>
      <c r="R593" t="s">
        <v>8319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8318</v>
      </c>
      <c r="R594" t="s">
        <v>8319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8318</v>
      </c>
      <c r="R595" t="s">
        <v>8319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8318</v>
      </c>
      <c r="R596" t="s">
        <v>8319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8318</v>
      </c>
      <c r="R597" t="s">
        <v>8319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8318</v>
      </c>
      <c r="R598" t="s">
        <v>8319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8318</v>
      </c>
      <c r="R599" t="s">
        <v>8319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8318</v>
      </c>
      <c r="R600" t="s">
        <v>8319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8318</v>
      </c>
      <c r="R601" t="s">
        <v>8319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8318</v>
      </c>
      <c r="R602" t="s">
        <v>8319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8318</v>
      </c>
      <c r="R603" t="s">
        <v>8319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8318</v>
      </c>
      <c r="R604" t="s">
        <v>8319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8318</v>
      </c>
      <c r="R605" t="s">
        <v>8319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8318</v>
      </c>
      <c r="R606" t="s">
        <v>8319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8318</v>
      </c>
      <c r="R607" t="s">
        <v>8319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8318</v>
      </c>
      <c r="R608" t="s">
        <v>8319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8318</v>
      </c>
      <c r="R609" t="s">
        <v>8319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8318</v>
      </c>
      <c r="R610" t="s">
        <v>8319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8318</v>
      </c>
      <c r="R611" t="s">
        <v>8319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8318</v>
      </c>
      <c r="R612" t="s">
        <v>8319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8318</v>
      </c>
      <c r="R613" t="s">
        <v>8319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8318</v>
      </c>
      <c r="R614" t="s">
        <v>8319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8318</v>
      </c>
      <c r="R615" t="s">
        <v>8319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8318</v>
      </c>
      <c r="R616" t="s">
        <v>8319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8318</v>
      </c>
      <c r="R617" t="s">
        <v>8319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8318</v>
      </c>
      <c r="R618" t="s">
        <v>8319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8318</v>
      </c>
      <c r="R619" t="s">
        <v>8319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8318</v>
      </c>
      <c r="R620" t="s">
        <v>8319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8318</v>
      </c>
      <c r="R621" t="s">
        <v>8319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8318</v>
      </c>
      <c r="R622" t="s">
        <v>8319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8318</v>
      </c>
      <c r="R623" t="s">
        <v>8319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8318</v>
      </c>
      <c r="R624" t="s">
        <v>8319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8318</v>
      </c>
      <c r="R625" t="s">
        <v>8319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8318</v>
      </c>
      <c r="R626" t="s">
        <v>8319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8318</v>
      </c>
      <c r="R627" t="s">
        <v>8319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8318</v>
      </c>
      <c r="R628" t="s">
        <v>8319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8318</v>
      </c>
      <c r="R629" t="s">
        <v>8319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8318</v>
      </c>
      <c r="R630" t="s">
        <v>8319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8318</v>
      </c>
      <c r="R631" t="s">
        <v>8319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8318</v>
      </c>
      <c r="R632" t="s">
        <v>8319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8318</v>
      </c>
      <c r="R633" t="s">
        <v>8319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8318</v>
      </c>
      <c r="R634" t="s">
        <v>8319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8318</v>
      </c>
      <c r="R635" t="s">
        <v>8319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8318</v>
      </c>
      <c r="R636" t="s">
        <v>8319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8318</v>
      </c>
      <c r="R637" t="s">
        <v>8319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8318</v>
      </c>
      <c r="R638" t="s">
        <v>8319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8318</v>
      </c>
      <c r="R639" t="s">
        <v>8319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8318</v>
      </c>
      <c r="R640" t="s">
        <v>8319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8318</v>
      </c>
      <c r="R641" t="s">
        <v>8319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t="s">
        <v>8318</v>
      </c>
      <c r="R642" t="s">
        <v>8320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 0)</f>
        <v>151.32</v>
      </c>
      <c r="Q643" t="s">
        <v>8318</v>
      </c>
      <c r="R643" t="s">
        <v>8320</v>
      </c>
      <c r="S643" s="15">
        <f t="shared" ref="S643:S706" si="52">(((J643/60)/60)/24)+DATE(1970, 1, 1)</f>
        <v>42199.57</v>
      </c>
      <c r="T643" s="15">
        <f t="shared" ref="T643:T706" si="53">(((I643/60)/60)/24)+DATE(1970, 1, 1)</f>
        <v>42229.57</v>
      </c>
      <c r="U643">
        <f t="shared" ref="U643:U706" si="54">YEAR(S643)</f>
        <v>2015</v>
      </c>
    </row>
    <row r="644" spans="1:21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8318</v>
      </c>
      <c r="R644" t="s">
        <v>8320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8318</v>
      </c>
      <c r="R645" t="s">
        <v>8320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8318</v>
      </c>
      <c r="R646" t="s">
        <v>8320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8318</v>
      </c>
      <c r="R647" t="s">
        <v>8320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8318</v>
      </c>
      <c r="R648" t="s">
        <v>8320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8318</v>
      </c>
      <c r="R649" t="s">
        <v>8320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8318</v>
      </c>
      <c r="R650" t="s">
        <v>8320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8318</v>
      </c>
      <c r="R651" t="s">
        <v>8320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8318</v>
      </c>
      <c r="R652" t="s">
        <v>8320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8318</v>
      </c>
      <c r="R653" t="s">
        <v>8320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8318</v>
      </c>
      <c r="R654" t="s">
        <v>8320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8318</v>
      </c>
      <c r="R655" t="s">
        <v>8320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8318</v>
      </c>
      <c r="R656" t="s">
        <v>8320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8318</v>
      </c>
      <c r="R657" t="s">
        <v>8320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8318</v>
      </c>
      <c r="R658" t="s">
        <v>8320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8318</v>
      </c>
      <c r="R659" t="s">
        <v>8320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8318</v>
      </c>
      <c r="R660" t="s">
        <v>8320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8318</v>
      </c>
      <c r="R661" t="s">
        <v>8320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8318</v>
      </c>
      <c r="R662" t="s">
        <v>8320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8318</v>
      </c>
      <c r="R663" t="s">
        <v>8320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8318</v>
      </c>
      <c r="R664" t="s">
        <v>8320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8318</v>
      </c>
      <c r="R665" t="s">
        <v>8320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8318</v>
      </c>
      <c r="R666" t="s">
        <v>8320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8318</v>
      </c>
      <c r="R667" t="s">
        <v>8320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8318</v>
      </c>
      <c r="R668" t="s">
        <v>8320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8318</v>
      </c>
      <c r="R669" t="s">
        <v>8320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8318</v>
      </c>
      <c r="R670" t="s">
        <v>8320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8318</v>
      </c>
      <c r="R671" t="s">
        <v>8320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8318</v>
      </c>
      <c r="R672" t="s">
        <v>8320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8318</v>
      </c>
      <c r="R673" t="s">
        <v>8320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8318</v>
      </c>
      <c r="R674" t="s">
        <v>8320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8318</v>
      </c>
      <c r="R675" t="s">
        <v>8320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8318</v>
      </c>
      <c r="R676" t="s">
        <v>8320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8318</v>
      </c>
      <c r="R677" t="s">
        <v>8320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8318</v>
      </c>
      <c r="R678" t="s">
        <v>8320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8318</v>
      </c>
      <c r="R679" t="s">
        <v>8320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8318</v>
      </c>
      <c r="R680" t="s">
        <v>8320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8318</v>
      </c>
      <c r="R681" t="s">
        <v>8320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8318</v>
      </c>
      <c r="R682" t="s">
        <v>8320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8318</v>
      </c>
      <c r="R683" t="s">
        <v>8320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8318</v>
      </c>
      <c r="R684" t="s">
        <v>8320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8318</v>
      </c>
      <c r="R685" t="s">
        <v>8320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8318</v>
      </c>
      <c r="R686" t="s">
        <v>8320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8318</v>
      </c>
      <c r="R687" t="s">
        <v>8320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8318</v>
      </c>
      <c r="R688" t="s">
        <v>8320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8318</v>
      </c>
      <c r="R689" t="s">
        <v>8320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8318</v>
      </c>
      <c r="R690" t="s">
        <v>8320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8318</v>
      </c>
      <c r="R691" t="s">
        <v>8320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8318</v>
      </c>
      <c r="R692" t="s">
        <v>8320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8318</v>
      </c>
      <c r="R693" t="s">
        <v>8320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8318</v>
      </c>
      <c r="R694" t="s">
        <v>8320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8318</v>
      </c>
      <c r="R695" t="s">
        <v>8320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8318</v>
      </c>
      <c r="R696" t="s">
        <v>8320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8318</v>
      </c>
      <c r="R697" t="s">
        <v>8320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8318</v>
      </c>
      <c r="R698" t="s">
        <v>8320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8318</v>
      </c>
      <c r="R699" t="s">
        <v>8320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8318</v>
      </c>
      <c r="R700" t="s">
        <v>8320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8318</v>
      </c>
      <c r="R701" t="s">
        <v>8320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8318</v>
      </c>
      <c r="R702" t="s">
        <v>8320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8318</v>
      </c>
      <c r="R703" t="s">
        <v>8320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8318</v>
      </c>
      <c r="R704" t="s">
        <v>8320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8318</v>
      </c>
      <c r="R705" t="s">
        <v>8320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t="s">
        <v>8318</v>
      </c>
      <c r="R706" t="s">
        <v>8320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 0)</f>
        <v>195.4</v>
      </c>
      <c r="Q707" t="s">
        <v>8318</v>
      </c>
      <c r="R707" t="s">
        <v>8320</v>
      </c>
      <c r="S707" s="15">
        <f t="shared" ref="S707:S770" si="57">(((J707/60)/60)/24)+DATE(1970, 1, 1)</f>
        <v>42726.491643518515</v>
      </c>
      <c r="T707" s="15">
        <f t="shared" ref="T707:T770" si="58">(((I707/60)/60)/24)+DATE(1970, 1, 1)</f>
        <v>42756.491643518515</v>
      </c>
      <c r="U707">
        <f t="shared" ref="U707:U770" si="59">YEAR(S707)</f>
        <v>2016</v>
      </c>
    </row>
    <row r="708" spans="1:21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8318</v>
      </c>
      <c r="R708" t="s">
        <v>8320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8318</v>
      </c>
      <c r="R709" t="s">
        <v>8320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8318</v>
      </c>
      <c r="R710" t="s">
        <v>8320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8318</v>
      </c>
      <c r="R711" t="s">
        <v>8320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8318</v>
      </c>
      <c r="R712" t="s">
        <v>8320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8318</v>
      </c>
      <c r="R713" t="s">
        <v>8320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8318</v>
      </c>
      <c r="R714" t="s">
        <v>8320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8318</v>
      </c>
      <c r="R715" t="s">
        <v>8320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8318</v>
      </c>
      <c r="R716" t="s">
        <v>8320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8318</v>
      </c>
      <c r="R717" t="s">
        <v>8320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8318</v>
      </c>
      <c r="R718" t="s">
        <v>8320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8318</v>
      </c>
      <c r="R719" t="s">
        <v>8320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8318</v>
      </c>
      <c r="R720" t="s">
        <v>8320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8318</v>
      </c>
      <c r="R721" t="s">
        <v>8320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8321</v>
      </c>
      <c r="R722" t="s">
        <v>8322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8321</v>
      </c>
      <c r="R723" t="s">
        <v>8322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8321</v>
      </c>
      <c r="R724" t="s">
        <v>8322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8321</v>
      </c>
      <c r="R725" t="s">
        <v>8322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8321</v>
      </c>
      <c r="R726" t="s">
        <v>8322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8321</v>
      </c>
      <c r="R727" t="s">
        <v>8322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8321</v>
      </c>
      <c r="R728" t="s">
        <v>8322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8321</v>
      </c>
      <c r="R729" t="s">
        <v>8322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8321</v>
      </c>
      <c r="R730" t="s">
        <v>8322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8321</v>
      </c>
      <c r="R731" t="s">
        <v>8322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8321</v>
      </c>
      <c r="R732" t="s">
        <v>8322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8321</v>
      </c>
      <c r="R733" t="s">
        <v>8322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8321</v>
      </c>
      <c r="R734" t="s">
        <v>8322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8321</v>
      </c>
      <c r="R735" t="s">
        <v>8322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8321</v>
      </c>
      <c r="R736" t="s">
        <v>8322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8321</v>
      </c>
      <c r="R737" t="s">
        <v>8322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8321</v>
      </c>
      <c r="R738" t="s">
        <v>8322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8321</v>
      </c>
      <c r="R739" t="s">
        <v>8322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8321</v>
      </c>
      <c r="R740" t="s">
        <v>8322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8321</v>
      </c>
      <c r="R741" t="s">
        <v>8322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8321</v>
      </c>
      <c r="R742" t="s">
        <v>8322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8321</v>
      </c>
      <c r="R743" t="s">
        <v>8322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8321</v>
      </c>
      <c r="R744" t="s">
        <v>8322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8321</v>
      </c>
      <c r="R745" t="s">
        <v>8322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8321</v>
      </c>
      <c r="R746" t="s">
        <v>8322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8321</v>
      </c>
      <c r="R747" t="s">
        <v>8322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8321</v>
      </c>
      <c r="R748" t="s">
        <v>8322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8321</v>
      </c>
      <c r="R749" t="s">
        <v>8322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8321</v>
      </c>
      <c r="R750" t="s">
        <v>8322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8321</v>
      </c>
      <c r="R751" t="s">
        <v>8322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8321</v>
      </c>
      <c r="R752" t="s">
        <v>8322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8321</v>
      </c>
      <c r="R753" t="s">
        <v>8322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8321</v>
      </c>
      <c r="R754" t="s">
        <v>8322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8321</v>
      </c>
      <c r="R755" t="s">
        <v>8322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8321</v>
      </c>
      <c r="R756" t="s">
        <v>8322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8321</v>
      </c>
      <c r="R757" t="s">
        <v>8322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8321</v>
      </c>
      <c r="R758" t="s">
        <v>8322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8321</v>
      </c>
      <c r="R759" t="s">
        <v>8322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8321</v>
      </c>
      <c r="R760" t="s">
        <v>8322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8321</v>
      </c>
      <c r="R761" t="s">
        <v>8322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8321</v>
      </c>
      <c r="R762" t="s">
        <v>8323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8321</v>
      </c>
      <c r="R763" t="s">
        <v>8323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8321</v>
      </c>
      <c r="R764" t="s">
        <v>8323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8321</v>
      </c>
      <c r="R765" t="s">
        <v>8323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8321</v>
      </c>
      <c r="R766" t="s">
        <v>8323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8321</v>
      </c>
      <c r="R767" t="s">
        <v>8323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8321</v>
      </c>
      <c r="R768" t="s">
        <v>8323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8321</v>
      </c>
      <c r="R769" t="s">
        <v>8323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t="s">
        <v>8321</v>
      </c>
      <c r="R770" t="s">
        <v>8323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 0)</f>
        <v>31.85</v>
      </c>
      <c r="Q771" t="s">
        <v>8321</v>
      </c>
      <c r="R771" t="s">
        <v>8323</v>
      </c>
      <c r="S771" s="15">
        <f t="shared" ref="S771:S834" si="62">(((J771/60)/60)/24)+DATE(1970, 1, 1)</f>
        <v>41604.996458333335</v>
      </c>
      <c r="T771" s="15">
        <f t="shared" ref="T771:T834" si="63">(((I771/60)/60)/24)+DATE(1970, 1, 1)</f>
        <v>41634.996458333335</v>
      </c>
      <c r="U771">
        <f t="shared" ref="U771:U834" si="64">YEAR(S771)</f>
        <v>2013</v>
      </c>
    </row>
    <row r="772" spans="1:21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8321</v>
      </c>
      <c r="R772" t="s">
        <v>8323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8321</v>
      </c>
      <c r="R773" t="s">
        <v>8323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8321</v>
      </c>
      <c r="R774" t="s">
        <v>8323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8321</v>
      </c>
      <c r="R775" t="s">
        <v>8323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8321</v>
      </c>
      <c r="R776" t="s">
        <v>8323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8321</v>
      </c>
      <c r="R777" t="s">
        <v>8323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8321</v>
      </c>
      <c r="R778" t="s">
        <v>8323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8321</v>
      </c>
      <c r="R779" t="s">
        <v>8323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8321</v>
      </c>
      <c r="R780" t="s">
        <v>8323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8321</v>
      </c>
      <c r="R781" t="s">
        <v>8323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8324</v>
      </c>
      <c r="R782" t="s">
        <v>8325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8324</v>
      </c>
      <c r="R783" t="s">
        <v>8325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8324</v>
      </c>
      <c r="R784" t="s">
        <v>8325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8324</v>
      </c>
      <c r="R785" t="s">
        <v>8325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8324</v>
      </c>
      <c r="R786" t="s">
        <v>8325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8324</v>
      </c>
      <c r="R787" t="s">
        <v>8325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8324</v>
      </c>
      <c r="R788" t="s">
        <v>8325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8324</v>
      </c>
      <c r="R789" t="s">
        <v>8325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8324</v>
      </c>
      <c r="R790" t="s">
        <v>8325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8324</v>
      </c>
      <c r="R791" t="s">
        <v>8325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8324</v>
      </c>
      <c r="R792" t="s">
        <v>8325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8324</v>
      </c>
      <c r="R793" t="s">
        <v>8325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8324</v>
      </c>
      <c r="R794" t="s">
        <v>8325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8324</v>
      </c>
      <c r="R795" t="s">
        <v>8325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8324</v>
      </c>
      <c r="R796" t="s">
        <v>8325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8324</v>
      </c>
      <c r="R797" t="s">
        <v>8325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8324</v>
      </c>
      <c r="R798" t="s">
        <v>8325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8324</v>
      </c>
      <c r="R799" t="s">
        <v>8325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8324</v>
      </c>
      <c r="R800" t="s">
        <v>8325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8324</v>
      </c>
      <c r="R801" t="s">
        <v>8325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8324</v>
      </c>
      <c r="R802" t="s">
        <v>8325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8324</v>
      </c>
      <c r="R803" t="s">
        <v>8325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8324</v>
      </c>
      <c r="R804" t="s">
        <v>8325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8324</v>
      </c>
      <c r="R805" t="s">
        <v>8325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8324</v>
      </c>
      <c r="R806" t="s">
        <v>8325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8324</v>
      </c>
      <c r="R807" t="s">
        <v>8325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8324</v>
      </c>
      <c r="R808" t="s">
        <v>8325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8324</v>
      </c>
      <c r="R809" t="s">
        <v>8325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8324</v>
      </c>
      <c r="R810" t="s">
        <v>8325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8324</v>
      </c>
      <c r="R811" t="s">
        <v>8325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8324</v>
      </c>
      <c r="R812" t="s">
        <v>8325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8324</v>
      </c>
      <c r="R813" t="s">
        <v>8325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8324</v>
      </c>
      <c r="R814" t="s">
        <v>8325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8324</v>
      </c>
      <c r="R815" t="s">
        <v>8325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8324</v>
      </c>
      <c r="R816" t="s">
        <v>8325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8324</v>
      </c>
      <c r="R817" t="s">
        <v>8325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8324</v>
      </c>
      <c r="R818" t="s">
        <v>8325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8324</v>
      </c>
      <c r="R819" t="s">
        <v>8325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8324</v>
      </c>
      <c r="R820" t="s">
        <v>8325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8324</v>
      </c>
      <c r="R821" t="s">
        <v>8325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8324</v>
      </c>
      <c r="R822" t="s">
        <v>8325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8324</v>
      </c>
      <c r="R823" t="s">
        <v>8325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8324</v>
      </c>
      <c r="R824" t="s">
        <v>8325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8324</v>
      </c>
      <c r="R825" t="s">
        <v>8325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8324</v>
      </c>
      <c r="R826" t="s">
        <v>8325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8324</v>
      </c>
      <c r="R827" t="s">
        <v>8325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8324</v>
      </c>
      <c r="R828" t="s">
        <v>8325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8324</v>
      </c>
      <c r="R829" t="s">
        <v>8325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8324</v>
      </c>
      <c r="R830" t="s">
        <v>8325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8324</v>
      </c>
      <c r="R831" t="s">
        <v>8325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8324</v>
      </c>
      <c r="R832" t="s">
        <v>8325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8324</v>
      </c>
      <c r="R833" t="s">
        <v>8325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t="s">
        <v>8324</v>
      </c>
      <c r="R834" t="s">
        <v>8325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 0)</f>
        <v>148.78</v>
      </c>
      <c r="Q835" t="s">
        <v>8324</v>
      </c>
      <c r="R835" t="s">
        <v>8325</v>
      </c>
      <c r="S835" s="15">
        <f t="shared" ref="S835:S898" si="67">(((J835/60)/60)/24)+DATE(1970, 1, 1)</f>
        <v>41718.878182870372</v>
      </c>
      <c r="T835" s="15">
        <f t="shared" ref="T835:T898" si="68">(((I835/60)/60)/24)+DATE(1970, 1, 1)</f>
        <v>41748.878182870372</v>
      </c>
      <c r="U835">
        <f t="shared" ref="U835:U898" si="69">YEAR(S835)</f>
        <v>2014</v>
      </c>
    </row>
    <row r="836" spans="1:21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8324</v>
      </c>
      <c r="R836" t="s">
        <v>8325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8324</v>
      </c>
      <c r="R837" t="s">
        <v>8325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8324</v>
      </c>
      <c r="R838" t="s">
        <v>8325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8324</v>
      </c>
      <c r="R839" t="s">
        <v>8325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8324</v>
      </c>
      <c r="R840" t="s">
        <v>8325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8324</v>
      </c>
      <c r="R841" t="s">
        <v>8325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8324</v>
      </c>
      <c r="R842" t="s">
        <v>8326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8324</v>
      </c>
      <c r="R843" t="s">
        <v>8326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8324</v>
      </c>
      <c r="R844" t="s">
        <v>8326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8324</v>
      </c>
      <c r="R845" t="s">
        <v>8326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8324</v>
      </c>
      <c r="R846" t="s">
        <v>8326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8324</v>
      </c>
      <c r="R847" t="s">
        <v>8326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8324</v>
      </c>
      <c r="R848" t="s">
        <v>8326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8324</v>
      </c>
      <c r="R849" t="s">
        <v>8326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8324</v>
      </c>
      <c r="R850" t="s">
        <v>8326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8324</v>
      </c>
      <c r="R851" t="s">
        <v>8326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8324</v>
      </c>
      <c r="R852" t="s">
        <v>8326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8324</v>
      </c>
      <c r="R853" t="s">
        <v>8326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8324</v>
      </c>
      <c r="R854" t="s">
        <v>8326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8324</v>
      </c>
      <c r="R855" t="s">
        <v>8326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8324</v>
      </c>
      <c r="R856" t="s">
        <v>8326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8324</v>
      </c>
      <c r="R857" t="s">
        <v>8326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8324</v>
      </c>
      <c r="R858" t="s">
        <v>8326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8324</v>
      </c>
      <c r="R859" t="s">
        <v>8326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8324</v>
      </c>
      <c r="R860" t="s">
        <v>8326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8324</v>
      </c>
      <c r="R861" t="s">
        <v>8326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8324</v>
      </c>
      <c r="R862" t="s">
        <v>8327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8324</v>
      </c>
      <c r="R863" t="s">
        <v>8327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8324</v>
      </c>
      <c r="R864" t="s">
        <v>8327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8324</v>
      </c>
      <c r="R865" t="s">
        <v>8327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8324</v>
      </c>
      <c r="R866" t="s">
        <v>8327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8324</v>
      </c>
      <c r="R867" t="s">
        <v>8327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8324</v>
      </c>
      <c r="R868" t="s">
        <v>8327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8324</v>
      </c>
      <c r="R869" t="s">
        <v>8327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8324</v>
      </c>
      <c r="R870" t="s">
        <v>8327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8324</v>
      </c>
      <c r="R871" t="s">
        <v>8327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8324</v>
      </c>
      <c r="R872" t="s">
        <v>8327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8324</v>
      </c>
      <c r="R873" t="s">
        <v>8327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8324</v>
      </c>
      <c r="R874" t="s">
        <v>8327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8324</v>
      </c>
      <c r="R875" t="s">
        <v>8327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8324</v>
      </c>
      <c r="R876" t="s">
        <v>8327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8324</v>
      </c>
      <c r="R877" t="s">
        <v>8327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8324</v>
      </c>
      <c r="R878" t="s">
        <v>8327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8324</v>
      </c>
      <c r="R879" t="s">
        <v>8327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8324</v>
      </c>
      <c r="R880" t="s">
        <v>8327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8324</v>
      </c>
      <c r="R881" t="s">
        <v>8327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8324</v>
      </c>
      <c r="R882" t="s">
        <v>8328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8324</v>
      </c>
      <c r="R883" t="s">
        <v>8328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8324</v>
      </c>
      <c r="R884" t="s">
        <v>8328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8324</v>
      </c>
      <c r="R885" t="s">
        <v>8328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8324</v>
      </c>
      <c r="R886" t="s">
        <v>8328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8324</v>
      </c>
      <c r="R887" t="s">
        <v>8328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8324</v>
      </c>
      <c r="R888" t="s">
        <v>8328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8324</v>
      </c>
      <c r="R889" t="s">
        <v>8328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8324</v>
      </c>
      <c r="R890" t="s">
        <v>8328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8324</v>
      </c>
      <c r="R891" t="s">
        <v>8328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8324</v>
      </c>
      <c r="R892" t="s">
        <v>8328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8324</v>
      </c>
      <c r="R893" t="s">
        <v>8328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8324</v>
      </c>
      <c r="R894" t="s">
        <v>8328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8324</v>
      </c>
      <c r="R895" t="s">
        <v>8328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8324</v>
      </c>
      <c r="R896" t="s">
        <v>8328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8324</v>
      </c>
      <c r="R897" t="s">
        <v>8328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t="s">
        <v>8324</v>
      </c>
      <c r="R898" t="s">
        <v>8328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 0)</f>
        <v>0</v>
      </c>
      <c r="Q899" t="s">
        <v>8324</v>
      </c>
      <c r="R899" t="s">
        <v>8328</v>
      </c>
      <c r="S899" s="15">
        <f t="shared" ref="S899:S962" si="72">(((J899/60)/60)/24)+DATE(1970, 1, 1)</f>
        <v>41211.688750000001</v>
      </c>
      <c r="T899" s="15">
        <f t="shared" ref="T899:T962" si="73">(((I899/60)/60)/24)+DATE(1970, 1, 1)</f>
        <v>41241.730416666665</v>
      </c>
      <c r="U899">
        <f t="shared" ref="U899:U962" si="74">YEAR(S899)</f>
        <v>2012</v>
      </c>
    </row>
    <row r="900" spans="1:21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8324</v>
      </c>
      <c r="R900" t="s">
        <v>8328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8324</v>
      </c>
      <c r="R901" t="s">
        <v>8328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8324</v>
      </c>
      <c r="R902" t="s">
        <v>8327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8324</v>
      </c>
      <c r="R903" t="s">
        <v>8327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8324</v>
      </c>
      <c r="R904" t="s">
        <v>8327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8324</v>
      </c>
      <c r="R905" t="s">
        <v>8327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8324</v>
      </c>
      <c r="R906" t="s">
        <v>8327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8324</v>
      </c>
      <c r="R907" t="s">
        <v>8327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8324</v>
      </c>
      <c r="R908" t="s">
        <v>8327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8324</v>
      </c>
      <c r="R909" t="s">
        <v>8327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8324</v>
      </c>
      <c r="R910" t="s">
        <v>8327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8324</v>
      </c>
      <c r="R911" t="s">
        <v>8327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8324</v>
      </c>
      <c r="R912" t="s">
        <v>8327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8324</v>
      </c>
      <c r="R913" t="s">
        <v>8327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8324</v>
      </c>
      <c r="R914" t="s">
        <v>8327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8324</v>
      </c>
      <c r="R915" t="s">
        <v>8327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8324</v>
      </c>
      <c r="R916" t="s">
        <v>8327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8324</v>
      </c>
      <c r="R917" t="s">
        <v>8327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8324</v>
      </c>
      <c r="R918" t="s">
        <v>8327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8324</v>
      </c>
      <c r="R919" t="s">
        <v>8327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8324</v>
      </c>
      <c r="R920" t="s">
        <v>8327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8324</v>
      </c>
      <c r="R921" t="s">
        <v>8327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8324</v>
      </c>
      <c r="R922" t="s">
        <v>8327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8324</v>
      </c>
      <c r="R923" t="s">
        <v>8327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8324</v>
      </c>
      <c r="R924" t="s">
        <v>8327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8324</v>
      </c>
      <c r="R925" t="s">
        <v>8327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8324</v>
      </c>
      <c r="R926" t="s">
        <v>8327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8324</v>
      </c>
      <c r="R927" t="s">
        <v>8327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8324</v>
      </c>
      <c r="R928" t="s">
        <v>8327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8324</v>
      </c>
      <c r="R929" t="s">
        <v>8327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8324</v>
      </c>
      <c r="R930" t="s">
        <v>8327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8324</v>
      </c>
      <c r="R931" t="s">
        <v>8327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8324</v>
      </c>
      <c r="R932" t="s">
        <v>8327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8324</v>
      </c>
      <c r="R933" t="s">
        <v>8327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8324</v>
      </c>
      <c r="R934" t="s">
        <v>8327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8324</v>
      </c>
      <c r="R935" t="s">
        <v>8327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8324</v>
      </c>
      <c r="R936" t="s">
        <v>8327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8324</v>
      </c>
      <c r="R937" t="s">
        <v>8327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8324</v>
      </c>
      <c r="R938" t="s">
        <v>8327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8324</v>
      </c>
      <c r="R939" t="s">
        <v>8327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8324</v>
      </c>
      <c r="R940" t="s">
        <v>8327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8324</v>
      </c>
      <c r="R941" t="s">
        <v>8327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8318</v>
      </c>
      <c r="R942" t="s">
        <v>8320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8318</v>
      </c>
      <c r="R943" t="s">
        <v>8320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8318</v>
      </c>
      <c r="R944" t="s">
        <v>8320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8318</v>
      </c>
      <c r="R945" t="s">
        <v>8320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8318</v>
      </c>
      <c r="R946" t="s">
        <v>8320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8318</v>
      </c>
      <c r="R947" t="s">
        <v>8320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8318</v>
      </c>
      <c r="R948" t="s">
        <v>8320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8318</v>
      </c>
      <c r="R949" t="s">
        <v>8320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8318</v>
      </c>
      <c r="R950" t="s">
        <v>8320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8318</v>
      </c>
      <c r="R951" t="s">
        <v>8320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8318</v>
      </c>
      <c r="R952" t="s">
        <v>8320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8318</v>
      </c>
      <c r="R953" t="s">
        <v>8320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8318</v>
      </c>
      <c r="R954" t="s">
        <v>8320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8318</v>
      </c>
      <c r="R955" t="s">
        <v>8320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8318</v>
      </c>
      <c r="R956" t="s">
        <v>8320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8318</v>
      </c>
      <c r="R957" t="s">
        <v>8320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8318</v>
      </c>
      <c r="R958" t="s">
        <v>8320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8318</v>
      </c>
      <c r="R959" t="s">
        <v>8320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8318</v>
      </c>
      <c r="R960" t="s">
        <v>8320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8318</v>
      </c>
      <c r="R961" t="s">
        <v>8320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t="s">
        <v>8318</v>
      </c>
      <c r="R962" t="s">
        <v>8320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 0)</f>
        <v>364.35</v>
      </c>
      <c r="Q963" t="s">
        <v>8318</v>
      </c>
      <c r="R963" t="s">
        <v>8320</v>
      </c>
      <c r="S963" s="15">
        <f t="shared" ref="S963:S1026" si="77">(((J963/60)/60)/24)+DATE(1970, 1, 1)</f>
        <v>42740.693692129629</v>
      </c>
      <c r="T963" s="15">
        <f t="shared" ref="T963:T1026" si="78">(((I963/60)/60)/24)+DATE(1970, 1, 1)</f>
        <v>42786.791666666672</v>
      </c>
      <c r="U963">
        <f t="shared" ref="U963:U1026" si="79">YEAR(S963)</f>
        <v>2017</v>
      </c>
    </row>
    <row r="964" spans="1:21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8318</v>
      </c>
      <c r="R964" t="s">
        <v>8320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8318</v>
      </c>
      <c r="R965" t="s">
        <v>8320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8318</v>
      </c>
      <c r="R966" t="s">
        <v>8320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8318</v>
      </c>
      <c r="R967" t="s">
        <v>8320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8318</v>
      </c>
      <c r="R968" t="s">
        <v>8320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8318</v>
      </c>
      <c r="R969" t="s">
        <v>8320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8318</v>
      </c>
      <c r="R970" t="s">
        <v>8320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8318</v>
      </c>
      <c r="R971" t="s">
        <v>8320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8318</v>
      </c>
      <c r="R972" t="s">
        <v>8320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8318</v>
      </c>
      <c r="R973" t="s">
        <v>8320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8318</v>
      </c>
      <c r="R974" t="s">
        <v>8320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8318</v>
      </c>
      <c r="R975" t="s">
        <v>8320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8318</v>
      </c>
      <c r="R976" t="s">
        <v>8320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8318</v>
      </c>
      <c r="R977" t="s">
        <v>8320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8318</v>
      </c>
      <c r="R978" t="s">
        <v>8320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8318</v>
      </c>
      <c r="R979" t="s">
        <v>8320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8318</v>
      </c>
      <c r="R980" t="s">
        <v>8320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8318</v>
      </c>
      <c r="R981" t="s">
        <v>8320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8318</v>
      </c>
      <c r="R982" t="s">
        <v>8320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8318</v>
      </c>
      <c r="R983" t="s">
        <v>8320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8318</v>
      </c>
      <c r="R984" t="s">
        <v>8320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8318</v>
      </c>
      <c r="R985" t="s">
        <v>8320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8318</v>
      </c>
      <c r="R986" t="s">
        <v>8320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8318</v>
      </c>
      <c r="R987" t="s">
        <v>8320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8318</v>
      </c>
      <c r="R988" t="s">
        <v>8320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8318</v>
      </c>
      <c r="R989" t="s">
        <v>8320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8318</v>
      </c>
      <c r="R990" t="s">
        <v>8320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8318</v>
      </c>
      <c r="R991" t="s">
        <v>8320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8318</v>
      </c>
      <c r="R992" t="s">
        <v>8320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8318</v>
      </c>
      <c r="R993" t="s">
        <v>8320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8318</v>
      </c>
      <c r="R994" t="s">
        <v>8320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8318</v>
      </c>
      <c r="R995" t="s">
        <v>8320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8318</v>
      </c>
      <c r="R996" t="s">
        <v>8320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8318</v>
      </c>
      <c r="R997" t="s">
        <v>8320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8318</v>
      </c>
      <c r="R998" t="s">
        <v>8320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8318</v>
      </c>
      <c r="R999" t="s">
        <v>8320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8318</v>
      </c>
      <c r="R1000" t="s">
        <v>8320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8318</v>
      </c>
      <c r="R1001" t="s">
        <v>8320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8318</v>
      </c>
      <c r="R1002" t="s">
        <v>8320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8318</v>
      </c>
      <c r="R1003" t="s">
        <v>8320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8318</v>
      </c>
      <c r="R1004" t="s">
        <v>8320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8318</v>
      </c>
      <c r="R1005" t="s">
        <v>8320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8318</v>
      </c>
      <c r="R1006" t="s">
        <v>8320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8318</v>
      </c>
      <c r="R1007" t="s">
        <v>8320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8318</v>
      </c>
      <c r="R1008" t="s">
        <v>8320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8318</v>
      </c>
      <c r="R1009" t="s">
        <v>8320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8318</v>
      </c>
      <c r="R1010" t="s">
        <v>8320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8318</v>
      </c>
      <c r="R1011" t="s">
        <v>8320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8318</v>
      </c>
      <c r="R1012" t="s">
        <v>8320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8318</v>
      </c>
      <c r="R1013" t="s">
        <v>8320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8318</v>
      </c>
      <c r="R1014" t="s">
        <v>8320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8318</v>
      </c>
      <c r="R1015" t="s">
        <v>8320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8318</v>
      </c>
      <c r="R1016" t="s">
        <v>8320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8318</v>
      </c>
      <c r="R1017" t="s">
        <v>8320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8318</v>
      </c>
      <c r="R1018" t="s">
        <v>8320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8318</v>
      </c>
      <c r="R1019" t="s">
        <v>8320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8318</v>
      </c>
      <c r="R1020" t="s">
        <v>8320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8318</v>
      </c>
      <c r="R1021" t="s">
        <v>8320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8324</v>
      </c>
      <c r="R1022" t="s">
        <v>8329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8324</v>
      </c>
      <c r="R1023" t="s">
        <v>8329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8324</v>
      </c>
      <c r="R1024" t="s">
        <v>8329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8324</v>
      </c>
      <c r="R1025" t="s">
        <v>8329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t="s">
        <v>8324</v>
      </c>
      <c r="R1026" t="s">
        <v>8329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 0)</f>
        <v>71.849999999999994</v>
      </c>
      <c r="Q1027" t="s">
        <v>8324</v>
      </c>
      <c r="R1027" t="s">
        <v>8329</v>
      </c>
      <c r="S1027" s="15">
        <f t="shared" ref="S1027:S1090" si="82">(((J1027/60)/60)/24)+DATE(1970, 1, 1)</f>
        <v>42049.833761574075</v>
      </c>
      <c r="T1027" s="15">
        <f t="shared" ref="T1027:T1090" si="83">(((I1027/60)/60)/24)+DATE(1970, 1, 1)</f>
        <v>42079.792094907403</v>
      </c>
      <c r="U1027">
        <f t="shared" ref="U1027:U1090" si="84">YEAR(S1027)</f>
        <v>2015</v>
      </c>
    </row>
    <row r="1028" spans="1:21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8324</v>
      </c>
      <c r="R1028" t="s">
        <v>8329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8324</v>
      </c>
      <c r="R1029" t="s">
        <v>8329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8324</v>
      </c>
      <c r="R1030" t="s">
        <v>8329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8324</v>
      </c>
      <c r="R1031" t="s">
        <v>8329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8324</v>
      </c>
      <c r="R1032" t="s">
        <v>8329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8324</v>
      </c>
      <c r="R1033" t="s">
        <v>8329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8324</v>
      </c>
      <c r="R1034" t="s">
        <v>8329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8324</v>
      </c>
      <c r="R1035" t="s">
        <v>8329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8324</v>
      </c>
      <c r="R1036" t="s">
        <v>8329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8324</v>
      </c>
      <c r="R1037" t="s">
        <v>8329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8324</v>
      </c>
      <c r="R1038" t="s">
        <v>8329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8324</v>
      </c>
      <c r="R1039" t="s">
        <v>8329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8324</v>
      </c>
      <c r="R1040" t="s">
        <v>8329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8324</v>
      </c>
      <c r="R1041" t="s">
        <v>8329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8330</v>
      </c>
      <c r="R1042" t="s">
        <v>8331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8330</v>
      </c>
      <c r="R1043" t="s">
        <v>8331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8330</v>
      </c>
      <c r="R1044" t="s">
        <v>8331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8330</v>
      </c>
      <c r="R1045" t="s">
        <v>8331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8330</v>
      </c>
      <c r="R1046" t="s">
        <v>8331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8330</v>
      </c>
      <c r="R1047" t="s">
        <v>8331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8330</v>
      </c>
      <c r="R1048" t="s">
        <v>8331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8330</v>
      </c>
      <c r="R1049" t="s">
        <v>8331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8330</v>
      </c>
      <c r="R1050" t="s">
        <v>8331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8330</v>
      </c>
      <c r="R1051" t="s">
        <v>8331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8330</v>
      </c>
      <c r="R1052" t="s">
        <v>8331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8330</v>
      </c>
      <c r="R1053" t="s">
        <v>8331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8330</v>
      </c>
      <c r="R1054" t="s">
        <v>8331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8330</v>
      </c>
      <c r="R1055" t="s">
        <v>8331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8330</v>
      </c>
      <c r="R1056" t="s">
        <v>8331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8330</v>
      </c>
      <c r="R1057" t="s">
        <v>8331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8330</v>
      </c>
      <c r="R1058" t="s">
        <v>8331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8330</v>
      </c>
      <c r="R1059" t="s">
        <v>8331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8330</v>
      </c>
      <c r="R1060" t="s">
        <v>8331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8330</v>
      </c>
      <c r="R1061" t="s">
        <v>8331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8330</v>
      </c>
      <c r="R1062" t="s">
        <v>8331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8330</v>
      </c>
      <c r="R1063" t="s">
        <v>8331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8330</v>
      </c>
      <c r="R1064" t="s">
        <v>8331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8330</v>
      </c>
      <c r="R1065" t="s">
        <v>8331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8332</v>
      </c>
      <c r="R1066" t="s">
        <v>8333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8332</v>
      </c>
      <c r="R1067" t="s">
        <v>8333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8332</v>
      </c>
      <c r="R1068" t="s">
        <v>8333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8332</v>
      </c>
      <c r="R1069" t="s">
        <v>8333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8332</v>
      </c>
      <c r="R1070" t="s">
        <v>8333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8332</v>
      </c>
      <c r="R1071" t="s">
        <v>8333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8332</v>
      </c>
      <c r="R1072" t="s">
        <v>8333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8332</v>
      </c>
      <c r="R1073" t="s">
        <v>8333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8332</v>
      </c>
      <c r="R1074" t="s">
        <v>8333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8332</v>
      </c>
      <c r="R1075" t="s">
        <v>8333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8332</v>
      </c>
      <c r="R1076" t="s">
        <v>8333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8332</v>
      </c>
      <c r="R1077" t="s">
        <v>8333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8332</v>
      </c>
      <c r="R1078" t="s">
        <v>8333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8332</v>
      </c>
      <c r="R1079" t="s">
        <v>8333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8332</v>
      </c>
      <c r="R1080" t="s">
        <v>8333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8332</v>
      </c>
      <c r="R1081" t="s">
        <v>8333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8332</v>
      </c>
      <c r="R1082" t="s">
        <v>8333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8332</v>
      </c>
      <c r="R1083" t="s">
        <v>8333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8332</v>
      </c>
      <c r="R1084" t="s">
        <v>8333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8332</v>
      </c>
      <c r="R1085" t="s">
        <v>8333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8332</v>
      </c>
      <c r="R1086" t="s">
        <v>8333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8332</v>
      </c>
      <c r="R1087" t="s">
        <v>8333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8332</v>
      </c>
      <c r="R1088" t="s">
        <v>8333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8332</v>
      </c>
      <c r="R1089" t="s">
        <v>8333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t="s">
        <v>8332</v>
      </c>
      <c r="R1090" t="s">
        <v>8333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 0)</f>
        <v>23.96</v>
      </c>
      <c r="Q1091" t="s">
        <v>8332</v>
      </c>
      <c r="R1091" t="s">
        <v>8333</v>
      </c>
      <c r="S1091" s="15">
        <f t="shared" ref="S1091:S1154" si="87">(((J1091/60)/60)/24)+DATE(1970, 1, 1)</f>
        <v>42151.189525462964</v>
      </c>
      <c r="T1091" s="15">
        <f t="shared" ref="T1091:T1154" si="88">(((I1091/60)/60)/24)+DATE(1970, 1, 1)</f>
        <v>42181.189525462964</v>
      </c>
      <c r="U1091">
        <f t="shared" ref="U1091:U1154" si="89">YEAR(S1091)</f>
        <v>2015</v>
      </c>
    </row>
    <row r="1092" spans="1:21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8332</v>
      </c>
      <c r="R1092" t="s">
        <v>8333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8332</v>
      </c>
      <c r="R1093" t="s">
        <v>8333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8332</v>
      </c>
      <c r="R1094" t="s">
        <v>8333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8332</v>
      </c>
      <c r="R1095" t="s">
        <v>8333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8332</v>
      </c>
      <c r="R1096" t="s">
        <v>8333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8332</v>
      </c>
      <c r="R1097" t="s">
        <v>8333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8332</v>
      </c>
      <c r="R1098" t="s">
        <v>8333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8332</v>
      </c>
      <c r="R1099" t="s">
        <v>8333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8332</v>
      </c>
      <c r="R1100" t="s">
        <v>8333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8332</v>
      </c>
      <c r="R1101" t="s">
        <v>8333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8332</v>
      </c>
      <c r="R1102" t="s">
        <v>8333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8332</v>
      </c>
      <c r="R1103" t="s">
        <v>8333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8332</v>
      </c>
      <c r="R1104" t="s">
        <v>8333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8332</v>
      </c>
      <c r="R1105" t="s">
        <v>8333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8332</v>
      </c>
      <c r="R1106" t="s">
        <v>8333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8332</v>
      </c>
      <c r="R1107" t="s">
        <v>8333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8332</v>
      </c>
      <c r="R1108" t="s">
        <v>8333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8332</v>
      </c>
      <c r="R1109" t="s">
        <v>8333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8332</v>
      </c>
      <c r="R1110" t="s">
        <v>8333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8332</v>
      </c>
      <c r="R1111" t="s">
        <v>8333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8332</v>
      </c>
      <c r="R1112" t="s">
        <v>8333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8332</v>
      </c>
      <c r="R1113" t="s">
        <v>8333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8332</v>
      </c>
      <c r="R1114" t="s">
        <v>8333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8332</v>
      </c>
      <c r="R1115" t="s">
        <v>8333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8332</v>
      </c>
      <c r="R1116" t="s">
        <v>8333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8332</v>
      </c>
      <c r="R1117" t="s">
        <v>8333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8332</v>
      </c>
      <c r="R1118" t="s">
        <v>8333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8332</v>
      </c>
      <c r="R1119" t="s">
        <v>8333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8332</v>
      </c>
      <c r="R1120" t="s">
        <v>8333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8332</v>
      </c>
      <c r="R1121" t="s">
        <v>8333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8332</v>
      </c>
      <c r="R1122" t="s">
        <v>8333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8332</v>
      </c>
      <c r="R1123" t="s">
        <v>8333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8332</v>
      </c>
      <c r="R1124" t="s">
        <v>8333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8332</v>
      </c>
      <c r="R1125" t="s">
        <v>8333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8332</v>
      </c>
      <c r="R1126" t="s">
        <v>8334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8332</v>
      </c>
      <c r="R1127" t="s">
        <v>8334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8332</v>
      </c>
      <c r="R1128" t="s">
        <v>8334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8332</v>
      </c>
      <c r="R1129" t="s">
        <v>8334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8332</v>
      </c>
      <c r="R1130" t="s">
        <v>8334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8332</v>
      </c>
      <c r="R1131" t="s">
        <v>8334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8332</v>
      </c>
      <c r="R1132" t="s">
        <v>8334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8332</v>
      </c>
      <c r="R1133" t="s">
        <v>8334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8332</v>
      </c>
      <c r="R1134" t="s">
        <v>8334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8332</v>
      </c>
      <c r="R1135" t="s">
        <v>8334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8332</v>
      </c>
      <c r="R1136" t="s">
        <v>8334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8332</v>
      </c>
      <c r="R1137" t="s">
        <v>8334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8332</v>
      </c>
      <c r="R1138" t="s">
        <v>8334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8332</v>
      </c>
      <c r="R1139" t="s">
        <v>8334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8332</v>
      </c>
      <c r="R1140" t="s">
        <v>8334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8332</v>
      </c>
      <c r="R1141" t="s">
        <v>8334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8332</v>
      </c>
      <c r="R1142" t="s">
        <v>8334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8332</v>
      </c>
      <c r="R1143" t="s">
        <v>8334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8332</v>
      </c>
      <c r="R1144" t="s">
        <v>8334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8332</v>
      </c>
      <c r="R1145" t="s">
        <v>8334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8335</v>
      </c>
      <c r="R1146" t="s">
        <v>8336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8335</v>
      </c>
      <c r="R1147" t="s">
        <v>8336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8335</v>
      </c>
      <c r="R1148" t="s">
        <v>8336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8335</v>
      </c>
      <c r="R1149" t="s">
        <v>8336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8335</v>
      </c>
      <c r="R1150" t="s">
        <v>8336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8335</v>
      </c>
      <c r="R1151" t="s">
        <v>8336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8335</v>
      </c>
      <c r="R1152" t="s">
        <v>8336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8335</v>
      </c>
      <c r="R1153" t="s">
        <v>8336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t="s">
        <v>8335</v>
      </c>
      <c r="R1154" t="s">
        <v>8336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 0)</f>
        <v>50</v>
      </c>
      <c r="Q1155" t="s">
        <v>8335</v>
      </c>
      <c r="R1155" t="s">
        <v>8336</v>
      </c>
      <c r="S1155" s="15">
        <f t="shared" ref="S1155:S1218" si="92">(((J1155/60)/60)/24)+DATE(1970, 1, 1)</f>
        <v>42143.714178240742</v>
      </c>
      <c r="T1155" s="15">
        <f t="shared" ref="T1155:T1218" si="93">(((I1155/60)/60)/24)+DATE(1970, 1, 1)</f>
        <v>42173.714178240742</v>
      </c>
      <c r="U1155">
        <f t="shared" ref="U1155:U1218" si="94">YEAR(S1155)</f>
        <v>2015</v>
      </c>
    </row>
    <row r="1156" spans="1:21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8335</v>
      </c>
      <c r="R1156" t="s">
        <v>8336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8335</v>
      </c>
      <c r="R1157" t="s">
        <v>8336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8335</v>
      </c>
      <c r="R1158" t="s">
        <v>8336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8335</v>
      </c>
      <c r="R1159" t="s">
        <v>8336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8335</v>
      </c>
      <c r="R1160" t="s">
        <v>8336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8335</v>
      </c>
      <c r="R1161" t="s">
        <v>8336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8335</v>
      </c>
      <c r="R1162" t="s">
        <v>8336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8335</v>
      </c>
      <c r="R1163" t="s">
        <v>8336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8335</v>
      </c>
      <c r="R1164" t="s">
        <v>8336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8335</v>
      </c>
      <c r="R1165" t="s">
        <v>8336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8335</v>
      </c>
      <c r="R1166" t="s">
        <v>8336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8335</v>
      </c>
      <c r="R1167" t="s">
        <v>8336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8335</v>
      </c>
      <c r="R1168" t="s">
        <v>8336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8335</v>
      </c>
      <c r="R1169" t="s">
        <v>8336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8335</v>
      </c>
      <c r="R1170" t="s">
        <v>8336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8335</v>
      </c>
      <c r="R1171" t="s">
        <v>8336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8335</v>
      </c>
      <c r="R1172" t="s">
        <v>8336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8335</v>
      </c>
      <c r="R1173" t="s">
        <v>8336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8335</v>
      </c>
      <c r="R1174" t="s">
        <v>8336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8335</v>
      </c>
      <c r="R1175" t="s">
        <v>8336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8335</v>
      </c>
      <c r="R1176" t="s">
        <v>8336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8335</v>
      </c>
      <c r="R1177" t="s">
        <v>8336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8335</v>
      </c>
      <c r="R1178" t="s">
        <v>8336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8335</v>
      </c>
      <c r="R1179" t="s">
        <v>8336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8335</v>
      </c>
      <c r="R1180" t="s">
        <v>8336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8335</v>
      </c>
      <c r="R1181" t="s">
        <v>8336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8335</v>
      </c>
      <c r="R1182" t="s">
        <v>8336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8335</v>
      </c>
      <c r="R1183" t="s">
        <v>8336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8335</v>
      </c>
      <c r="R1184" t="s">
        <v>8336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8335</v>
      </c>
      <c r="R1185" t="s">
        <v>8336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8337</v>
      </c>
      <c r="R1186" t="s">
        <v>8338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8337</v>
      </c>
      <c r="R1187" t="s">
        <v>8338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8337</v>
      </c>
      <c r="R1188" t="s">
        <v>8338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8337</v>
      </c>
      <c r="R1189" t="s">
        <v>8338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8337</v>
      </c>
      <c r="R1190" t="s">
        <v>8338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8337</v>
      </c>
      <c r="R1191" t="s">
        <v>8338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8337</v>
      </c>
      <c r="R1192" t="s">
        <v>8338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8337</v>
      </c>
      <c r="R1193" t="s">
        <v>8338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8337</v>
      </c>
      <c r="R1194" t="s">
        <v>8338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8337</v>
      </c>
      <c r="R1195" t="s">
        <v>8338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8337</v>
      </c>
      <c r="R1196" t="s">
        <v>8338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8337</v>
      </c>
      <c r="R1197" t="s">
        <v>8338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8337</v>
      </c>
      <c r="R1198" t="s">
        <v>8338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8337</v>
      </c>
      <c r="R1199" t="s">
        <v>8338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8337</v>
      </c>
      <c r="R1200" t="s">
        <v>8338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6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8337</v>
      </c>
      <c r="R1201" t="s">
        <v>8338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6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8337</v>
      </c>
      <c r="R1202" t="s">
        <v>8338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6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8337</v>
      </c>
      <c r="R1203" t="s">
        <v>8338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6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8337</v>
      </c>
      <c r="R1204" t="s">
        <v>8338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6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8337</v>
      </c>
      <c r="R1205" t="s">
        <v>8338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6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8337</v>
      </c>
      <c r="R1206" t="s">
        <v>8338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6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8337</v>
      </c>
      <c r="R1207" t="s">
        <v>8338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  <c r="Z1207" s="24" t="s">
        <v>8421</v>
      </c>
    </row>
    <row r="1208" spans="1:26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8337</v>
      </c>
      <c r="R1208" t="s">
        <v>8338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6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8337</v>
      </c>
      <c r="R1209" t="s">
        <v>8338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6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8337</v>
      </c>
      <c r="R1210" t="s">
        <v>8338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6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8337</v>
      </c>
      <c r="R1211" t="s">
        <v>8338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6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8337</v>
      </c>
      <c r="R1212" t="s">
        <v>8338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6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8337</v>
      </c>
      <c r="R1213" t="s">
        <v>8338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6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8337</v>
      </c>
      <c r="R1214" t="s">
        <v>8338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6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8337</v>
      </c>
      <c r="R1215" t="s">
        <v>8338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6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8337</v>
      </c>
      <c r="R1216" t="s">
        <v>8338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8337</v>
      </c>
      <c r="R1217" t="s">
        <v>8338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t="s">
        <v>8337</v>
      </c>
      <c r="R1218" t="s">
        <v>8338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 0)</f>
        <v>148.57</v>
      </c>
      <c r="Q1219" t="s">
        <v>8337</v>
      </c>
      <c r="R1219" t="s">
        <v>8338</v>
      </c>
      <c r="S1219" s="15">
        <f t="shared" ref="S1219:S1282" si="97">(((J1219/60)/60)/24)+DATE(1970, 1, 1)</f>
        <v>42535.809490740736</v>
      </c>
      <c r="T1219" s="15">
        <f t="shared" ref="T1219:T1282" si="98">(((I1219/60)/60)/24)+DATE(1970, 1, 1)</f>
        <v>42565.809490740736</v>
      </c>
      <c r="U1219">
        <f t="shared" ref="U1219:U1282" si="99">YEAR(S1219)</f>
        <v>2016</v>
      </c>
    </row>
    <row r="1220" spans="1:21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8337</v>
      </c>
      <c r="R1220" t="s">
        <v>8338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8337</v>
      </c>
      <c r="R1221" t="s">
        <v>8338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8337</v>
      </c>
      <c r="R1222" t="s">
        <v>8338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8337</v>
      </c>
      <c r="R1223" t="s">
        <v>8338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8337</v>
      </c>
      <c r="R1224" t="s">
        <v>8338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8337</v>
      </c>
      <c r="R1225" t="s">
        <v>8338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8324</v>
      </c>
      <c r="R1226" t="s">
        <v>8339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8324</v>
      </c>
      <c r="R1227" t="s">
        <v>8339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8324</v>
      </c>
      <c r="R1228" t="s">
        <v>8339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8324</v>
      </c>
      <c r="R1229" t="s">
        <v>8339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8324</v>
      </c>
      <c r="R1230" t="s">
        <v>8339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8324</v>
      </c>
      <c r="R1231" t="s">
        <v>8339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8324</v>
      </c>
      <c r="R1232" t="s">
        <v>8339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8324</v>
      </c>
      <c r="R1233" t="s">
        <v>8339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8324</v>
      </c>
      <c r="R1234" t="s">
        <v>8339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8324</v>
      </c>
      <c r="R1235" t="s">
        <v>8339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8324</v>
      </c>
      <c r="R1236" t="s">
        <v>8339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8324</v>
      </c>
      <c r="R1237" t="s">
        <v>8339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8324</v>
      </c>
      <c r="R1238" t="s">
        <v>8339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8324</v>
      </c>
      <c r="R1239" t="s">
        <v>8339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8324</v>
      </c>
      <c r="R1240" t="s">
        <v>8339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8324</v>
      </c>
      <c r="R1241" t="s">
        <v>8339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8324</v>
      </c>
      <c r="R1242" t="s">
        <v>8339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8324</v>
      </c>
      <c r="R1243" t="s">
        <v>8339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8324</v>
      </c>
      <c r="R1244" t="s">
        <v>8339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8324</v>
      </c>
      <c r="R1245" t="s">
        <v>8339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8324</v>
      </c>
      <c r="R1246" t="s">
        <v>8325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8324</v>
      </c>
      <c r="R1247" t="s">
        <v>8325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8324</v>
      </c>
      <c r="R1248" t="s">
        <v>8325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8324</v>
      </c>
      <c r="R1249" t="s">
        <v>8325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8324</v>
      </c>
      <c r="R1250" t="s">
        <v>8325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8324</v>
      </c>
      <c r="R1251" t="s">
        <v>8325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8324</v>
      </c>
      <c r="R1252" t="s">
        <v>8325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8324</v>
      </c>
      <c r="R1253" t="s">
        <v>8325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8324</v>
      </c>
      <c r="R1254" t="s">
        <v>8325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8324</v>
      </c>
      <c r="R1255" t="s">
        <v>8325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8324</v>
      </c>
      <c r="R1256" t="s">
        <v>8325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8324</v>
      </c>
      <c r="R1257" t="s">
        <v>8325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8324</v>
      </c>
      <c r="R1258" t="s">
        <v>8325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8324</v>
      </c>
      <c r="R1259" t="s">
        <v>8325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8324</v>
      </c>
      <c r="R1260" t="s">
        <v>8325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8324</v>
      </c>
      <c r="R1261" t="s">
        <v>8325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8324</v>
      </c>
      <c r="R1262" t="s">
        <v>8325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8324</v>
      </c>
      <c r="R1263" t="s">
        <v>8325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8324</v>
      </c>
      <c r="R1264" t="s">
        <v>8325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8324</v>
      </c>
      <c r="R1265" t="s">
        <v>8325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8324</v>
      </c>
      <c r="R1266" t="s">
        <v>8325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8324</v>
      </c>
      <c r="R1267" t="s">
        <v>8325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8324</v>
      </c>
      <c r="R1268" t="s">
        <v>8325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8324</v>
      </c>
      <c r="R1269" t="s">
        <v>8325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8324</v>
      </c>
      <c r="R1270" t="s">
        <v>8325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8324</v>
      </c>
      <c r="R1271" t="s">
        <v>8325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8324</v>
      </c>
      <c r="R1272" t="s">
        <v>8325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8324</v>
      </c>
      <c r="R1273" t="s">
        <v>8325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8324</v>
      </c>
      <c r="R1274" t="s">
        <v>8325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8324</v>
      </c>
      <c r="R1275" t="s">
        <v>8325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8324</v>
      </c>
      <c r="R1276" t="s">
        <v>8325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8324</v>
      </c>
      <c r="R1277" t="s">
        <v>8325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8324</v>
      </c>
      <c r="R1278" t="s">
        <v>8325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8324</v>
      </c>
      <c r="R1279" t="s">
        <v>8325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8324</v>
      </c>
      <c r="R1280" t="s">
        <v>8325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8324</v>
      </c>
      <c r="R1281" t="s">
        <v>8325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t="s">
        <v>8324</v>
      </c>
      <c r="R1282" t="s">
        <v>8325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 0)</f>
        <v>104.73</v>
      </c>
      <c r="Q1283" t="s">
        <v>8324</v>
      </c>
      <c r="R1283" t="s">
        <v>8325</v>
      </c>
      <c r="S1283" s="15">
        <f t="shared" ref="S1283:S1346" si="102">(((J1283/60)/60)/24)+DATE(1970, 1, 1)</f>
        <v>41463.743472222224</v>
      </c>
      <c r="T1283" s="15">
        <f t="shared" ref="T1283:T1346" si="103">(((I1283/60)/60)/24)+DATE(1970, 1, 1)</f>
        <v>41483.743472222224</v>
      </c>
      <c r="U1283">
        <f t="shared" ref="U1283:U1346" si="104">YEAR(S1283)</f>
        <v>2013</v>
      </c>
    </row>
    <row r="1284" spans="1:21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8324</v>
      </c>
      <c r="R1284" t="s">
        <v>8325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8324</v>
      </c>
      <c r="R1285" t="s">
        <v>8325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8316</v>
      </c>
      <c r="R1286" t="s">
        <v>8317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8316</v>
      </c>
      <c r="R1287" t="s">
        <v>8317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8316</v>
      </c>
      <c r="R1288" t="s">
        <v>8317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8316</v>
      </c>
      <c r="R1289" t="s">
        <v>8317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8316</v>
      </c>
      <c r="R1290" t="s">
        <v>8317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8316</v>
      </c>
      <c r="R1291" t="s">
        <v>8317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8316</v>
      </c>
      <c r="R1292" t="s">
        <v>8317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8316</v>
      </c>
      <c r="R1293" t="s">
        <v>8317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8316</v>
      </c>
      <c r="R1294" t="s">
        <v>8317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8316</v>
      </c>
      <c r="R1295" t="s">
        <v>8317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8316</v>
      </c>
      <c r="R1296" t="s">
        <v>8317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8316</v>
      </c>
      <c r="R1297" t="s">
        <v>8317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8316</v>
      </c>
      <c r="R1298" t="s">
        <v>8317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8316</v>
      </c>
      <c r="R1299" t="s">
        <v>8317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8316</v>
      </c>
      <c r="R1300" t="s">
        <v>8317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8316</v>
      </c>
      <c r="R1301" t="s">
        <v>8317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8316</v>
      </c>
      <c r="R1302" t="s">
        <v>8317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8316</v>
      </c>
      <c r="R1303" t="s">
        <v>8317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8316</v>
      </c>
      <c r="R1304" t="s">
        <v>8317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8316</v>
      </c>
      <c r="R1305" t="s">
        <v>8317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8318</v>
      </c>
      <c r="R1306" t="s">
        <v>8320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8318</v>
      </c>
      <c r="R1307" t="s">
        <v>8320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8318</v>
      </c>
      <c r="R1308" t="s">
        <v>8320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8318</v>
      </c>
      <c r="R1309" t="s">
        <v>8320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8318</v>
      </c>
      <c r="R1310" t="s">
        <v>8320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8318</v>
      </c>
      <c r="R1311" t="s">
        <v>8320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8318</v>
      </c>
      <c r="R1312" t="s">
        <v>8320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8318</v>
      </c>
      <c r="R1313" t="s">
        <v>8320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8318</v>
      </c>
      <c r="R1314" t="s">
        <v>8320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8318</v>
      </c>
      <c r="R1315" t="s">
        <v>8320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8318</v>
      </c>
      <c r="R1316" t="s">
        <v>8320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8318</v>
      </c>
      <c r="R1317" t="s">
        <v>8320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8318</v>
      </c>
      <c r="R1318" t="s">
        <v>8320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8318</v>
      </c>
      <c r="R1319" t="s">
        <v>8320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8318</v>
      </c>
      <c r="R1320" t="s">
        <v>8320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8318</v>
      </c>
      <c r="R1321" t="s">
        <v>8320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8318</v>
      </c>
      <c r="R1322" t="s">
        <v>8320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8318</v>
      </c>
      <c r="R1323" t="s">
        <v>8320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8318</v>
      </c>
      <c r="R1324" t="s">
        <v>8320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8318</v>
      </c>
      <c r="R1325" t="s">
        <v>8320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8318</v>
      </c>
      <c r="R1326" t="s">
        <v>8320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8318</v>
      </c>
      <c r="R1327" t="s">
        <v>8320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8318</v>
      </c>
      <c r="R1328" t="s">
        <v>8320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8318</v>
      </c>
      <c r="R1329" t="s">
        <v>8320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8318</v>
      </c>
      <c r="R1330" t="s">
        <v>8320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8318</v>
      </c>
      <c r="R1331" t="s">
        <v>8320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8318</v>
      </c>
      <c r="R1332" t="s">
        <v>8320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8318</v>
      </c>
      <c r="R1333" t="s">
        <v>8320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8318</v>
      </c>
      <c r="R1334" t="s">
        <v>8320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8318</v>
      </c>
      <c r="R1335" t="s">
        <v>8320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8318</v>
      </c>
      <c r="R1336" t="s">
        <v>8320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8318</v>
      </c>
      <c r="R1337" t="s">
        <v>8320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8318</v>
      </c>
      <c r="R1338" t="s">
        <v>8320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8318</v>
      </c>
      <c r="R1339" t="s">
        <v>8320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8318</v>
      </c>
      <c r="R1340" t="s">
        <v>8320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8318</v>
      </c>
      <c r="R1341" t="s">
        <v>8320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8318</v>
      </c>
      <c r="R1342" t="s">
        <v>8320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8318</v>
      </c>
      <c r="R1343" t="s">
        <v>8320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8318</v>
      </c>
      <c r="R1344" t="s">
        <v>8320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8318</v>
      </c>
      <c r="R1345" t="s">
        <v>8320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t="s">
        <v>8321</v>
      </c>
      <c r="R1346" t="s">
        <v>8322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 0)</f>
        <v>53.57</v>
      </c>
      <c r="Q1347" t="s">
        <v>8321</v>
      </c>
      <c r="R1347" t="s">
        <v>8322</v>
      </c>
      <c r="S1347" s="15">
        <f t="shared" ref="S1347:S1410" si="107">(((J1347/60)/60)/24)+DATE(1970, 1, 1)</f>
        <v>41799.814340277779</v>
      </c>
      <c r="T1347" s="15">
        <f t="shared" ref="T1347:T1410" si="108">(((I1347/60)/60)/24)+DATE(1970, 1, 1)</f>
        <v>41834.814340277779</v>
      </c>
      <c r="U1347">
        <f t="shared" ref="U1347:U1410" si="109">YEAR(S1347)</f>
        <v>2014</v>
      </c>
    </row>
    <row r="1348" spans="1:21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8321</v>
      </c>
      <c r="R1348" t="s">
        <v>8322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8321</v>
      </c>
      <c r="R1349" t="s">
        <v>8322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8321</v>
      </c>
      <c r="R1350" t="s">
        <v>8322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8321</v>
      </c>
      <c r="R1351" t="s">
        <v>8322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8321</v>
      </c>
      <c r="R1352" t="s">
        <v>8322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8321</v>
      </c>
      <c r="R1353" t="s">
        <v>8322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8321</v>
      </c>
      <c r="R1354" t="s">
        <v>8322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8321</v>
      </c>
      <c r="R1355" t="s">
        <v>8322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8321</v>
      </c>
      <c r="R1356" t="s">
        <v>8322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8321</v>
      </c>
      <c r="R1357" t="s">
        <v>8322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8321</v>
      </c>
      <c r="R1358" t="s">
        <v>8322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8321</v>
      </c>
      <c r="R1359" t="s">
        <v>8322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8321</v>
      </c>
      <c r="R1360" t="s">
        <v>8322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8321</v>
      </c>
      <c r="R1361" t="s">
        <v>8322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8321</v>
      </c>
      <c r="R1362" t="s">
        <v>8322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8321</v>
      </c>
      <c r="R1363" t="s">
        <v>8322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8321</v>
      </c>
      <c r="R1364" t="s">
        <v>8322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8321</v>
      </c>
      <c r="R1365" t="s">
        <v>8322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8324</v>
      </c>
      <c r="R1366" t="s">
        <v>8325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8324</v>
      </c>
      <c r="R1367" t="s">
        <v>8325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8324</v>
      </c>
      <c r="R1368" t="s">
        <v>8325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8324</v>
      </c>
      <c r="R1369" t="s">
        <v>8325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8324</v>
      </c>
      <c r="R1370" t="s">
        <v>8325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8324</v>
      </c>
      <c r="R1371" t="s">
        <v>8325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8324</v>
      </c>
      <c r="R1372" t="s">
        <v>8325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8324</v>
      </c>
      <c r="R1373" t="s">
        <v>8325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8324</v>
      </c>
      <c r="R1374" t="s">
        <v>8325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8324</v>
      </c>
      <c r="R1375" t="s">
        <v>8325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8324</v>
      </c>
      <c r="R1376" t="s">
        <v>8325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8324</v>
      </c>
      <c r="R1377" t="s">
        <v>8325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8324</v>
      </c>
      <c r="R1378" t="s">
        <v>8325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8324</v>
      </c>
      <c r="R1379" t="s">
        <v>8325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8324</v>
      </c>
      <c r="R1380" t="s">
        <v>8325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8324</v>
      </c>
      <c r="R1381" t="s">
        <v>8325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8324</v>
      </c>
      <c r="R1382" t="s">
        <v>8325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8324</v>
      </c>
      <c r="R1383" t="s">
        <v>8325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8324</v>
      </c>
      <c r="R1384" t="s">
        <v>8325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8324</v>
      </c>
      <c r="R1385" t="s">
        <v>8325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8324</v>
      </c>
      <c r="R1386" t="s">
        <v>8325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8324</v>
      </c>
      <c r="R1387" t="s">
        <v>8325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8324</v>
      </c>
      <c r="R1388" t="s">
        <v>8325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8324</v>
      </c>
      <c r="R1389" t="s">
        <v>8325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8324</v>
      </c>
      <c r="R1390" t="s">
        <v>8325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8324</v>
      </c>
      <c r="R1391" t="s">
        <v>8325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8324</v>
      </c>
      <c r="R1392" t="s">
        <v>8325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8324</v>
      </c>
      <c r="R1393" t="s">
        <v>8325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8324</v>
      </c>
      <c r="R1394" t="s">
        <v>8325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8324</v>
      </c>
      <c r="R1395" t="s">
        <v>8325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8324</v>
      </c>
      <c r="R1396" t="s">
        <v>8325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8324</v>
      </c>
      <c r="R1397" t="s">
        <v>8325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8324</v>
      </c>
      <c r="R1398" t="s">
        <v>8325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8324</v>
      </c>
      <c r="R1399" t="s">
        <v>8325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8324</v>
      </c>
      <c r="R1400" t="s">
        <v>8325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8324</v>
      </c>
      <c r="R1401" t="s">
        <v>8325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8324</v>
      </c>
      <c r="R1402" t="s">
        <v>8325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8324</v>
      </c>
      <c r="R1403" t="s">
        <v>8325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8324</v>
      </c>
      <c r="R1404" t="s">
        <v>8325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8324</v>
      </c>
      <c r="R1405" t="s">
        <v>8325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8321</v>
      </c>
      <c r="R1406" t="s">
        <v>8340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8321</v>
      </c>
      <c r="R1407" t="s">
        <v>8340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8321</v>
      </c>
      <c r="R1408" t="s">
        <v>8340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8321</v>
      </c>
      <c r="R1409" t="s">
        <v>8340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t="s">
        <v>8321</v>
      </c>
      <c r="R1410" t="s">
        <v>8340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 0)</f>
        <v>0</v>
      </c>
      <c r="Q1411" t="s">
        <v>8321</v>
      </c>
      <c r="R1411" t="s">
        <v>8340</v>
      </c>
      <c r="S1411" s="15">
        <f t="shared" ref="S1411:S1474" si="112">(((J1411/60)/60)/24)+DATE(1970, 1, 1)</f>
        <v>41945.133506944447</v>
      </c>
      <c r="T1411" s="15">
        <f t="shared" ref="T1411:T1474" si="113">(((I1411/60)/60)/24)+DATE(1970, 1, 1)</f>
        <v>42005.175173611111</v>
      </c>
      <c r="U1411">
        <f t="shared" ref="U1411:U1474" si="114">YEAR(S1411)</f>
        <v>2014</v>
      </c>
    </row>
    <row r="1412" spans="1:21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8321</v>
      </c>
      <c r="R1412" t="s">
        <v>8340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8321</v>
      </c>
      <c r="R1413" t="s">
        <v>8340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8321</v>
      </c>
      <c r="R1414" t="s">
        <v>8340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8321</v>
      </c>
      <c r="R1415" t="s">
        <v>8340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8321</v>
      </c>
      <c r="R1416" t="s">
        <v>8340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8321</v>
      </c>
      <c r="R1417" t="s">
        <v>8340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8321</v>
      </c>
      <c r="R1418" t="s">
        <v>8340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8321</v>
      </c>
      <c r="R1419" t="s">
        <v>8340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8321</v>
      </c>
      <c r="R1420" t="s">
        <v>8340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8321</v>
      </c>
      <c r="R1421" t="s">
        <v>8340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8321</v>
      </c>
      <c r="R1422" t="s">
        <v>8340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8321</v>
      </c>
      <c r="R1423" t="s">
        <v>8340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8321</v>
      </c>
      <c r="R1424" t="s">
        <v>8340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8321</v>
      </c>
      <c r="R1425" t="s">
        <v>8340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8321</v>
      </c>
      <c r="R1426" t="s">
        <v>8340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8321</v>
      </c>
      <c r="R1427" t="s">
        <v>8340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8321</v>
      </c>
      <c r="R1428" t="s">
        <v>8340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8321</v>
      </c>
      <c r="R1429" t="s">
        <v>8340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8321</v>
      </c>
      <c r="R1430" t="s">
        <v>8340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8321</v>
      </c>
      <c r="R1431" t="s">
        <v>8340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8321</v>
      </c>
      <c r="R1432" t="s">
        <v>8340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8321</v>
      </c>
      <c r="R1433" t="s">
        <v>8340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8321</v>
      </c>
      <c r="R1434" t="s">
        <v>8340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8321</v>
      </c>
      <c r="R1435" t="s">
        <v>8340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8321</v>
      </c>
      <c r="R1436" t="s">
        <v>8340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8321</v>
      </c>
      <c r="R1437" t="s">
        <v>8340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8321</v>
      </c>
      <c r="R1438" t="s">
        <v>8340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8321</v>
      </c>
      <c r="R1439" t="s">
        <v>8340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8321</v>
      </c>
      <c r="R1440" t="s">
        <v>8340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8321</v>
      </c>
      <c r="R1441" t="s">
        <v>8340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8321</v>
      </c>
      <c r="R1442" t="s">
        <v>8340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8321</v>
      </c>
      <c r="R1443" t="s">
        <v>8340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8321</v>
      </c>
      <c r="R1444" t="s">
        <v>8340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8321</v>
      </c>
      <c r="R1445" t="s">
        <v>8340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8321</v>
      </c>
      <c r="R1446" t="s">
        <v>8340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8321</v>
      </c>
      <c r="R1447" t="s">
        <v>8340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8321</v>
      </c>
      <c r="R1448" t="s">
        <v>8340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8321</v>
      </c>
      <c r="R1449" t="s">
        <v>8340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8321</v>
      </c>
      <c r="R1450" t="s">
        <v>8340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8321</v>
      </c>
      <c r="R1451" t="s">
        <v>8340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8321</v>
      </c>
      <c r="R1452" t="s">
        <v>8340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8321</v>
      </c>
      <c r="R1453" t="s">
        <v>8340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8321</v>
      </c>
      <c r="R1454" t="s">
        <v>8340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8321</v>
      </c>
      <c r="R1455" t="s">
        <v>8340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8321</v>
      </c>
      <c r="R1456" t="s">
        <v>8340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8321</v>
      </c>
      <c r="R1457" t="s">
        <v>8340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8321</v>
      </c>
      <c r="R1458" t="s">
        <v>8340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8321</v>
      </c>
      <c r="R1459" t="s">
        <v>8340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8321</v>
      </c>
      <c r="R1460" t="s">
        <v>8340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8321</v>
      </c>
      <c r="R1461" t="s">
        <v>8340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8321</v>
      </c>
      <c r="R1462" t="s">
        <v>8340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8321</v>
      </c>
      <c r="R1463" t="s">
        <v>8341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8321</v>
      </c>
      <c r="R1464" t="s">
        <v>8341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8321</v>
      </c>
      <c r="R1465" t="s">
        <v>8341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8321</v>
      </c>
      <c r="R1466" t="s">
        <v>8341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8321</v>
      </c>
      <c r="R1467" t="s">
        <v>8341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8321</v>
      </c>
      <c r="R1468" t="s">
        <v>8341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8321</v>
      </c>
      <c r="R1469" t="s">
        <v>8341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8321</v>
      </c>
      <c r="R1470" t="s">
        <v>8341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8321</v>
      </c>
      <c r="R1471" t="s">
        <v>8341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8321</v>
      </c>
      <c r="R1472" t="s">
        <v>8341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8321</v>
      </c>
      <c r="R1473" t="s">
        <v>8341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t="s">
        <v>8321</v>
      </c>
      <c r="R1474" t="s">
        <v>8341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 0)</f>
        <v>38.46</v>
      </c>
      <c r="Q1475" t="s">
        <v>8321</v>
      </c>
      <c r="R1475" t="s">
        <v>8341</v>
      </c>
      <c r="S1475" s="15">
        <f t="shared" ref="S1475:S1538" si="117">(((J1475/60)/60)/24)+DATE(1970, 1, 1)</f>
        <v>40939.979618055557</v>
      </c>
      <c r="T1475" s="15">
        <f t="shared" ref="T1475:T1538" si="118">(((I1475/60)/60)/24)+DATE(1970, 1, 1)</f>
        <v>40969.979618055557</v>
      </c>
      <c r="U1475">
        <f t="shared" ref="U1475:U1538" si="119">YEAR(S1475)</f>
        <v>2012</v>
      </c>
    </row>
    <row r="1476" spans="1:21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8321</v>
      </c>
      <c r="R1476" t="s">
        <v>8341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8321</v>
      </c>
      <c r="R1477" t="s">
        <v>8341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8321</v>
      </c>
      <c r="R1478" t="s">
        <v>8341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8321</v>
      </c>
      <c r="R1479" t="s">
        <v>8341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8321</v>
      </c>
      <c r="R1480" t="s">
        <v>8341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8321</v>
      </c>
      <c r="R1481" t="s">
        <v>8341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8321</v>
      </c>
      <c r="R1482" t="s">
        <v>8341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8321</v>
      </c>
      <c r="R1483" t="s">
        <v>8323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8321</v>
      </c>
      <c r="R1484" t="s">
        <v>8323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8321</v>
      </c>
      <c r="R1485" t="s">
        <v>8323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8321</v>
      </c>
      <c r="R1486" t="s">
        <v>8323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8321</v>
      </c>
      <c r="R1487" t="s">
        <v>8323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8321</v>
      </c>
      <c r="R1488" t="s">
        <v>8323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8321</v>
      </c>
      <c r="R1489" t="s">
        <v>8323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8321</v>
      </c>
      <c r="R1490" t="s">
        <v>8323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8321</v>
      </c>
      <c r="R1491" t="s">
        <v>8323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8321</v>
      </c>
      <c r="R1492" t="s">
        <v>8323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8321</v>
      </c>
      <c r="R1493" t="s">
        <v>8323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8321</v>
      </c>
      <c r="R1494" t="s">
        <v>8323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8321</v>
      </c>
      <c r="R1495" t="s">
        <v>8323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8321</v>
      </c>
      <c r="R1496" t="s">
        <v>8323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8321</v>
      </c>
      <c r="R1497" t="s">
        <v>8323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8321</v>
      </c>
      <c r="R1498" t="s">
        <v>8323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8321</v>
      </c>
      <c r="R1499" t="s">
        <v>8323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8321</v>
      </c>
      <c r="R1500" t="s">
        <v>8323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8321</v>
      </c>
      <c r="R1501" t="s">
        <v>8323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8321</v>
      </c>
      <c r="R1502" t="s">
        <v>8323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8337</v>
      </c>
      <c r="R1503" t="s">
        <v>8338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8337</v>
      </c>
      <c r="R1504" t="s">
        <v>8338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8337</v>
      </c>
      <c r="R1505" t="s">
        <v>8338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8337</v>
      </c>
      <c r="R1506" t="s">
        <v>8338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8337</v>
      </c>
      <c r="R1507" t="s">
        <v>8338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8337</v>
      </c>
      <c r="R1508" t="s">
        <v>8338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8337</v>
      </c>
      <c r="R1509" t="s">
        <v>8338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8337</v>
      </c>
      <c r="R1510" t="s">
        <v>8338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8337</v>
      </c>
      <c r="R1511" t="s">
        <v>8338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8337</v>
      </c>
      <c r="R1512" t="s">
        <v>8338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8337</v>
      </c>
      <c r="R1513" t="s">
        <v>8338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8337</v>
      </c>
      <c r="R1514" t="s">
        <v>8338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8337</v>
      </c>
      <c r="R1515" t="s">
        <v>8338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8337</v>
      </c>
      <c r="R1516" t="s">
        <v>8338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8337</v>
      </c>
      <c r="R1517" t="s">
        <v>8338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8337</v>
      </c>
      <c r="R1518" t="s">
        <v>8338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8337</v>
      </c>
      <c r="R1519" t="s">
        <v>8338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8337</v>
      </c>
      <c r="R1520" t="s">
        <v>8338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8337</v>
      </c>
      <c r="R1521" t="s">
        <v>8338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8337</v>
      </c>
      <c r="R1522" t="s">
        <v>8338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8337</v>
      </c>
      <c r="R1523" t="s">
        <v>8338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8337</v>
      </c>
      <c r="R1524" t="s">
        <v>8338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8337</v>
      </c>
      <c r="R1525" t="s">
        <v>8338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8337</v>
      </c>
      <c r="R1526" t="s">
        <v>8338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8337</v>
      </c>
      <c r="R1527" t="s">
        <v>8338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8337</v>
      </c>
      <c r="R1528" t="s">
        <v>8338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8337</v>
      </c>
      <c r="R1529" t="s">
        <v>8338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8337</v>
      </c>
      <c r="R1530" t="s">
        <v>8338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8337</v>
      </c>
      <c r="R1531" t="s">
        <v>8338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8337</v>
      </c>
      <c r="R1532" t="s">
        <v>8338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8337</v>
      </c>
      <c r="R1533" t="s">
        <v>8338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8337</v>
      </c>
      <c r="R1534" t="s">
        <v>8338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8337</v>
      </c>
      <c r="R1535" t="s">
        <v>8338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8337</v>
      </c>
      <c r="R1536" t="s">
        <v>8338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8337</v>
      </c>
      <c r="R1537" t="s">
        <v>8338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t="s">
        <v>8337</v>
      </c>
      <c r="R1538" t="s">
        <v>8338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 0)</f>
        <v>96.38</v>
      </c>
      <c r="Q1539" t="s">
        <v>8337</v>
      </c>
      <c r="R1539" t="s">
        <v>8338</v>
      </c>
      <c r="S1539" s="15">
        <f t="shared" ref="S1539:S1602" si="122">(((J1539/60)/60)/24)+DATE(1970, 1, 1)</f>
        <v>42552.315127314811</v>
      </c>
      <c r="T1539" s="15">
        <f t="shared" ref="T1539:T1602" si="123">(((I1539/60)/60)/24)+DATE(1970, 1, 1)</f>
        <v>42588.75</v>
      </c>
      <c r="U1539">
        <f t="shared" ref="U1539:U1602" si="124">YEAR(S1539)</f>
        <v>2016</v>
      </c>
    </row>
    <row r="1540" spans="1:21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8337</v>
      </c>
      <c r="R1540" t="s">
        <v>8338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8337</v>
      </c>
      <c r="R1541" t="s">
        <v>8338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8337</v>
      </c>
      <c r="R1542" t="s">
        <v>8338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8337</v>
      </c>
      <c r="R1543" t="s">
        <v>8342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8337</v>
      </c>
      <c r="R1544" t="s">
        <v>8342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8337</v>
      </c>
      <c r="R1545" t="s">
        <v>8342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8337</v>
      </c>
      <c r="R1546" t="s">
        <v>8342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8337</v>
      </c>
      <c r="R1547" t="s">
        <v>8342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8337</v>
      </c>
      <c r="R1548" t="s">
        <v>8342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8337</v>
      </c>
      <c r="R1549" t="s">
        <v>8342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8337</v>
      </c>
      <c r="R1550" t="s">
        <v>8342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8337</v>
      </c>
      <c r="R1551" t="s">
        <v>8342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8337</v>
      </c>
      <c r="R1552" t="s">
        <v>8342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8337</v>
      </c>
      <c r="R1553" t="s">
        <v>8342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8337</v>
      </c>
      <c r="R1554" t="s">
        <v>8342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8337</v>
      </c>
      <c r="R1555" t="s">
        <v>8342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8337</v>
      </c>
      <c r="R1556" t="s">
        <v>8342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8337</v>
      </c>
      <c r="R1557" t="s">
        <v>8342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8337</v>
      </c>
      <c r="R1558" t="s">
        <v>8342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8337</v>
      </c>
      <c r="R1559" t="s">
        <v>8342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8337</v>
      </c>
      <c r="R1560" t="s">
        <v>8342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8337</v>
      </c>
      <c r="R1561" t="s">
        <v>8342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8337</v>
      </c>
      <c r="R1562" t="s">
        <v>8342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8321</v>
      </c>
      <c r="R1563" t="s">
        <v>8343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8321</v>
      </c>
      <c r="R1564" t="s">
        <v>8343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8321</v>
      </c>
      <c r="R1565" t="s">
        <v>8343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8321</v>
      </c>
      <c r="R1566" t="s">
        <v>8343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8321</v>
      </c>
      <c r="R1567" t="s">
        <v>8343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8321</v>
      </c>
      <c r="R1568" t="s">
        <v>8343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8321</v>
      </c>
      <c r="R1569" t="s">
        <v>8343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8321</v>
      </c>
      <c r="R1570" t="s">
        <v>8343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8321</v>
      </c>
      <c r="R1571" t="s">
        <v>8343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8321</v>
      </c>
      <c r="R1572" t="s">
        <v>8343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8321</v>
      </c>
      <c r="R1573" t="s">
        <v>8343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8321</v>
      </c>
      <c r="R1574" t="s">
        <v>8343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8321</v>
      </c>
      <c r="R1575" t="s">
        <v>8343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8321</v>
      </c>
      <c r="R1576" t="s">
        <v>8343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8321</v>
      </c>
      <c r="R1577" t="s">
        <v>8343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8321</v>
      </c>
      <c r="R1578" t="s">
        <v>8343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8321</v>
      </c>
      <c r="R1579" t="s">
        <v>8343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8321</v>
      </c>
      <c r="R1580" t="s">
        <v>8343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8321</v>
      </c>
      <c r="R1581" t="s">
        <v>8343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8321</v>
      </c>
      <c r="R1582" t="s">
        <v>8343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8337</v>
      </c>
      <c r="R1583" t="s">
        <v>8344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8337</v>
      </c>
      <c r="R1584" t="s">
        <v>8344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8337</v>
      </c>
      <c r="R1585" t="s">
        <v>8344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8337</v>
      </c>
      <c r="R1586" t="s">
        <v>8344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8337</v>
      </c>
      <c r="R1587" t="s">
        <v>8344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8337</v>
      </c>
      <c r="R1588" t="s">
        <v>8344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8337</v>
      </c>
      <c r="R1589" t="s">
        <v>8344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8337</v>
      </c>
      <c r="R1590" t="s">
        <v>8344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8337</v>
      </c>
      <c r="R1591" t="s">
        <v>8344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8337</v>
      </c>
      <c r="R1592" t="s">
        <v>8344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8337</v>
      </c>
      <c r="R1593" t="s">
        <v>8344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8337</v>
      </c>
      <c r="R1594" t="s">
        <v>8344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8337</v>
      </c>
      <c r="R1595" t="s">
        <v>8344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8337</v>
      </c>
      <c r="R1596" t="s">
        <v>8344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8337</v>
      </c>
      <c r="R1597" t="s">
        <v>8344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8337</v>
      </c>
      <c r="R1598" t="s">
        <v>8344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8337</v>
      </c>
      <c r="R1599" t="s">
        <v>8344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8337</v>
      </c>
      <c r="R1600" t="s">
        <v>8344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8337</v>
      </c>
      <c r="R1601" t="s">
        <v>8344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t="s">
        <v>8337</v>
      </c>
      <c r="R1602" t="s">
        <v>8344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 0)</f>
        <v>48.33</v>
      </c>
      <c r="Q1603" t="s">
        <v>8324</v>
      </c>
      <c r="R1603" t="s">
        <v>8325</v>
      </c>
      <c r="S1603" s="15">
        <f t="shared" ref="S1603:S1666" si="127">(((J1603/60)/60)/24)+DATE(1970, 1, 1)</f>
        <v>40638.092974537038</v>
      </c>
      <c r="T1603" s="15">
        <f t="shared" ref="T1603:T1666" si="128">(((I1603/60)/60)/24)+DATE(1970, 1, 1)</f>
        <v>40668.092974537038</v>
      </c>
      <c r="U1603">
        <f t="shared" ref="U1603:U1666" si="129">YEAR(S1603)</f>
        <v>2011</v>
      </c>
    </row>
    <row r="1604" spans="1:21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8324</v>
      </c>
      <c r="R1604" t="s">
        <v>8325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8324</v>
      </c>
      <c r="R1605" t="s">
        <v>8325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8324</v>
      </c>
      <c r="R1606" t="s">
        <v>8325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8324</v>
      </c>
      <c r="R1607" t="s">
        <v>8325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8324</v>
      </c>
      <c r="R1608" t="s">
        <v>8325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8324</v>
      </c>
      <c r="R1609" t="s">
        <v>8325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8324</v>
      </c>
      <c r="R1610" t="s">
        <v>8325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8324</v>
      </c>
      <c r="R1611" t="s">
        <v>8325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8324</v>
      </c>
      <c r="R1612" t="s">
        <v>8325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8324</v>
      </c>
      <c r="R1613" t="s">
        <v>8325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8324</v>
      </c>
      <c r="R1614" t="s">
        <v>8325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8324</v>
      </c>
      <c r="R1615" t="s">
        <v>8325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8324</v>
      </c>
      <c r="R1616" t="s">
        <v>8325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8324</v>
      </c>
      <c r="R1617" t="s">
        <v>8325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8324</v>
      </c>
      <c r="R1618" t="s">
        <v>8325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8324</v>
      </c>
      <c r="R1619" t="s">
        <v>8325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8324</v>
      </c>
      <c r="R1620" t="s">
        <v>8325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8324</v>
      </c>
      <c r="R1621" t="s">
        <v>8325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8324</v>
      </c>
      <c r="R1622" t="s">
        <v>8325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8324</v>
      </c>
      <c r="R1623" t="s">
        <v>8325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8324</v>
      </c>
      <c r="R1624" t="s">
        <v>8325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8324</v>
      </c>
      <c r="R1625" t="s">
        <v>8325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8324</v>
      </c>
      <c r="R1626" t="s">
        <v>8325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8324</v>
      </c>
      <c r="R1627" t="s">
        <v>8325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8324</v>
      </c>
      <c r="R1628" t="s">
        <v>8325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8324</v>
      </c>
      <c r="R1629" t="s">
        <v>8325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8324</v>
      </c>
      <c r="R1630" t="s">
        <v>8325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8324</v>
      </c>
      <c r="R1631" t="s">
        <v>8325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8324</v>
      </c>
      <c r="R1632" t="s">
        <v>8325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8324</v>
      </c>
      <c r="R1633" t="s">
        <v>8325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8324</v>
      </c>
      <c r="R1634" t="s">
        <v>8325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8324</v>
      </c>
      <c r="R1635" t="s">
        <v>8325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8324</v>
      </c>
      <c r="R1636" t="s">
        <v>8325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8324</v>
      </c>
      <c r="R1637" t="s">
        <v>8325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8324</v>
      </c>
      <c r="R1638" t="s">
        <v>8325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8324</v>
      </c>
      <c r="R1639" t="s">
        <v>8325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8324</v>
      </c>
      <c r="R1640" t="s">
        <v>8325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8324</v>
      </c>
      <c r="R1641" t="s">
        <v>8325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8324</v>
      </c>
      <c r="R1642" t="s">
        <v>8325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8324</v>
      </c>
      <c r="R1643" t="s">
        <v>8345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8324</v>
      </c>
      <c r="R1644" t="s">
        <v>8345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8324</v>
      </c>
      <c r="R1645" t="s">
        <v>8345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8324</v>
      </c>
      <c r="R1646" t="s">
        <v>8345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8324</v>
      </c>
      <c r="R1647" t="s">
        <v>8345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8324</v>
      </c>
      <c r="R1648" t="s">
        <v>8345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8324</v>
      </c>
      <c r="R1649" t="s">
        <v>8345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8324</v>
      </c>
      <c r="R1650" t="s">
        <v>8345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8324</v>
      </c>
      <c r="R1651" t="s">
        <v>8345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8324</v>
      </c>
      <c r="R1652" t="s">
        <v>8345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8324</v>
      </c>
      <c r="R1653" t="s">
        <v>8345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8324</v>
      </c>
      <c r="R1654" t="s">
        <v>8345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8324</v>
      </c>
      <c r="R1655" t="s">
        <v>8345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8324</v>
      </c>
      <c r="R1656" t="s">
        <v>8345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8324</v>
      </c>
      <c r="R1657" t="s">
        <v>8345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8324</v>
      </c>
      <c r="R1658" t="s">
        <v>8345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8324</v>
      </c>
      <c r="R1659" t="s">
        <v>8345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8324</v>
      </c>
      <c r="R1660" t="s">
        <v>8345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8324</v>
      </c>
      <c r="R1661" t="s">
        <v>8345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8324</v>
      </c>
      <c r="R1662" t="s">
        <v>8345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8324</v>
      </c>
      <c r="R1663" t="s">
        <v>8345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8324</v>
      </c>
      <c r="R1664" t="s">
        <v>8345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8324</v>
      </c>
      <c r="R1665" t="s">
        <v>8345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t="s">
        <v>8324</v>
      </c>
      <c r="R1666" t="s">
        <v>8345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 0)</f>
        <v>44.96</v>
      </c>
      <c r="Q1667" t="s">
        <v>8324</v>
      </c>
      <c r="R1667" t="s">
        <v>8345</v>
      </c>
      <c r="S1667" s="15">
        <f t="shared" ref="S1667:S1730" si="132">(((J1667/60)/60)/24)+DATE(1970, 1, 1)</f>
        <v>40564.649456018517</v>
      </c>
      <c r="T1667" s="15">
        <f t="shared" ref="T1667:T1730" si="133">(((I1667/60)/60)/24)+DATE(1970, 1, 1)</f>
        <v>40596.125</v>
      </c>
      <c r="U1667">
        <f t="shared" ref="U1667:U1730" si="134">YEAR(S1667)</f>
        <v>2011</v>
      </c>
    </row>
    <row r="1668" spans="1:21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8324</v>
      </c>
      <c r="R1668" t="s">
        <v>8345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8324</v>
      </c>
      <c r="R1669" t="s">
        <v>8345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8324</v>
      </c>
      <c r="R1670" t="s">
        <v>8345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8324</v>
      </c>
      <c r="R1671" t="s">
        <v>8345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8324</v>
      </c>
      <c r="R1672" t="s">
        <v>8345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8324</v>
      </c>
      <c r="R1673" t="s">
        <v>8345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8324</v>
      </c>
      <c r="R1674" t="s">
        <v>8345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8324</v>
      </c>
      <c r="R1675" t="s">
        <v>8345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8324</v>
      </c>
      <c r="R1676" t="s">
        <v>8345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8324</v>
      </c>
      <c r="R1677" t="s">
        <v>8345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8324</v>
      </c>
      <c r="R1678" t="s">
        <v>8345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8324</v>
      </c>
      <c r="R1679" t="s">
        <v>8345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8324</v>
      </c>
      <c r="R1680" t="s">
        <v>8345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8324</v>
      </c>
      <c r="R1681" t="s">
        <v>8345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8324</v>
      </c>
      <c r="R1682" t="s">
        <v>8345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8324</v>
      </c>
      <c r="R1683" t="s">
        <v>8346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8324</v>
      </c>
      <c r="R1684" t="s">
        <v>8346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8324</v>
      </c>
      <c r="R1685" t="s">
        <v>8346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8324</v>
      </c>
      <c r="R1686" t="s">
        <v>8346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8324</v>
      </c>
      <c r="R1687" t="s">
        <v>8346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8324</v>
      </c>
      <c r="R1688" t="s">
        <v>8346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8324</v>
      </c>
      <c r="R1689" t="s">
        <v>8346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8324</v>
      </c>
      <c r="R1690" t="s">
        <v>8346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8324</v>
      </c>
      <c r="R1691" t="s">
        <v>8346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8324</v>
      </c>
      <c r="R1692" t="s">
        <v>8346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8324</v>
      </c>
      <c r="R1693" t="s">
        <v>8346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8324</v>
      </c>
      <c r="R1694" t="s">
        <v>8346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8324</v>
      </c>
      <c r="R1695" t="s">
        <v>8346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8324</v>
      </c>
      <c r="R1696" t="s">
        <v>8346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8324</v>
      </c>
      <c r="R1697" t="s">
        <v>8346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8324</v>
      </c>
      <c r="R1698" t="s">
        <v>8346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8324</v>
      </c>
      <c r="R1699" t="s">
        <v>8346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8324</v>
      </c>
      <c r="R1700" t="s">
        <v>8346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8324</v>
      </c>
      <c r="R1701" t="s">
        <v>8346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8324</v>
      </c>
      <c r="R1702" t="s">
        <v>8346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8324</v>
      </c>
      <c r="R1703" t="s">
        <v>8346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8324</v>
      </c>
      <c r="R1704" t="s">
        <v>8346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8324</v>
      </c>
      <c r="R1705" t="s">
        <v>8346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8324</v>
      </c>
      <c r="R1706" t="s">
        <v>8346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8324</v>
      </c>
      <c r="R1707" t="s">
        <v>8346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8324</v>
      </c>
      <c r="R1708" t="s">
        <v>8346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8324</v>
      </c>
      <c r="R1709" t="s">
        <v>8346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8324</v>
      </c>
      <c r="R1710" t="s">
        <v>8346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8324</v>
      </c>
      <c r="R1711" t="s">
        <v>8346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8324</v>
      </c>
      <c r="R1712" t="s">
        <v>8346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8324</v>
      </c>
      <c r="R1713" t="s">
        <v>8346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8324</v>
      </c>
      <c r="R1714" t="s">
        <v>8346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8324</v>
      </c>
      <c r="R1715" t="s">
        <v>8346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8324</v>
      </c>
      <c r="R1716" t="s">
        <v>8346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8324</v>
      </c>
      <c r="R1717" t="s">
        <v>8346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8324</v>
      </c>
      <c r="R1718" t="s">
        <v>8346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8324</v>
      </c>
      <c r="R1719" t="s">
        <v>8346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8324</v>
      </c>
      <c r="R1720" t="s">
        <v>8346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8324</v>
      </c>
      <c r="R1721" t="s">
        <v>8346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8324</v>
      </c>
      <c r="R1722" t="s">
        <v>8346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8324</v>
      </c>
      <c r="R1723" t="s">
        <v>8346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8324</v>
      </c>
      <c r="R1724" t="s">
        <v>8346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8324</v>
      </c>
      <c r="R1725" t="s">
        <v>8346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8324</v>
      </c>
      <c r="R1726" t="s">
        <v>8346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8324</v>
      </c>
      <c r="R1727" t="s">
        <v>8346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8324</v>
      </c>
      <c r="R1728" t="s">
        <v>8346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8324</v>
      </c>
      <c r="R1729" t="s">
        <v>8346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t="s">
        <v>8324</v>
      </c>
      <c r="R1730" t="s">
        <v>8346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 0)</f>
        <v>0</v>
      </c>
      <c r="Q1731" t="s">
        <v>8324</v>
      </c>
      <c r="R1731" t="s">
        <v>8346</v>
      </c>
      <c r="S1731" s="15">
        <f t="shared" ref="S1731:S1794" si="137">(((J1731/60)/60)/24)+DATE(1970, 1, 1)</f>
        <v>42471.052152777775</v>
      </c>
      <c r="T1731" s="15">
        <f t="shared" ref="T1731:T1794" si="138">(((I1731/60)/60)/24)+DATE(1970, 1, 1)</f>
        <v>42531.052152777775</v>
      </c>
      <c r="U1731">
        <f t="shared" ref="U1731:U1794" si="139">YEAR(S1731)</f>
        <v>2016</v>
      </c>
    </row>
    <row r="1732" spans="1:21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8324</v>
      </c>
      <c r="R1732" t="s">
        <v>8346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8324</v>
      </c>
      <c r="R1733" t="s">
        <v>8346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8324</v>
      </c>
      <c r="R1734" t="s">
        <v>8346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8324</v>
      </c>
      <c r="R1735" t="s">
        <v>8346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8324</v>
      </c>
      <c r="R1736" t="s">
        <v>8346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8324</v>
      </c>
      <c r="R1737" t="s">
        <v>8346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8324</v>
      </c>
      <c r="R1738" t="s">
        <v>8346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8324</v>
      </c>
      <c r="R1739" t="s">
        <v>8346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8324</v>
      </c>
      <c r="R1740" t="s">
        <v>8346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8324</v>
      </c>
      <c r="R1741" t="s">
        <v>8346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8324</v>
      </c>
      <c r="R1742" t="s">
        <v>8346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8337</v>
      </c>
      <c r="R1743" t="s">
        <v>8338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8337</v>
      </c>
      <c r="R1744" t="s">
        <v>8338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8337</v>
      </c>
      <c r="R1745" t="s">
        <v>8338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8337</v>
      </c>
      <c r="R1746" t="s">
        <v>8338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8337</v>
      </c>
      <c r="R1747" t="s">
        <v>8338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8337</v>
      </c>
      <c r="R1748" t="s">
        <v>8338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8337</v>
      </c>
      <c r="R1749" t="s">
        <v>8338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8337</v>
      </c>
      <c r="R1750" t="s">
        <v>8338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8337</v>
      </c>
      <c r="R1751" t="s">
        <v>8338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8337</v>
      </c>
      <c r="R1752" t="s">
        <v>8338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8337</v>
      </c>
      <c r="R1753" t="s">
        <v>8338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8337</v>
      </c>
      <c r="R1754" t="s">
        <v>8338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8337</v>
      </c>
      <c r="R1755" t="s">
        <v>8338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8337</v>
      </c>
      <c r="R1756" t="s">
        <v>8338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8337</v>
      </c>
      <c r="R1757" t="s">
        <v>8338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8337</v>
      </c>
      <c r="R1758" t="s">
        <v>8338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8337</v>
      </c>
      <c r="R1759" t="s">
        <v>8338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8337</v>
      </c>
      <c r="R1760" t="s">
        <v>8338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8337</v>
      </c>
      <c r="R1761" t="s">
        <v>8338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8337</v>
      </c>
      <c r="R1762" t="s">
        <v>8338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8337</v>
      </c>
      <c r="R1763" t="s">
        <v>8338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8337</v>
      </c>
      <c r="R1764" t="s">
        <v>8338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8337</v>
      </c>
      <c r="R1765" t="s">
        <v>8338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8337</v>
      </c>
      <c r="R1766" t="s">
        <v>8338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8337</v>
      </c>
      <c r="R1767" t="s">
        <v>8338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8337</v>
      </c>
      <c r="R1768" t="s">
        <v>8338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8337</v>
      </c>
      <c r="R1769" t="s">
        <v>8338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8337</v>
      </c>
      <c r="R1770" t="s">
        <v>8338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8337</v>
      </c>
      <c r="R1771" t="s">
        <v>8338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8337</v>
      </c>
      <c r="R1772" t="s">
        <v>8338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8337</v>
      </c>
      <c r="R1773" t="s">
        <v>8338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8337</v>
      </c>
      <c r="R1774" t="s">
        <v>8338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8337</v>
      </c>
      <c r="R1775" t="s">
        <v>8338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8337</v>
      </c>
      <c r="R1776" t="s">
        <v>8338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8337</v>
      </c>
      <c r="R1777" t="s">
        <v>8338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8337</v>
      </c>
      <c r="R1778" t="s">
        <v>8338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8337</v>
      </c>
      <c r="R1779" t="s">
        <v>8338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8337</v>
      </c>
      <c r="R1780" t="s">
        <v>8338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8337</v>
      </c>
      <c r="R1781" t="s">
        <v>8338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8337</v>
      </c>
      <c r="R1782" t="s">
        <v>8338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8337</v>
      </c>
      <c r="R1783" t="s">
        <v>8338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8337</v>
      </c>
      <c r="R1784" t="s">
        <v>8338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8337</v>
      </c>
      <c r="R1785" t="s">
        <v>8338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8337</v>
      </c>
      <c r="R1786" t="s">
        <v>8338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8337</v>
      </c>
      <c r="R1787" t="s">
        <v>8338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8337</v>
      </c>
      <c r="R1788" t="s">
        <v>8338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8337</v>
      </c>
      <c r="R1789" t="s">
        <v>8338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8337</v>
      </c>
      <c r="R1790" t="s">
        <v>8338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8337</v>
      </c>
      <c r="R1791" t="s">
        <v>8338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8337</v>
      </c>
      <c r="R1792" t="s">
        <v>8338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8337</v>
      </c>
      <c r="R1793" t="s">
        <v>8338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t="s">
        <v>8337</v>
      </c>
      <c r="R1794" t="s">
        <v>8338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 0)</f>
        <v>20</v>
      </c>
      <c r="Q1795" t="s">
        <v>8337</v>
      </c>
      <c r="R1795" t="s">
        <v>8338</v>
      </c>
      <c r="S1795" s="15">
        <f t="shared" ref="S1795:S1858" si="142">(((J1795/60)/60)/24)+DATE(1970, 1, 1)</f>
        <v>41940.89166666667</v>
      </c>
      <c r="T1795" s="15">
        <f t="shared" ref="T1795:T1858" si="143">(((I1795/60)/60)/24)+DATE(1970, 1, 1)</f>
        <v>41970.933333333334</v>
      </c>
      <c r="U1795">
        <f t="shared" ref="U1795:U1858" si="144">YEAR(S1795)</f>
        <v>2014</v>
      </c>
    </row>
    <row r="1796" spans="1:21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8337</v>
      </c>
      <c r="R1796" t="s">
        <v>8338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8337</v>
      </c>
      <c r="R1797" t="s">
        <v>8338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8337</v>
      </c>
      <c r="R1798" t="s">
        <v>8338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8337</v>
      </c>
      <c r="R1799" t="s">
        <v>8338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8337</v>
      </c>
      <c r="R1800" t="s">
        <v>8338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8337</v>
      </c>
      <c r="R1801" t="s">
        <v>8338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8337</v>
      </c>
      <c r="R1802" t="s">
        <v>8338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8337</v>
      </c>
      <c r="R1803" t="s">
        <v>8338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8337</v>
      </c>
      <c r="R1804" t="s">
        <v>8338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8337</v>
      </c>
      <c r="R1805" t="s">
        <v>8338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8337</v>
      </c>
      <c r="R1806" t="s">
        <v>8338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8337</v>
      </c>
      <c r="R1807" t="s">
        <v>8338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8337</v>
      </c>
      <c r="R1808" t="s">
        <v>8338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8337</v>
      </c>
      <c r="R1809" t="s">
        <v>8338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8337</v>
      </c>
      <c r="R1810" t="s">
        <v>8338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8337</v>
      </c>
      <c r="R1811" t="s">
        <v>8338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8337</v>
      </c>
      <c r="R1812" t="s">
        <v>8338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8337</v>
      </c>
      <c r="R1813" t="s">
        <v>8338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8337</v>
      </c>
      <c r="R1814" t="s">
        <v>8338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8337</v>
      </c>
      <c r="R1815" t="s">
        <v>8338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8337</v>
      </c>
      <c r="R1816" t="s">
        <v>8338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8337</v>
      </c>
      <c r="R1817" t="s">
        <v>8338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8337</v>
      </c>
      <c r="R1818" t="s">
        <v>8338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8337</v>
      </c>
      <c r="R1819" t="s">
        <v>8338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8337</v>
      </c>
      <c r="R1820" t="s">
        <v>8338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8337</v>
      </c>
      <c r="R1821" t="s">
        <v>8338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8337</v>
      </c>
      <c r="R1822" t="s">
        <v>8338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8324</v>
      </c>
      <c r="R1823" t="s">
        <v>8325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8324</v>
      </c>
      <c r="R1824" t="s">
        <v>8325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8324</v>
      </c>
      <c r="R1825" t="s">
        <v>8325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8324</v>
      </c>
      <c r="R1826" t="s">
        <v>8325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8324</v>
      </c>
      <c r="R1827" t="s">
        <v>8325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8324</v>
      </c>
      <c r="R1828" t="s">
        <v>8325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8324</v>
      </c>
      <c r="R1829" t="s">
        <v>8325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8324</v>
      </c>
      <c r="R1830" t="s">
        <v>8325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8324</v>
      </c>
      <c r="R1831" t="s">
        <v>8325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8324</v>
      </c>
      <c r="R1832" t="s">
        <v>8325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8324</v>
      </c>
      <c r="R1833" t="s">
        <v>8325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8324</v>
      </c>
      <c r="R1834" t="s">
        <v>8325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8324</v>
      </c>
      <c r="R1835" t="s">
        <v>8325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8324</v>
      </c>
      <c r="R1836" t="s">
        <v>8325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8324</v>
      </c>
      <c r="R1837" t="s">
        <v>8325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8324</v>
      </c>
      <c r="R1838" t="s">
        <v>8325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8324</v>
      </c>
      <c r="R1839" t="s">
        <v>8325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8324</v>
      </c>
      <c r="R1840" t="s">
        <v>8325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8324</v>
      </c>
      <c r="R1841" t="s">
        <v>8325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8324</v>
      </c>
      <c r="R1842" t="s">
        <v>8325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8324</v>
      </c>
      <c r="R1843" t="s">
        <v>8325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8324</v>
      </c>
      <c r="R1844" t="s">
        <v>8325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8324</v>
      </c>
      <c r="R1845" t="s">
        <v>8325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8324</v>
      </c>
      <c r="R1846" t="s">
        <v>8325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8324</v>
      </c>
      <c r="R1847" t="s">
        <v>8325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8324</v>
      </c>
      <c r="R1848" t="s">
        <v>8325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8324</v>
      </c>
      <c r="R1849" t="s">
        <v>8325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8324</v>
      </c>
      <c r="R1850" t="s">
        <v>8325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8324</v>
      </c>
      <c r="R1851" t="s">
        <v>8325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8324</v>
      </c>
      <c r="R1852" t="s">
        <v>8325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8324</v>
      </c>
      <c r="R1853" t="s">
        <v>8325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8324</v>
      </c>
      <c r="R1854" t="s">
        <v>8325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8324</v>
      </c>
      <c r="R1855" t="s">
        <v>8325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8324</v>
      </c>
      <c r="R1856" t="s">
        <v>8325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8324</v>
      </c>
      <c r="R1857" t="s">
        <v>8325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t="s">
        <v>8324</v>
      </c>
      <c r="R1858" t="s">
        <v>8325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 0)</f>
        <v>136.36000000000001</v>
      </c>
      <c r="Q1859" t="s">
        <v>8324</v>
      </c>
      <c r="R1859" t="s">
        <v>8325</v>
      </c>
      <c r="S1859" s="15">
        <f t="shared" ref="S1859:S1922" si="147">(((J1859/60)/60)/24)+DATE(1970, 1, 1)</f>
        <v>41864.76866898148</v>
      </c>
      <c r="T1859" s="15">
        <f t="shared" ref="T1859:T1922" si="148">(((I1859/60)/60)/24)+DATE(1970, 1, 1)</f>
        <v>41894.76866898148</v>
      </c>
      <c r="U1859">
        <f t="shared" ref="U1859:U1922" si="149">YEAR(S1859)</f>
        <v>2014</v>
      </c>
    </row>
    <row r="1860" spans="1:21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8324</v>
      </c>
      <c r="R1860" t="s">
        <v>8325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8324</v>
      </c>
      <c r="R1861" t="s">
        <v>8325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8324</v>
      </c>
      <c r="R1862" t="s">
        <v>8325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8332</v>
      </c>
      <c r="R1863" t="s">
        <v>8334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8332</v>
      </c>
      <c r="R1864" t="s">
        <v>8334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8332</v>
      </c>
      <c r="R1865" t="s">
        <v>8334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8332</v>
      </c>
      <c r="R1866" t="s">
        <v>8334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8332</v>
      </c>
      <c r="R1867" t="s">
        <v>8334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8332</v>
      </c>
      <c r="R1868" t="s">
        <v>8334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8332</v>
      </c>
      <c r="R1869" t="s">
        <v>8334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8332</v>
      </c>
      <c r="R1870" t="s">
        <v>8334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8332</v>
      </c>
      <c r="R1871" t="s">
        <v>8334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8332</v>
      </c>
      <c r="R1872" t="s">
        <v>8334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8332</v>
      </c>
      <c r="R1873" t="s">
        <v>8334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8332</v>
      </c>
      <c r="R1874" t="s">
        <v>8334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8332</v>
      </c>
      <c r="R1875" t="s">
        <v>8334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8332</v>
      </c>
      <c r="R1876" t="s">
        <v>8334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8332</v>
      </c>
      <c r="R1877" t="s">
        <v>8334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8332</v>
      </c>
      <c r="R1878" t="s">
        <v>8334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8332</v>
      </c>
      <c r="R1879" t="s">
        <v>8334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8332</v>
      </c>
      <c r="R1880" t="s">
        <v>8334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8332</v>
      </c>
      <c r="R1881" t="s">
        <v>8334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8332</v>
      </c>
      <c r="R1882" t="s">
        <v>8334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8324</v>
      </c>
      <c r="R1883" t="s">
        <v>8328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8324</v>
      </c>
      <c r="R1884" t="s">
        <v>8328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8324</v>
      </c>
      <c r="R1885" t="s">
        <v>8328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8324</v>
      </c>
      <c r="R1886" t="s">
        <v>8328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8324</v>
      </c>
      <c r="R1887" t="s">
        <v>8328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8324</v>
      </c>
      <c r="R1888" t="s">
        <v>8328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8324</v>
      </c>
      <c r="R1889" t="s">
        <v>8328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8324</v>
      </c>
      <c r="R1890" t="s">
        <v>8328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8324</v>
      </c>
      <c r="R1891" t="s">
        <v>8328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8324</v>
      </c>
      <c r="R1892" t="s">
        <v>8328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8324</v>
      </c>
      <c r="R1893" t="s">
        <v>8328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8324</v>
      </c>
      <c r="R1894" t="s">
        <v>8328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8324</v>
      </c>
      <c r="R1895" t="s">
        <v>8328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8324</v>
      </c>
      <c r="R1896" t="s">
        <v>8328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8324</v>
      </c>
      <c r="R1897" t="s">
        <v>8328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8324</v>
      </c>
      <c r="R1898" t="s">
        <v>8328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8324</v>
      </c>
      <c r="R1899" t="s">
        <v>8328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8324</v>
      </c>
      <c r="R1900" t="s">
        <v>8328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8324</v>
      </c>
      <c r="R1901" t="s">
        <v>8328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8324</v>
      </c>
      <c r="R1902" t="s">
        <v>8328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8318</v>
      </c>
      <c r="R1903" t="s">
        <v>8347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8318</v>
      </c>
      <c r="R1904" t="s">
        <v>8347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8318</v>
      </c>
      <c r="R1905" t="s">
        <v>8347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8318</v>
      </c>
      <c r="R1906" t="s">
        <v>8347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8318</v>
      </c>
      <c r="R1907" t="s">
        <v>8347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8318</v>
      </c>
      <c r="R1908" t="s">
        <v>8347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8318</v>
      </c>
      <c r="R1909" t="s">
        <v>8347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8318</v>
      </c>
      <c r="R1910" t="s">
        <v>8347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8318</v>
      </c>
      <c r="R1911" t="s">
        <v>8347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8318</v>
      </c>
      <c r="R1912" t="s">
        <v>8347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8318</v>
      </c>
      <c r="R1913" t="s">
        <v>8347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8318</v>
      </c>
      <c r="R1914" t="s">
        <v>8347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8318</v>
      </c>
      <c r="R1915" t="s">
        <v>8347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8318</v>
      </c>
      <c r="R1916" t="s">
        <v>8347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8318</v>
      </c>
      <c r="R1917" t="s">
        <v>8347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8318</v>
      </c>
      <c r="R1918" t="s">
        <v>8347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8318</v>
      </c>
      <c r="R1919" t="s">
        <v>8347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8318</v>
      </c>
      <c r="R1920" t="s">
        <v>8347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8318</v>
      </c>
      <c r="R1921" t="s">
        <v>8347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t="s">
        <v>8318</v>
      </c>
      <c r="R1922" t="s">
        <v>8347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 0)</f>
        <v>54</v>
      </c>
      <c r="Q1923" t="s">
        <v>8324</v>
      </c>
      <c r="R1923" t="s">
        <v>8328</v>
      </c>
      <c r="S1923" s="15">
        <f t="shared" ref="S1923:S1986" si="152">(((J1923/60)/60)/24)+DATE(1970, 1, 1)</f>
        <v>41074.221562500003</v>
      </c>
      <c r="T1923" s="15">
        <f t="shared" ref="T1923:T1986" si="153">(((I1923/60)/60)/24)+DATE(1970, 1, 1)</f>
        <v>41104.221562500003</v>
      </c>
      <c r="U1923">
        <f t="shared" ref="U1923:U1986" si="154">YEAR(S1923)</f>
        <v>2012</v>
      </c>
    </row>
    <row r="1924" spans="1:21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8324</v>
      </c>
      <c r="R1924" t="s">
        <v>8328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8324</v>
      </c>
      <c r="R1925" t="s">
        <v>8328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8324</v>
      </c>
      <c r="R1926" t="s">
        <v>8328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8324</v>
      </c>
      <c r="R1927" t="s">
        <v>8328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8324</v>
      </c>
      <c r="R1928" t="s">
        <v>8328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8324</v>
      </c>
      <c r="R1929" t="s">
        <v>8328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8324</v>
      </c>
      <c r="R1930" t="s">
        <v>8328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8324</v>
      </c>
      <c r="R1931" t="s">
        <v>8328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8324</v>
      </c>
      <c r="R1932" t="s">
        <v>8328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8324</v>
      </c>
      <c r="R1933" t="s">
        <v>8328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8324</v>
      </c>
      <c r="R1934" t="s">
        <v>8328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8324</v>
      </c>
      <c r="R1935" t="s">
        <v>8328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8324</v>
      </c>
      <c r="R1936" t="s">
        <v>8328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8324</v>
      </c>
      <c r="R1937" t="s">
        <v>8328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8324</v>
      </c>
      <c r="R1938" t="s">
        <v>8328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8324</v>
      </c>
      <c r="R1939" t="s">
        <v>8328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8324</v>
      </c>
      <c r="R1940" t="s">
        <v>8328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8324</v>
      </c>
      <c r="R1941" t="s">
        <v>8328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8324</v>
      </c>
      <c r="R1942" t="s">
        <v>8328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8318</v>
      </c>
      <c r="R1943" t="s">
        <v>8348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8318</v>
      </c>
      <c r="R1944" t="s">
        <v>8348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8318</v>
      </c>
      <c r="R1945" t="s">
        <v>8348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8318</v>
      </c>
      <c r="R1946" t="s">
        <v>8348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8318</v>
      </c>
      <c r="R1947" t="s">
        <v>8348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8318</v>
      </c>
      <c r="R1948" t="s">
        <v>8348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8318</v>
      </c>
      <c r="R1949" t="s">
        <v>8348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8318</v>
      </c>
      <c r="R1950" t="s">
        <v>8348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8318</v>
      </c>
      <c r="R1951" t="s">
        <v>8348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8318</v>
      </c>
      <c r="R1952" t="s">
        <v>8348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8318</v>
      </c>
      <c r="R1953" t="s">
        <v>8348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8318</v>
      </c>
      <c r="R1954" t="s">
        <v>8348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8318</v>
      </c>
      <c r="R1955" t="s">
        <v>8348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8318</v>
      </c>
      <c r="R1956" t="s">
        <v>8348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8318</v>
      </c>
      <c r="R1957" t="s">
        <v>8348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8318</v>
      </c>
      <c r="R1958" t="s">
        <v>8348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8318</v>
      </c>
      <c r="R1959" t="s">
        <v>8348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8318</v>
      </c>
      <c r="R1960" t="s">
        <v>8348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8318</v>
      </c>
      <c r="R1961" t="s">
        <v>8348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8318</v>
      </c>
      <c r="R1962" t="s">
        <v>8348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8318</v>
      </c>
      <c r="R1963" t="s">
        <v>8348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8318</v>
      </c>
      <c r="R1964" t="s">
        <v>8348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8318</v>
      </c>
      <c r="R1965" t="s">
        <v>8348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8318</v>
      </c>
      <c r="R1966" t="s">
        <v>8348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8318</v>
      </c>
      <c r="R1967" t="s">
        <v>8348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8318</v>
      </c>
      <c r="R1968" t="s">
        <v>8348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8318</v>
      </c>
      <c r="R1969" t="s">
        <v>8348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8318</v>
      </c>
      <c r="R1970" t="s">
        <v>8348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8318</v>
      </c>
      <c r="R1971" t="s">
        <v>8348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8318</v>
      </c>
      <c r="R1972" t="s">
        <v>8348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8318</v>
      </c>
      <c r="R1973" t="s">
        <v>8348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8318</v>
      </c>
      <c r="R1974" t="s">
        <v>8348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8318</v>
      </c>
      <c r="R1975" t="s">
        <v>8348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8318</v>
      </c>
      <c r="R1976" t="s">
        <v>8348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8318</v>
      </c>
      <c r="R1977" t="s">
        <v>8348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8318</v>
      </c>
      <c r="R1978" t="s">
        <v>8348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8318</v>
      </c>
      <c r="R1979" t="s">
        <v>8348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8318</v>
      </c>
      <c r="R1980" t="s">
        <v>8348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8318</v>
      </c>
      <c r="R1981" t="s">
        <v>8348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8318</v>
      </c>
      <c r="R1982" t="s">
        <v>8348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8337</v>
      </c>
      <c r="R1983" t="s">
        <v>8349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8337</v>
      </c>
      <c r="R1984" t="s">
        <v>8349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8337</v>
      </c>
      <c r="R1985" t="s">
        <v>8349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t="s">
        <v>8337</v>
      </c>
      <c r="R1986" t="s">
        <v>8349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 0)</f>
        <v>12.75</v>
      </c>
      <c r="Q1987" t="s">
        <v>8337</v>
      </c>
      <c r="R1987" t="s">
        <v>8349</v>
      </c>
      <c r="S1987" s="15">
        <f t="shared" ref="S1987:S2050" si="157">(((J1987/60)/60)/24)+DATE(1970, 1, 1)</f>
        <v>42555.698738425926</v>
      </c>
      <c r="T1987" s="15">
        <f t="shared" ref="T1987:T2050" si="158">(((I1987/60)/60)/24)+DATE(1970, 1, 1)</f>
        <v>42584.958333333328</v>
      </c>
      <c r="U1987">
        <f t="shared" ref="U1987:U2050" si="159">YEAR(S1987)</f>
        <v>2016</v>
      </c>
    </row>
    <row r="1988" spans="1:21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8337</v>
      </c>
      <c r="R1988" t="s">
        <v>8349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8337</v>
      </c>
      <c r="R1989" t="s">
        <v>8349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8337</v>
      </c>
      <c r="R1990" t="s">
        <v>8349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8337</v>
      </c>
      <c r="R1991" t="s">
        <v>8349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8337</v>
      </c>
      <c r="R1992" t="s">
        <v>8349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8337</v>
      </c>
      <c r="R1993" t="s">
        <v>8349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8337</v>
      </c>
      <c r="R1994" t="s">
        <v>8349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8337</v>
      </c>
      <c r="R1995" t="s">
        <v>8349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8337</v>
      </c>
      <c r="R1996" t="s">
        <v>8349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8337</v>
      </c>
      <c r="R1997" t="s">
        <v>8349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8337</v>
      </c>
      <c r="R1998" t="s">
        <v>8349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8337</v>
      </c>
      <c r="R1999" t="s">
        <v>8349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8337</v>
      </c>
      <c r="R2000" t="s">
        <v>8349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8337</v>
      </c>
      <c r="R2001" t="s">
        <v>8349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8337</v>
      </c>
      <c r="R2002" t="s">
        <v>8349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8318</v>
      </c>
      <c r="R2003" t="s">
        <v>8348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8318</v>
      </c>
      <c r="R2004" t="s">
        <v>8348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8318</v>
      </c>
      <c r="R2005" t="s">
        <v>8348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8318</v>
      </c>
      <c r="R2006" t="s">
        <v>8348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8318</v>
      </c>
      <c r="R2007" t="s">
        <v>8348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8318</v>
      </c>
      <c r="R2008" t="s">
        <v>8348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8318</v>
      </c>
      <c r="R2009" t="s">
        <v>8348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8318</v>
      </c>
      <c r="R2010" t="s">
        <v>8348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8318</v>
      </c>
      <c r="R2011" t="s">
        <v>8348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8318</v>
      </c>
      <c r="R2012" t="s">
        <v>8348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8318</v>
      </c>
      <c r="R2013" t="s">
        <v>8348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8318</v>
      </c>
      <c r="R2014" t="s">
        <v>8348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8318</v>
      </c>
      <c r="R2015" t="s">
        <v>8348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8318</v>
      </c>
      <c r="R2016" t="s">
        <v>8348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8318</v>
      </c>
      <c r="R2017" t="s">
        <v>8348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8318</v>
      </c>
      <c r="R2018" t="s">
        <v>8348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8318</v>
      </c>
      <c r="R2019" t="s">
        <v>8348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8318</v>
      </c>
      <c r="R2020" t="s">
        <v>8348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8318</v>
      </c>
      <c r="R2021" t="s">
        <v>8348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8318</v>
      </c>
      <c r="R2022" t="s">
        <v>8348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8318</v>
      </c>
      <c r="R2023" t="s">
        <v>8348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8318</v>
      </c>
      <c r="R2024" t="s">
        <v>8348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8318</v>
      </c>
      <c r="R2025" t="s">
        <v>8348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8318</v>
      </c>
      <c r="R2026" t="s">
        <v>8348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8318</v>
      </c>
      <c r="R2027" t="s">
        <v>8348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8318</v>
      </c>
      <c r="R2028" t="s">
        <v>8348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8318</v>
      </c>
      <c r="R2029" t="s">
        <v>8348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8318</v>
      </c>
      <c r="R2030" t="s">
        <v>8348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8318</v>
      </c>
      <c r="R2031" t="s">
        <v>8348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8318</v>
      </c>
      <c r="R2032" t="s">
        <v>8348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8318</v>
      </c>
      <c r="R2033" t="s">
        <v>8348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8318</v>
      </c>
      <c r="R2034" t="s">
        <v>8348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8318</v>
      </c>
      <c r="R2035" t="s">
        <v>8348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8318</v>
      </c>
      <c r="R2036" t="s">
        <v>8348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8318</v>
      </c>
      <c r="R2037" t="s">
        <v>8348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8318</v>
      </c>
      <c r="R2038" t="s">
        <v>8348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8318</v>
      </c>
      <c r="R2039" t="s">
        <v>8348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8318</v>
      </c>
      <c r="R2040" t="s">
        <v>8348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8318</v>
      </c>
      <c r="R2041" t="s">
        <v>8348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8318</v>
      </c>
      <c r="R2042" t="s">
        <v>8348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8318</v>
      </c>
      <c r="R2043" t="s">
        <v>8348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8318</v>
      </c>
      <c r="R2044" t="s">
        <v>8348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8318</v>
      </c>
      <c r="R2045" t="s">
        <v>8348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8318</v>
      </c>
      <c r="R2046" t="s">
        <v>8348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8318</v>
      </c>
      <c r="R2047" t="s">
        <v>8348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8318</v>
      </c>
      <c r="R2048" t="s">
        <v>8348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8318</v>
      </c>
      <c r="R2049" t="s">
        <v>8348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t="s">
        <v>8318</v>
      </c>
      <c r="R2050" t="s">
        <v>8348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 0)</f>
        <v>80.989999999999995</v>
      </c>
      <c r="Q2051" t="s">
        <v>8318</v>
      </c>
      <c r="R2051" t="s">
        <v>8348</v>
      </c>
      <c r="S2051" s="15">
        <f t="shared" ref="S2051:S2114" si="162">(((J2051/60)/60)/24)+DATE(1970, 1, 1)</f>
        <v>41575.527349537035</v>
      </c>
      <c r="T2051" s="15">
        <f t="shared" ref="T2051:T2114" si="163">(((I2051/60)/60)/24)+DATE(1970, 1, 1)</f>
        <v>41610.957638888889</v>
      </c>
      <c r="U2051">
        <f t="shared" ref="U2051:U2114" si="164">YEAR(S2051)</f>
        <v>2013</v>
      </c>
    </row>
    <row r="2052" spans="1:21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8318</v>
      </c>
      <c r="R2052" t="s">
        <v>8348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8318</v>
      </c>
      <c r="R2053" t="s">
        <v>8348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8318</v>
      </c>
      <c r="R2054" t="s">
        <v>8348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8318</v>
      </c>
      <c r="R2055" t="s">
        <v>8348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8318</v>
      </c>
      <c r="R2056" t="s">
        <v>8348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8318</v>
      </c>
      <c r="R2057" t="s">
        <v>8348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8318</v>
      </c>
      <c r="R2058" t="s">
        <v>8348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8318</v>
      </c>
      <c r="R2059" t="s">
        <v>8348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8318</v>
      </c>
      <c r="R2060" t="s">
        <v>8348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8318</v>
      </c>
      <c r="R2061" t="s">
        <v>8348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8318</v>
      </c>
      <c r="R2062" t="s">
        <v>8348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8318</v>
      </c>
      <c r="R2063" t="s">
        <v>8348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8318</v>
      </c>
      <c r="R2064" t="s">
        <v>8348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8318</v>
      </c>
      <c r="R2065" t="s">
        <v>8348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8318</v>
      </c>
      <c r="R2066" t="s">
        <v>8348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8318</v>
      </c>
      <c r="R2067" t="s">
        <v>8348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8318</v>
      </c>
      <c r="R2068" t="s">
        <v>8348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8318</v>
      </c>
      <c r="R2069" t="s">
        <v>8348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8318</v>
      </c>
      <c r="R2070" t="s">
        <v>8348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8318</v>
      </c>
      <c r="R2071" t="s">
        <v>8348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8318</v>
      </c>
      <c r="R2072" t="s">
        <v>8348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8318</v>
      </c>
      <c r="R2073" t="s">
        <v>8348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8318</v>
      </c>
      <c r="R2074" t="s">
        <v>8348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8318</v>
      </c>
      <c r="R2075" t="s">
        <v>8348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8318</v>
      </c>
      <c r="R2076" t="s">
        <v>8348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8318</v>
      </c>
      <c r="R2077" t="s">
        <v>8348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8318</v>
      </c>
      <c r="R2078" t="s">
        <v>8348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8318</v>
      </c>
      <c r="R2079" t="s">
        <v>8348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8318</v>
      </c>
      <c r="R2080" t="s">
        <v>8348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8318</v>
      </c>
      <c r="R2081" t="s">
        <v>8348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8318</v>
      </c>
      <c r="R2082" t="s">
        <v>8348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8324</v>
      </c>
      <c r="R2083" t="s">
        <v>8328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8324</v>
      </c>
      <c r="R2084" t="s">
        <v>8328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8324</v>
      </c>
      <c r="R2085" t="s">
        <v>8328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8324</v>
      </c>
      <c r="R2086" t="s">
        <v>8328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8324</v>
      </c>
      <c r="R2087" t="s">
        <v>8328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8324</v>
      </c>
      <c r="R2088" t="s">
        <v>8328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8324</v>
      </c>
      <c r="R2089" t="s">
        <v>8328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8324</v>
      </c>
      <c r="R2090" t="s">
        <v>8328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8324</v>
      </c>
      <c r="R2091" t="s">
        <v>8328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8324</v>
      </c>
      <c r="R2092" t="s">
        <v>8328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8324</v>
      </c>
      <c r="R2093" t="s">
        <v>8328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8324</v>
      </c>
      <c r="R2094" t="s">
        <v>8328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8324</v>
      </c>
      <c r="R2095" t="s">
        <v>8328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8324</v>
      </c>
      <c r="R2096" t="s">
        <v>8328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8324</v>
      </c>
      <c r="R2097" t="s">
        <v>8328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8324</v>
      </c>
      <c r="R2098" t="s">
        <v>8328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8324</v>
      </c>
      <c r="R2099" t="s">
        <v>8328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8324</v>
      </c>
      <c r="R2100" t="s">
        <v>8328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8324</v>
      </c>
      <c r="R2101" t="s">
        <v>8328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8324</v>
      </c>
      <c r="R2102" t="s">
        <v>8328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8324</v>
      </c>
      <c r="R2103" t="s">
        <v>8328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8324</v>
      </c>
      <c r="R2104" t="s">
        <v>8328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8324</v>
      </c>
      <c r="R2105" t="s">
        <v>8328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8324</v>
      </c>
      <c r="R2106" t="s">
        <v>8328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8324</v>
      </c>
      <c r="R2107" t="s">
        <v>8328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8324</v>
      </c>
      <c r="R2108" t="s">
        <v>8328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8324</v>
      </c>
      <c r="R2109" t="s">
        <v>8328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8324</v>
      </c>
      <c r="R2110" t="s">
        <v>8328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8324</v>
      </c>
      <c r="R2111" t="s">
        <v>8328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8324</v>
      </c>
      <c r="R2112" t="s">
        <v>8328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8324</v>
      </c>
      <c r="R2113" t="s">
        <v>8328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t="s">
        <v>8324</v>
      </c>
      <c r="R2114" t="s">
        <v>8328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 0)</f>
        <v>68.599999999999994</v>
      </c>
      <c r="Q2115" t="s">
        <v>8324</v>
      </c>
      <c r="R2115" t="s">
        <v>8328</v>
      </c>
      <c r="S2115" s="15">
        <f t="shared" ref="S2115:S2178" si="167">(((J2115/60)/60)/24)+DATE(1970, 1, 1)</f>
        <v>41870.86546296296</v>
      </c>
      <c r="T2115" s="15">
        <f t="shared" ref="T2115:T2178" si="168">(((I2115/60)/60)/24)+DATE(1970, 1, 1)</f>
        <v>41905.86546296296</v>
      </c>
      <c r="U2115">
        <f t="shared" ref="U2115:U2178" si="169">YEAR(S2115)</f>
        <v>2014</v>
      </c>
    </row>
    <row r="2116" spans="1:21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8324</v>
      </c>
      <c r="R2116" t="s">
        <v>8328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8324</v>
      </c>
      <c r="R2117" t="s">
        <v>8328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8324</v>
      </c>
      <c r="R2118" t="s">
        <v>8328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8324</v>
      </c>
      <c r="R2119" t="s">
        <v>8328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8324</v>
      </c>
      <c r="R2120" t="s">
        <v>8328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8324</v>
      </c>
      <c r="R2121" t="s">
        <v>8328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8324</v>
      </c>
      <c r="R2122" t="s">
        <v>8328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8332</v>
      </c>
      <c r="R2123" t="s">
        <v>8333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8332</v>
      </c>
      <c r="R2124" t="s">
        <v>8333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8332</v>
      </c>
      <c r="R2125" t="s">
        <v>8333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8332</v>
      </c>
      <c r="R2126" t="s">
        <v>8333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8332</v>
      </c>
      <c r="R2127" t="s">
        <v>8333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8332</v>
      </c>
      <c r="R2128" t="s">
        <v>8333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8332</v>
      </c>
      <c r="R2129" t="s">
        <v>8333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8332</v>
      </c>
      <c r="R2130" t="s">
        <v>8333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8332</v>
      </c>
      <c r="R2131" t="s">
        <v>8333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8332</v>
      </c>
      <c r="R2132" t="s">
        <v>8333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8332</v>
      </c>
      <c r="R2133" t="s">
        <v>8333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8332</v>
      </c>
      <c r="R2134" t="s">
        <v>8333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8332</v>
      </c>
      <c r="R2135" t="s">
        <v>8333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8332</v>
      </c>
      <c r="R2136" t="s">
        <v>8333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8332</v>
      </c>
      <c r="R2137" t="s">
        <v>8333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8332</v>
      </c>
      <c r="R2138" t="s">
        <v>8333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8332</v>
      </c>
      <c r="R2139" t="s">
        <v>8333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8332</v>
      </c>
      <c r="R2140" t="s">
        <v>8333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8332</v>
      </c>
      <c r="R2141" t="s">
        <v>8333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8332</v>
      </c>
      <c r="R2142" t="s">
        <v>8333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8332</v>
      </c>
      <c r="R2143" t="s">
        <v>8333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8332</v>
      </c>
      <c r="R2144" t="s">
        <v>8333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8332</v>
      </c>
      <c r="R2145" t="s">
        <v>8333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8332</v>
      </c>
      <c r="R2146" t="s">
        <v>8333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8332</v>
      </c>
      <c r="R2147" t="s">
        <v>8333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8332</v>
      </c>
      <c r="R2148" t="s">
        <v>8333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8332</v>
      </c>
      <c r="R2149" t="s">
        <v>8333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8332</v>
      </c>
      <c r="R2150" t="s">
        <v>8333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8332</v>
      </c>
      <c r="R2151" t="s">
        <v>8333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8332</v>
      </c>
      <c r="R2152" t="s">
        <v>8333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8332</v>
      </c>
      <c r="R2153" t="s">
        <v>8333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8332</v>
      </c>
      <c r="R2154" t="s">
        <v>8333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8332</v>
      </c>
      <c r="R2155" t="s">
        <v>8333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8332</v>
      </c>
      <c r="R2156" t="s">
        <v>8333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8332</v>
      </c>
      <c r="R2157" t="s">
        <v>8333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8332</v>
      </c>
      <c r="R2158" t="s">
        <v>8333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8332</v>
      </c>
      <c r="R2159" t="s">
        <v>8333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8332</v>
      </c>
      <c r="R2160" t="s">
        <v>8333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8332</v>
      </c>
      <c r="R2161" t="s">
        <v>8333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8332</v>
      </c>
      <c r="R2162" t="s">
        <v>8333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8324</v>
      </c>
      <c r="R2163" t="s">
        <v>8325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8324</v>
      </c>
      <c r="R2164" t="s">
        <v>8325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8324</v>
      </c>
      <c r="R2165" t="s">
        <v>8325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8324</v>
      </c>
      <c r="R2166" t="s">
        <v>8325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8324</v>
      </c>
      <c r="R2167" t="s">
        <v>8325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8324</v>
      </c>
      <c r="R2168" t="s">
        <v>8325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8324</v>
      </c>
      <c r="R2169" t="s">
        <v>8325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8324</v>
      </c>
      <c r="R2170" t="s">
        <v>8325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8324</v>
      </c>
      <c r="R2171" t="s">
        <v>8325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8324</v>
      </c>
      <c r="R2172" t="s">
        <v>8325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8324</v>
      </c>
      <c r="R2173" t="s">
        <v>8325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8324</v>
      </c>
      <c r="R2174" t="s">
        <v>8325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8324</v>
      </c>
      <c r="R2175" t="s">
        <v>8325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8324</v>
      </c>
      <c r="R2176" t="s">
        <v>8325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8324</v>
      </c>
      <c r="R2177" t="s">
        <v>8325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t="s">
        <v>8324</v>
      </c>
      <c r="R2178" t="s">
        <v>8325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 0)</f>
        <v>65.87</v>
      </c>
      <c r="Q2179" t="s">
        <v>8324</v>
      </c>
      <c r="R2179" t="s">
        <v>8325</v>
      </c>
      <c r="S2179" s="15">
        <f t="shared" ref="S2179:S2242" si="172">(((J2179/60)/60)/24)+DATE(1970, 1, 1)</f>
        <v>42502.250775462962</v>
      </c>
      <c r="T2179" s="15">
        <f t="shared" ref="T2179:T2242" si="173">(((I2179/60)/60)/24)+DATE(1970, 1, 1)</f>
        <v>42527.250775462962</v>
      </c>
      <c r="U2179">
        <f t="shared" ref="U2179:U2242" si="174">YEAR(S2179)</f>
        <v>2016</v>
      </c>
    </row>
    <row r="2180" spans="1:21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8324</v>
      </c>
      <c r="R2180" t="s">
        <v>8325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8324</v>
      </c>
      <c r="R2181" t="s">
        <v>8325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8324</v>
      </c>
      <c r="R2182" t="s">
        <v>8325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8332</v>
      </c>
      <c r="R2183" t="s">
        <v>8350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8332</v>
      </c>
      <c r="R2184" t="s">
        <v>8350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8332</v>
      </c>
      <c r="R2185" t="s">
        <v>8350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8332</v>
      </c>
      <c r="R2186" t="s">
        <v>8350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8332</v>
      </c>
      <c r="R2187" t="s">
        <v>8350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8332</v>
      </c>
      <c r="R2188" t="s">
        <v>8350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8332</v>
      </c>
      <c r="R2189" t="s">
        <v>8350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8332</v>
      </c>
      <c r="R2190" t="s">
        <v>8350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8332</v>
      </c>
      <c r="R2191" t="s">
        <v>8350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8332</v>
      </c>
      <c r="R2192" t="s">
        <v>8350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8332</v>
      </c>
      <c r="R2193" t="s">
        <v>8350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8332</v>
      </c>
      <c r="R2194" t="s">
        <v>8350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8332</v>
      </c>
      <c r="R2195" t="s">
        <v>8350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8332</v>
      </c>
      <c r="R2196" t="s">
        <v>8350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8332</v>
      </c>
      <c r="R2197" t="s">
        <v>8350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8332</v>
      </c>
      <c r="R2198" t="s">
        <v>8350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8332</v>
      </c>
      <c r="R2199" t="s">
        <v>8350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8332</v>
      </c>
      <c r="R2200" t="s">
        <v>8350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8332</v>
      </c>
      <c r="R2201" t="s">
        <v>8350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8332</v>
      </c>
      <c r="R2202" t="s">
        <v>8350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8324</v>
      </c>
      <c r="R2203" t="s">
        <v>8329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8324</v>
      </c>
      <c r="R2204" t="s">
        <v>8329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8324</v>
      </c>
      <c r="R2205" t="s">
        <v>8329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8324</v>
      </c>
      <c r="R2206" t="s">
        <v>8329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8324</v>
      </c>
      <c r="R2207" t="s">
        <v>8329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8324</v>
      </c>
      <c r="R2208" t="s">
        <v>8329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8324</v>
      </c>
      <c r="R2209" t="s">
        <v>8329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8324</v>
      </c>
      <c r="R2210" t="s">
        <v>8329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8324</v>
      </c>
      <c r="R2211" t="s">
        <v>8329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8324</v>
      </c>
      <c r="R2212" t="s">
        <v>8329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8324</v>
      </c>
      <c r="R2213" t="s">
        <v>8329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8324</v>
      </c>
      <c r="R2214" t="s">
        <v>8329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8324</v>
      </c>
      <c r="R2215" t="s">
        <v>8329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8324</v>
      </c>
      <c r="R2216" t="s">
        <v>8329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8324</v>
      </c>
      <c r="R2217" t="s">
        <v>8329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8324</v>
      </c>
      <c r="R2218" t="s">
        <v>8329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8324</v>
      </c>
      <c r="R2219" t="s">
        <v>8329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8324</v>
      </c>
      <c r="R2220" t="s">
        <v>8329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8324</v>
      </c>
      <c r="R2221" t="s">
        <v>8329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8324</v>
      </c>
      <c r="R2222" t="s">
        <v>8329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8332</v>
      </c>
      <c r="R2223" t="s">
        <v>8350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8332</v>
      </c>
      <c r="R2224" t="s">
        <v>8350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8332</v>
      </c>
      <c r="R2225" t="s">
        <v>8350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8332</v>
      </c>
      <c r="R2226" t="s">
        <v>8350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8332</v>
      </c>
      <c r="R2227" t="s">
        <v>8350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8332</v>
      </c>
      <c r="R2228" t="s">
        <v>8350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8332</v>
      </c>
      <c r="R2229" t="s">
        <v>8350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8332</v>
      </c>
      <c r="R2230" t="s">
        <v>8350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8332</v>
      </c>
      <c r="R2231" t="s">
        <v>8350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8332</v>
      </c>
      <c r="R2232" t="s">
        <v>8350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8332</v>
      </c>
      <c r="R2233" t="s">
        <v>8350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8332</v>
      </c>
      <c r="R2234" t="s">
        <v>8350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8332</v>
      </c>
      <c r="R2235" t="s">
        <v>8350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8332</v>
      </c>
      <c r="R2236" t="s">
        <v>8350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8332</v>
      </c>
      <c r="R2237" t="s">
        <v>8350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8332</v>
      </c>
      <c r="R2238" t="s">
        <v>8350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8332</v>
      </c>
      <c r="R2239" t="s">
        <v>8350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8332</v>
      </c>
      <c r="R2240" t="s">
        <v>8350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8332</v>
      </c>
      <c r="R2241" t="s">
        <v>8350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t="s">
        <v>8332</v>
      </c>
      <c r="R2242" t="s">
        <v>8350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 0)</f>
        <v>49.47</v>
      </c>
      <c r="Q2243" t="s">
        <v>8332</v>
      </c>
      <c r="R2243" t="s">
        <v>8350</v>
      </c>
      <c r="S2243" s="15">
        <f t="shared" ref="S2243:S2306" si="177">(((J2243/60)/60)/24)+DATE(1970, 1, 1)</f>
        <v>42766.827546296292</v>
      </c>
      <c r="T2243" s="15">
        <f t="shared" ref="T2243:T2306" si="178">(((I2243/60)/60)/24)+DATE(1970, 1, 1)</f>
        <v>42796.827546296292</v>
      </c>
      <c r="U2243">
        <f t="shared" ref="U2243:U2306" si="179">YEAR(S2243)</f>
        <v>2017</v>
      </c>
    </row>
    <row r="2244" spans="1:21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8332</v>
      </c>
      <c r="R2244" t="s">
        <v>8350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8332</v>
      </c>
      <c r="R2245" t="s">
        <v>8350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8332</v>
      </c>
      <c r="R2246" t="s">
        <v>8350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8332</v>
      </c>
      <c r="R2247" t="s">
        <v>8350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8332</v>
      </c>
      <c r="R2248" t="s">
        <v>8350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8332</v>
      </c>
      <c r="R2249" t="s">
        <v>8350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8332</v>
      </c>
      <c r="R2250" t="s">
        <v>8350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8332</v>
      </c>
      <c r="R2251" t="s">
        <v>8350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8332</v>
      </c>
      <c r="R2252" t="s">
        <v>8350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8332</v>
      </c>
      <c r="R2253" t="s">
        <v>8350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8332</v>
      </c>
      <c r="R2254" t="s">
        <v>8350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8332</v>
      </c>
      <c r="R2255" t="s">
        <v>8350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8332</v>
      </c>
      <c r="R2256" t="s">
        <v>8350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8332</v>
      </c>
      <c r="R2257" t="s">
        <v>8350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8332</v>
      </c>
      <c r="R2258" t="s">
        <v>8350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8332</v>
      </c>
      <c r="R2259" t="s">
        <v>8350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8332</v>
      </c>
      <c r="R2260" t="s">
        <v>8350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8332</v>
      </c>
      <c r="R2261" t="s">
        <v>8350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8332</v>
      </c>
      <c r="R2262" t="s">
        <v>8350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8332</v>
      </c>
      <c r="R2263" t="s">
        <v>8350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8332</v>
      </c>
      <c r="R2264" t="s">
        <v>8350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8332</v>
      </c>
      <c r="R2265" t="s">
        <v>8350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8332</v>
      </c>
      <c r="R2266" t="s">
        <v>8350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8332</v>
      </c>
      <c r="R2267" t="s">
        <v>8350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8332</v>
      </c>
      <c r="R2268" t="s">
        <v>8350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8332</v>
      </c>
      <c r="R2269" t="s">
        <v>8350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8332</v>
      </c>
      <c r="R2270" t="s">
        <v>8350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8332</v>
      </c>
      <c r="R2271" t="s">
        <v>8350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8332</v>
      </c>
      <c r="R2272" t="s">
        <v>8350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8332</v>
      </c>
      <c r="R2273" t="s">
        <v>8350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8332</v>
      </c>
      <c r="R2274" t="s">
        <v>8350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8332</v>
      </c>
      <c r="R2275" t="s">
        <v>8350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8332</v>
      </c>
      <c r="R2276" t="s">
        <v>8350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8332</v>
      </c>
      <c r="R2277" t="s">
        <v>8350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8332</v>
      </c>
      <c r="R2278" t="s">
        <v>8350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8332</v>
      </c>
      <c r="R2279" t="s">
        <v>8350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8332</v>
      </c>
      <c r="R2280" t="s">
        <v>8350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8332</v>
      </c>
      <c r="R2281" t="s">
        <v>8350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8332</v>
      </c>
      <c r="R2282" t="s">
        <v>8350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8324</v>
      </c>
      <c r="R2283" t="s">
        <v>8325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8324</v>
      </c>
      <c r="R2284" t="s">
        <v>8325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8324</v>
      </c>
      <c r="R2285" t="s">
        <v>8325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8324</v>
      </c>
      <c r="R2286" t="s">
        <v>8325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8324</v>
      </c>
      <c r="R2287" t="s">
        <v>8325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8324</v>
      </c>
      <c r="R2288" t="s">
        <v>8325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8324</v>
      </c>
      <c r="R2289" t="s">
        <v>8325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8324</v>
      </c>
      <c r="R2290" t="s">
        <v>8325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8324</v>
      </c>
      <c r="R2291" t="s">
        <v>8325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8324</v>
      </c>
      <c r="R2292" t="s">
        <v>8325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8324</v>
      </c>
      <c r="R2293" t="s">
        <v>8325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8324</v>
      </c>
      <c r="R2294" t="s">
        <v>8325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8324</v>
      </c>
      <c r="R2295" t="s">
        <v>8325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8324</v>
      </c>
      <c r="R2296" t="s">
        <v>8325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8324</v>
      </c>
      <c r="R2297" t="s">
        <v>8325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8324</v>
      </c>
      <c r="R2298" t="s">
        <v>8325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8324</v>
      </c>
      <c r="R2299" t="s">
        <v>8325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8324</v>
      </c>
      <c r="R2300" t="s">
        <v>8325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8324</v>
      </c>
      <c r="R2301" t="s">
        <v>8325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8324</v>
      </c>
      <c r="R2302" t="s">
        <v>8325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8324</v>
      </c>
      <c r="R2303" t="s">
        <v>8328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8324</v>
      </c>
      <c r="R2304" t="s">
        <v>8328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8324</v>
      </c>
      <c r="R2305" t="s">
        <v>8328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t="s">
        <v>8324</v>
      </c>
      <c r="R2306" t="s">
        <v>8328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 0)</f>
        <v>109.11</v>
      </c>
      <c r="Q2307" t="s">
        <v>8324</v>
      </c>
      <c r="R2307" t="s">
        <v>8328</v>
      </c>
      <c r="S2307" s="15">
        <f t="shared" ref="S2307:S2370" si="182">(((J2307/60)/60)/24)+DATE(1970, 1, 1)</f>
        <v>41834.695277777777</v>
      </c>
      <c r="T2307" s="15">
        <f t="shared" ref="T2307:T2370" si="183">(((I2307/60)/60)/24)+DATE(1970, 1, 1)</f>
        <v>41859.75</v>
      </c>
      <c r="U2307">
        <f t="shared" ref="U2307:U2370" si="184">YEAR(S2307)</f>
        <v>2014</v>
      </c>
    </row>
    <row r="2308" spans="1:21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8324</v>
      </c>
      <c r="R2308" t="s">
        <v>8328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8324</v>
      </c>
      <c r="R2309" t="s">
        <v>8328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8324</v>
      </c>
      <c r="R2310" t="s">
        <v>8328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8324</v>
      </c>
      <c r="R2311" t="s">
        <v>8328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8324</v>
      </c>
      <c r="R2312" t="s">
        <v>8328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8324</v>
      </c>
      <c r="R2313" t="s">
        <v>8328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8324</v>
      </c>
      <c r="R2314" t="s">
        <v>8328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8324</v>
      </c>
      <c r="R2315" t="s">
        <v>8328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8324</v>
      </c>
      <c r="R2316" t="s">
        <v>8328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8324</v>
      </c>
      <c r="R2317" t="s">
        <v>8328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8324</v>
      </c>
      <c r="R2318" t="s">
        <v>8328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8324</v>
      </c>
      <c r="R2319" t="s">
        <v>8328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8324</v>
      </c>
      <c r="R2320" t="s">
        <v>8328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8324</v>
      </c>
      <c r="R2321" t="s">
        <v>8328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8324</v>
      </c>
      <c r="R2322" t="s">
        <v>8328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8335</v>
      </c>
      <c r="R2323" t="s">
        <v>8351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8335</v>
      </c>
      <c r="R2324" t="s">
        <v>8351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8335</v>
      </c>
      <c r="R2325" t="s">
        <v>8351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8335</v>
      </c>
      <c r="R2326" t="s">
        <v>8351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8335</v>
      </c>
      <c r="R2327" t="s">
        <v>8351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8335</v>
      </c>
      <c r="R2328" t="s">
        <v>8351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8335</v>
      </c>
      <c r="R2329" t="s">
        <v>8351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8335</v>
      </c>
      <c r="R2330" t="s">
        <v>8351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8335</v>
      </c>
      <c r="R2331" t="s">
        <v>8351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8335</v>
      </c>
      <c r="R2332" t="s">
        <v>8351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8335</v>
      </c>
      <c r="R2333" t="s">
        <v>8351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8335</v>
      </c>
      <c r="R2334" t="s">
        <v>8351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8335</v>
      </c>
      <c r="R2335" t="s">
        <v>8351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8335</v>
      </c>
      <c r="R2336" t="s">
        <v>8351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8335</v>
      </c>
      <c r="R2337" t="s">
        <v>8351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8335</v>
      </c>
      <c r="R2338" t="s">
        <v>8351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8335</v>
      </c>
      <c r="R2339" t="s">
        <v>8351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8335</v>
      </c>
      <c r="R2340" t="s">
        <v>8351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8335</v>
      </c>
      <c r="R2341" t="s">
        <v>8351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8335</v>
      </c>
      <c r="R2342" t="s">
        <v>8351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8318</v>
      </c>
      <c r="R2343" t="s">
        <v>8319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8318</v>
      </c>
      <c r="R2344" t="s">
        <v>8319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8318</v>
      </c>
      <c r="R2345" t="s">
        <v>8319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8318</v>
      </c>
      <c r="R2346" t="s">
        <v>8319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8318</v>
      </c>
      <c r="R2347" t="s">
        <v>8319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8318</v>
      </c>
      <c r="R2348" t="s">
        <v>8319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8318</v>
      </c>
      <c r="R2349" t="s">
        <v>8319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8318</v>
      </c>
      <c r="R2350" t="s">
        <v>8319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8318</v>
      </c>
      <c r="R2351" t="s">
        <v>8319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8318</v>
      </c>
      <c r="R2352" t="s">
        <v>8319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8318</v>
      </c>
      <c r="R2353" t="s">
        <v>8319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8318</v>
      </c>
      <c r="R2354" t="s">
        <v>8319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8318</v>
      </c>
      <c r="R2355" t="s">
        <v>8319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8318</v>
      </c>
      <c r="R2356" t="s">
        <v>8319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8318</v>
      </c>
      <c r="R2357" t="s">
        <v>8319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8318</v>
      </c>
      <c r="R2358" t="s">
        <v>8319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8318</v>
      </c>
      <c r="R2359" t="s">
        <v>8319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8318</v>
      </c>
      <c r="R2360" t="s">
        <v>8319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8318</v>
      </c>
      <c r="R2361" t="s">
        <v>8319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8318</v>
      </c>
      <c r="R2362" t="s">
        <v>8319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8318</v>
      </c>
      <c r="R2363" t="s">
        <v>8319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8318</v>
      </c>
      <c r="R2364" t="s">
        <v>8319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8318</v>
      </c>
      <c r="R2365" t="s">
        <v>8319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8318</v>
      </c>
      <c r="R2366" t="s">
        <v>8319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8318</v>
      </c>
      <c r="R2367" t="s">
        <v>8319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8318</v>
      </c>
      <c r="R2368" t="s">
        <v>8319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8318</v>
      </c>
      <c r="R2369" t="s">
        <v>8319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t="s">
        <v>8318</v>
      </c>
      <c r="R2370" t="s">
        <v>8319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 0)</f>
        <v>0</v>
      </c>
      <c r="Q2371" t="s">
        <v>8318</v>
      </c>
      <c r="R2371" t="s">
        <v>8319</v>
      </c>
      <c r="S2371" s="15">
        <f t="shared" ref="S2371:S2434" si="187">(((J2371/60)/60)/24)+DATE(1970, 1, 1)</f>
        <v>42380.812627314815</v>
      </c>
      <c r="T2371" s="15">
        <f t="shared" ref="T2371:T2434" si="188">(((I2371/60)/60)/24)+DATE(1970, 1, 1)</f>
        <v>42410.812627314815</v>
      </c>
      <c r="U2371">
        <f t="shared" ref="U2371:U2434" si="189">YEAR(S2371)</f>
        <v>2016</v>
      </c>
    </row>
    <row r="2372" spans="1:21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8318</v>
      </c>
      <c r="R2372" t="s">
        <v>8319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8318</v>
      </c>
      <c r="R2373" t="s">
        <v>8319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8318</v>
      </c>
      <c r="R2374" t="s">
        <v>8319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8318</v>
      </c>
      <c r="R2375" t="s">
        <v>8319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8318</v>
      </c>
      <c r="R2376" t="s">
        <v>8319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8318</v>
      </c>
      <c r="R2377" t="s">
        <v>8319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8318</v>
      </c>
      <c r="R2378" t="s">
        <v>8319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8318</v>
      </c>
      <c r="R2379" t="s">
        <v>8319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8318</v>
      </c>
      <c r="R2380" t="s">
        <v>8319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8318</v>
      </c>
      <c r="R2381" t="s">
        <v>8319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8318</v>
      </c>
      <c r="R2382" t="s">
        <v>8319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8318</v>
      </c>
      <c r="R2383" t="s">
        <v>8319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8318</v>
      </c>
      <c r="R2384" t="s">
        <v>8319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8318</v>
      </c>
      <c r="R2385" t="s">
        <v>8319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8318</v>
      </c>
      <c r="R2386" t="s">
        <v>8319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8318</v>
      </c>
      <c r="R2387" t="s">
        <v>8319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8318</v>
      </c>
      <c r="R2388" t="s">
        <v>8319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8318</v>
      </c>
      <c r="R2389" t="s">
        <v>8319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8318</v>
      </c>
      <c r="R2390" t="s">
        <v>8319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8318</v>
      </c>
      <c r="R2391" t="s">
        <v>8319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8318</v>
      </c>
      <c r="R2392" t="s">
        <v>8319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8318</v>
      </c>
      <c r="R2393" t="s">
        <v>8319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8318</v>
      </c>
      <c r="R2394" t="s">
        <v>8319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8318</v>
      </c>
      <c r="R2395" t="s">
        <v>8319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8318</v>
      </c>
      <c r="R2396" t="s">
        <v>8319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8318</v>
      </c>
      <c r="R2397" t="s">
        <v>8319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8318</v>
      </c>
      <c r="R2398" t="s">
        <v>8319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8318</v>
      </c>
      <c r="R2399" t="s">
        <v>8319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8318</v>
      </c>
      <c r="R2400" t="s">
        <v>8319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8318</v>
      </c>
      <c r="R2401" t="s">
        <v>8319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8318</v>
      </c>
      <c r="R2402" t="s">
        <v>8319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8335</v>
      </c>
      <c r="R2403" t="s">
        <v>8336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8335</v>
      </c>
      <c r="R2404" t="s">
        <v>8336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8335</v>
      </c>
      <c r="R2405" t="s">
        <v>8336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8335</v>
      </c>
      <c r="R2406" t="s">
        <v>8336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8335</v>
      </c>
      <c r="R2407" t="s">
        <v>8336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8335</v>
      </c>
      <c r="R2408" t="s">
        <v>8336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8335</v>
      </c>
      <c r="R2409" t="s">
        <v>8336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8335</v>
      </c>
      <c r="R2410" t="s">
        <v>8336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8335</v>
      </c>
      <c r="R2411" t="s">
        <v>8336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8335</v>
      </c>
      <c r="R2412" t="s">
        <v>8336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8335</v>
      </c>
      <c r="R2413" t="s">
        <v>8336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8335</v>
      </c>
      <c r="R2414" t="s">
        <v>8336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8335</v>
      </c>
      <c r="R2415" t="s">
        <v>8336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8335</v>
      </c>
      <c r="R2416" t="s">
        <v>8336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8335</v>
      </c>
      <c r="R2417" t="s">
        <v>8336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8335</v>
      </c>
      <c r="R2418" t="s">
        <v>8336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8335</v>
      </c>
      <c r="R2419" t="s">
        <v>8336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8335</v>
      </c>
      <c r="R2420" t="s">
        <v>8336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8335</v>
      </c>
      <c r="R2421" t="s">
        <v>8336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8335</v>
      </c>
      <c r="R2422" t="s">
        <v>8336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8335</v>
      </c>
      <c r="R2423" t="s">
        <v>8336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8335</v>
      </c>
      <c r="R2424" t="s">
        <v>8336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8335</v>
      </c>
      <c r="R2425" t="s">
        <v>8336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8335</v>
      </c>
      <c r="R2426" t="s">
        <v>8336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8335</v>
      </c>
      <c r="R2427" t="s">
        <v>8336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8335</v>
      </c>
      <c r="R2428" t="s">
        <v>8336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8335</v>
      </c>
      <c r="R2429" t="s">
        <v>8336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8335</v>
      </c>
      <c r="R2430" t="s">
        <v>8336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8335</v>
      </c>
      <c r="R2431" t="s">
        <v>8336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8335</v>
      </c>
      <c r="R2432" t="s">
        <v>8336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8335</v>
      </c>
      <c r="R2433" t="s">
        <v>8336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t="s">
        <v>8335</v>
      </c>
      <c r="R2434" t="s">
        <v>8336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 0)</f>
        <v>0</v>
      </c>
      <c r="Q2435" t="s">
        <v>8335</v>
      </c>
      <c r="R2435" t="s">
        <v>8336</v>
      </c>
      <c r="S2435" s="15">
        <f t="shared" ref="S2435:S2498" si="192">(((J2435/60)/60)/24)+DATE(1970, 1, 1)</f>
        <v>42397.89980324074</v>
      </c>
      <c r="T2435" s="15">
        <f t="shared" ref="T2435:T2498" si="193">(((I2435/60)/60)/24)+DATE(1970, 1, 1)</f>
        <v>42427.89980324074</v>
      </c>
      <c r="U2435">
        <f t="shared" ref="U2435:U2498" si="194">YEAR(S2435)</f>
        <v>2016</v>
      </c>
    </row>
    <row r="2436" spans="1:21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8335</v>
      </c>
      <c r="R2436" t="s">
        <v>8336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8335</v>
      </c>
      <c r="R2437" t="s">
        <v>8336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8335</v>
      </c>
      <c r="R2438" t="s">
        <v>8336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8335</v>
      </c>
      <c r="R2439" t="s">
        <v>8336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8335</v>
      </c>
      <c r="R2440" t="s">
        <v>8336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8335</v>
      </c>
      <c r="R2441" t="s">
        <v>8336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8335</v>
      </c>
      <c r="R2442" t="s">
        <v>8336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8335</v>
      </c>
      <c r="R2443" t="s">
        <v>8351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8335</v>
      </c>
      <c r="R2444" t="s">
        <v>8351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8335</v>
      </c>
      <c r="R2445" t="s">
        <v>8351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8335</v>
      </c>
      <c r="R2446" t="s">
        <v>8351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8335</v>
      </c>
      <c r="R2447" t="s">
        <v>8351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8335</v>
      </c>
      <c r="R2448" t="s">
        <v>8351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8335</v>
      </c>
      <c r="R2449" t="s">
        <v>8351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8335</v>
      </c>
      <c r="R2450" t="s">
        <v>8351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8335</v>
      </c>
      <c r="R2451" t="s">
        <v>8351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8335</v>
      </c>
      <c r="R2452" t="s">
        <v>8351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8335</v>
      </c>
      <c r="R2453" t="s">
        <v>8351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8335</v>
      </c>
      <c r="R2454" t="s">
        <v>8351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8335</v>
      </c>
      <c r="R2455" t="s">
        <v>8351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8335</v>
      </c>
      <c r="R2456" t="s">
        <v>8351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8335</v>
      </c>
      <c r="R2457" t="s">
        <v>8351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8335</v>
      </c>
      <c r="R2458" t="s">
        <v>8351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8335</v>
      </c>
      <c r="R2459" t="s">
        <v>8351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8335</v>
      </c>
      <c r="R2460" t="s">
        <v>8351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8335</v>
      </c>
      <c r="R2461" t="s">
        <v>8351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8335</v>
      </c>
      <c r="R2462" t="s">
        <v>8351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8324</v>
      </c>
      <c r="R2463" t="s">
        <v>8328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8324</v>
      </c>
      <c r="R2464" t="s">
        <v>8328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8324</v>
      </c>
      <c r="R2465" t="s">
        <v>8328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8324</v>
      </c>
      <c r="R2466" t="s">
        <v>8328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8324</v>
      </c>
      <c r="R2467" t="s">
        <v>8328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8324</v>
      </c>
      <c r="R2468" t="s">
        <v>8328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8324</v>
      </c>
      <c r="R2469" t="s">
        <v>8328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8324</v>
      </c>
      <c r="R2470" t="s">
        <v>8328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8324</v>
      </c>
      <c r="R2471" t="s">
        <v>8328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8324</v>
      </c>
      <c r="R2472" t="s">
        <v>8328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8324</v>
      </c>
      <c r="R2473" t="s">
        <v>8328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8324</v>
      </c>
      <c r="R2474" t="s">
        <v>8328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8324</v>
      </c>
      <c r="R2475" t="s">
        <v>8328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8324</v>
      </c>
      <c r="R2476" t="s">
        <v>8328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8324</v>
      </c>
      <c r="R2477" t="s">
        <v>8328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8324</v>
      </c>
      <c r="R2478" t="s">
        <v>8328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8324</v>
      </c>
      <c r="R2479" t="s">
        <v>8328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8324</v>
      </c>
      <c r="R2480" t="s">
        <v>8328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8324</v>
      </c>
      <c r="R2481" t="s">
        <v>8328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8324</v>
      </c>
      <c r="R2482" t="s">
        <v>8328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8324</v>
      </c>
      <c r="R2483" t="s">
        <v>8328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8324</v>
      </c>
      <c r="R2484" t="s">
        <v>8328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8324</v>
      </c>
      <c r="R2485" t="s">
        <v>8328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8324</v>
      </c>
      <c r="R2486" t="s">
        <v>8328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8324</v>
      </c>
      <c r="R2487" t="s">
        <v>8328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8324</v>
      </c>
      <c r="R2488" t="s">
        <v>8328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8324</v>
      </c>
      <c r="R2489" t="s">
        <v>8328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8324</v>
      </c>
      <c r="R2490" t="s">
        <v>8328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8324</v>
      </c>
      <c r="R2491" t="s">
        <v>8328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8324</v>
      </c>
      <c r="R2492" t="s">
        <v>8328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8324</v>
      </c>
      <c r="R2493" t="s">
        <v>8328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8324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8324</v>
      </c>
      <c r="R2495" t="s">
        <v>8328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8324</v>
      </c>
      <c r="R2496" t="s">
        <v>8328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8324</v>
      </c>
      <c r="R2497" t="s">
        <v>8328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t="s">
        <v>8324</v>
      </c>
      <c r="R2498" t="s">
        <v>8328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 0)</f>
        <v>80.55</v>
      </c>
      <c r="Q2499" t="s">
        <v>8324</v>
      </c>
      <c r="R2499" t="s">
        <v>8328</v>
      </c>
      <c r="S2499" s="15">
        <f t="shared" ref="S2499:S2562" si="197">(((J2499/60)/60)/24)+DATE(1970, 1, 1)</f>
        <v>40730.878912037035</v>
      </c>
      <c r="T2499" s="15">
        <f t="shared" ref="T2499:T2562" si="198">(((I2499/60)/60)/24)+DATE(1970, 1, 1)</f>
        <v>40760.878912037035</v>
      </c>
      <c r="U2499">
        <f t="shared" ref="U2499:U2562" si="199">YEAR(S2499)</f>
        <v>2011</v>
      </c>
    </row>
    <row r="2500" spans="1:21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8324</v>
      </c>
      <c r="R2500" t="s">
        <v>8328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8324</v>
      </c>
      <c r="R2501" t="s">
        <v>8328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8324</v>
      </c>
      <c r="R2502" t="s">
        <v>8328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8335</v>
      </c>
      <c r="R2503" t="s">
        <v>8352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8335</v>
      </c>
      <c r="R2504" t="s">
        <v>8352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8335</v>
      </c>
      <c r="R2505" t="s">
        <v>8352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8335</v>
      </c>
      <c r="R2506" t="s">
        <v>8352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8335</v>
      </c>
      <c r="R2507" t="s">
        <v>8352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8335</v>
      </c>
      <c r="R2508" t="s">
        <v>8352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8335</v>
      </c>
      <c r="R2509" t="s">
        <v>8352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8335</v>
      </c>
      <c r="R2510" t="s">
        <v>8352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8335</v>
      </c>
      <c r="R2511" t="s">
        <v>8352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8335</v>
      </c>
      <c r="R2512" t="s">
        <v>8352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8335</v>
      </c>
      <c r="R2513" t="s">
        <v>8352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8335</v>
      </c>
      <c r="R2514" t="s">
        <v>8352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8335</v>
      </c>
      <c r="R2515" t="s">
        <v>8352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8335</v>
      </c>
      <c r="R2516" t="s">
        <v>8352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8335</v>
      </c>
      <c r="R2517" t="s">
        <v>8352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8335</v>
      </c>
      <c r="R2518" t="s">
        <v>8352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8335</v>
      </c>
      <c r="R2519" t="s">
        <v>8352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8335</v>
      </c>
      <c r="R2520" t="s">
        <v>8352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8335</v>
      </c>
      <c r="R2521" t="s">
        <v>8352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8335</v>
      </c>
      <c r="R2522" t="s">
        <v>8352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8324</v>
      </c>
      <c r="R2523" t="s">
        <v>8353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8324</v>
      </c>
      <c r="R2524" t="s">
        <v>8353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8324</v>
      </c>
      <c r="R2525" t="s">
        <v>8353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8324</v>
      </c>
      <c r="R2526" t="s">
        <v>8353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8324</v>
      </c>
      <c r="R2527" t="s">
        <v>8353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8324</v>
      </c>
      <c r="R2528" t="s">
        <v>8353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8324</v>
      </c>
      <c r="R2529" t="s">
        <v>8353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8324</v>
      </c>
      <c r="R2530" t="s">
        <v>8353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8324</v>
      </c>
      <c r="R2531" t="s">
        <v>8353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8324</v>
      </c>
      <c r="R2532" t="s">
        <v>8353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8324</v>
      </c>
      <c r="R2533" t="s">
        <v>8353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8324</v>
      </c>
      <c r="R2534" t="s">
        <v>8353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8324</v>
      </c>
      <c r="R2535" t="s">
        <v>8353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8324</v>
      </c>
      <c r="R2536" t="s">
        <v>8353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8324</v>
      </c>
      <c r="R2537" t="s">
        <v>8353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8324</v>
      </c>
      <c r="R2538" t="s">
        <v>8353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8324</v>
      </c>
      <c r="R2539" t="s">
        <v>8353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8324</v>
      </c>
      <c r="R2540" t="s">
        <v>8353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8324</v>
      </c>
      <c r="R2541" t="s">
        <v>8353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8324</v>
      </c>
      <c r="R2542" t="s">
        <v>8353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8324</v>
      </c>
      <c r="R2543" t="s">
        <v>8353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8324</v>
      </c>
      <c r="R2544" t="s">
        <v>8353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8324</v>
      </c>
      <c r="R2545" t="s">
        <v>8353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8324</v>
      </c>
      <c r="R2546" t="s">
        <v>8353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8324</v>
      </c>
      <c r="R2547" t="s">
        <v>8353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8324</v>
      </c>
      <c r="R2548" t="s">
        <v>8353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8324</v>
      </c>
      <c r="R2549" t="s">
        <v>8353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8324</v>
      </c>
      <c r="R2550" t="s">
        <v>8353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8324</v>
      </c>
      <c r="R2551" t="s">
        <v>8353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8324</v>
      </c>
      <c r="R2552" t="s">
        <v>8353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8324</v>
      </c>
      <c r="R2553" t="s">
        <v>8353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8324</v>
      </c>
      <c r="R2554" t="s">
        <v>8353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8324</v>
      </c>
      <c r="R2555" t="s">
        <v>8353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8324</v>
      </c>
      <c r="R2556" t="s">
        <v>8353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8324</v>
      </c>
      <c r="R2557" t="s">
        <v>8353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8324</v>
      </c>
      <c r="R2558" t="s">
        <v>8353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8324</v>
      </c>
      <c r="R2559" t="s">
        <v>8353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8324</v>
      </c>
      <c r="R2560" t="s">
        <v>8353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8324</v>
      </c>
      <c r="R2561" t="s">
        <v>8353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t="s">
        <v>8324</v>
      </c>
      <c r="R2562" t="s">
        <v>8353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 0)</f>
        <v>0</v>
      </c>
      <c r="Q2563" t="s">
        <v>8335</v>
      </c>
      <c r="R2563" t="s">
        <v>8336</v>
      </c>
      <c r="S2563" s="15">
        <f t="shared" ref="S2563:S2626" si="202">(((J2563/60)/60)/24)+DATE(1970, 1, 1)</f>
        <v>42260.528807870374</v>
      </c>
      <c r="T2563" s="15">
        <f t="shared" ref="T2563:T2626" si="203">(((I2563/60)/60)/24)+DATE(1970, 1, 1)</f>
        <v>42290.528807870374</v>
      </c>
      <c r="U2563">
        <f t="shared" ref="U2563:U2626" si="204">YEAR(S2563)</f>
        <v>2015</v>
      </c>
    </row>
    <row r="2564" spans="1:21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8335</v>
      </c>
      <c r="R2564" t="s">
        <v>8336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8335</v>
      </c>
      <c r="R2565" t="s">
        <v>8336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8335</v>
      </c>
      <c r="R2566" t="s">
        <v>8336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8335</v>
      </c>
      <c r="R2567" t="s">
        <v>8336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8335</v>
      </c>
      <c r="R2568" t="s">
        <v>8336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8335</v>
      </c>
      <c r="R2569" t="s">
        <v>8336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8335</v>
      </c>
      <c r="R2570" t="s">
        <v>8336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8335</v>
      </c>
      <c r="R2571" t="s">
        <v>8336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8335</v>
      </c>
      <c r="R2572" t="s">
        <v>8336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8335</v>
      </c>
      <c r="R2573" t="s">
        <v>8336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8335</v>
      </c>
      <c r="R2574" t="s">
        <v>8336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8335</v>
      </c>
      <c r="R2575" t="s">
        <v>8336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8335</v>
      </c>
      <c r="R2576" t="s">
        <v>8336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8335</v>
      </c>
      <c r="R2577" t="s">
        <v>8336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8335</v>
      </c>
      <c r="R2578" t="s">
        <v>8336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8335</v>
      </c>
      <c r="R2579" t="s">
        <v>8336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8335</v>
      </c>
      <c r="R2580" t="s">
        <v>8336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8335</v>
      </c>
      <c r="R2581" t="s">
        <v>8336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8335</v>
      </c>
      <c r="R2582" t="s">
        <v>8336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8335</v>
      </c>
      <c r="R2583" t="s">
        <v>8336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8335</v>
      </c>
      <c r="R2584" t="s">
        <v>8336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8335</v>
      </c>
      <c r="R2585" t="s">
        <v>8336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8335</v>
      </c>
      <c r="R2586" t="s">
        <v>8336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8335</v>
      </c>
      <c r="R2587" t="s">
        <v>8336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8335</v>
      </c>
      <c r="R2588" t="s">
        <v>8336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8335</v>
      </c>
      <c r="R2589" t="s">
        <v>8336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8335</v>
      </c>
      <c r="R2590" t="s">
        <v>8336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8335</v>
      </c>
      <c r="R2591" t="s">
        <v>8336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8335</v>
      </c>
      <c r="R2592" t="s">
        <v>8336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8335</v>
      </c>
      <c r="R2593" t="s">
        <v>8336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8335</v>
      </c>
      <c r="R2594" t="s">
        <v>8336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8335</v>
      </c>
      <c r="R2595" t="s">
        <v>8336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8335</v>
      </c>
      <c r="R2596" t="s">
        <v>8336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8335</v>
      </c>
      <c r="R2597" t="s">
        <v>8336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8335</v>
      </c>
      <c r="R2598" t="s">
        <v>8336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8335</v>
      </c>
      <c r="R2599" t="s">
        <v>8336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8335</v>
      </c>
      <c r="R2600" t="s">
        <v>8336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8335</v>
      </c>
      <c r="R2601" t="s">
        <v>8336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8335</v>
      </c>
      <c r="R2602" t="s">
        <v>8336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8318</v>
      </c>
      <c r="R2603" t="s">
        <v>8354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8318</v>
      </c>
      <c r="R2604" t="s">
        <v>8354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8318</v>
      </c>
      <c r="R2605" t="s">
        <v>8354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8318</v>
      </c>
      <c r="R2606" t="s">
        <v>8354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8318</v>
      </c>
      <c r="R2607" t="s">
        <v>8354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8318</v>
      </c>
      <c r="R2608" t="s">
        <v>8354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8318</v>
      </c>
      <c r="R2609" t="s">
        <v>8354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8318</v>
      </c>
      <c r="R2610" t="s">
        <v>8354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8318</v>
      </c>
      <c r="R2611" t="s">
        <v>8354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8318</v>
      </c>
      <c r="R2612" t="s">
        <v>8354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8318</v>
      </c>
      <c r="R2613" t="s">
        <v>8354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8318</v>
      </c>
      <c r="R2614" t="s">
        <v>8354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8318</v>
      </c>
      <c r="R2615" t="s">
        <v>8354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8318</v>
      </c>
      <c r="R2616" t="s">
        <v>8354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8318</v>
      </c>
      <c r="R2617" t="s">
        <v>8354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8318</v>
      </c>
      <c r="R2618" t="s">
        <v>8354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8318</v>
      </c>
      <c r="R2619" t="s">
        <v>8354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8318</v>
      </c>
      <c r="R2620" t="s">
        <v>8354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8318</v>
      </c>
      <c r="R2621" t="s">
        <v>8354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8318</v>
      </c>
      <c r="R2622" t="s">
        <v>8354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8318</v>
      </c>
      <c r="R2623" t="s">
        <v>8354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8318</v>
      </c>
      <c r="R2624" t="s">
        <v>8354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8318</v>
      </c>
      <c r="R2625" t="s">
        <v>8354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t="s">
        <v>8318</v>
      </c>
      <c r="R2626" t="s">
        <v>8354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 0)</f>
        <v>27.58</v>
      </c>
      <c r="Q2627" t="s">
        <v>8318</v>
      </c>
      <c r="R2627" t="s">
        <v>8354</v>
      </c>
      <c r="S2627" s="15">
        <f t="shared" ref="S2627:S2690" si="207">(((J2627/60)/60)/24)+DATE(1970, 1, 1)</f>
        <v>42658.810277777782</v>
      </c>
      <c r="T2627" s="15">
        <f t="shared" ref="T2627:T2690" si="208">(((I2627/60)/60)/24)+DATE(1970, 1, 1)</f>
        <v>42683.851944444439</v>
      </c>
      <c r="U2627">
        <f t="shared" ref="U2627:U2690" si="209">YEAR(S2627)</f>
        <v>2016</v>
      </c>
    </row>
    <row r="2628" spans="1:21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8318</v>
      </c>
      <c r="R2628" t="s">
        <v>8354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8318</v>
      </c>
      <c r="R2629" t="s">
        <v>8354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8318</v>
      </c>
      <c r="R2630" t="s">
        <v>8354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8318</v>
      </c>
      <c r="R2631" t="s">
        <v>8354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8318</v>
      </c>
      <c r="R2632" t="s">
        <v>8354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8318</v>
      </c>
      <c r="R2633" t="s">
        <v>8354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8318</v>
      </c>
      <c r="R2634" t="s">
        <v>8354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8318</v>
      </c>
      <c r="R2635" t="s">
        <v>8354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8318</v>
      </c>
      <c r="R2636" t="s">
        <v>8354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8318</v>
      </c>
      <c r="R2637" t="s">
        <v>8354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8318</v>
      </c>
      <c r="R2638" t="s">
        <v>8354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8318</v>
      </c>
      <c r="R2639" t="s">
        <v>8354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8318</v>
      </c>
      <c r="R2640" t="s">
        <v>8354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8318</v>
      </c>
      <c r="R2641" t="s">
        <v>8354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8318</v>
      </c>
      <c r="R2642" t="s">
        <v>8354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8318</v>
      </c>
      <c r="R2643" t="s">
        <v>8354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8318</v>
      </c>
      <c r="R2644" t="s">
        <v>8354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8318</v>
      </c>
      <c r="R2645" t="s">
        <v>8354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8318</v>
      </c>
      <c r="R2646" t="s">
        <v>8354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8318</v>
      </c>
      <c r="R2647" t="s">
        <v>8354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8318</v>
      </c>
      <c r="R2648" t="s">
        <v>8354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8318</v>
      </c>
      <c r="R2649" t="s">
        <v>8354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8318</v>
      </c>
      <c r="R2650" t="s">
        <v>8354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8318</v>
      </c>
      <c r="R2651" t="s">
        <v>8354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8318</v>
      </c>
      <c r="R2652" t="s">
        <v>8354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8318</v>
      </c>
      <c r="R2653" t="s">
        <v>8354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8318</v>
      </c>
      <c r="R2654" t="s">
        <v>8354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8318</v>
      </c>
      <c r="R2655" t="s">
        <v>8354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8318</v>
      </c>
      <c r="R2656" t="s">
        <v>8354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8318</v>
      </c>
      <c r="R2657" t="s">
        <v>8354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8318</v>
      </c>
      <c r="R2658" t="s">
        <v>8354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8318</v>
      </c>
      <c r="R2659" t="s">
        <v>8354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8318</v>
      </c>
      <c r="R2660" t="s">
        <v>8354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8318</v>
      </c>
      <c r="R2661" t="s">
        <v>8354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8318</v>
      </c>
      <c r="R2662" t="s">
        <v>8354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8318</v>
      </c>
      <c r="R2663" t="s">
        <v>8355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8318</v>
      </c>
      <c r="R2664" t="s">
        <v>8355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8318</v>
      </c>
      <c r="R2665" t="s">
        <v>8355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8318</v>
      </c>
      <c r="R2666" t="s">
        <v>8355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8318</v>
      </c>
      <c r="R2667" t="s">
        <v>8355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8318</v>
      </c>
      <c r="R2668" t="s">
        <v>8355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8318</v>
      </c>
      <c r="R2669" t="s">
        <v>8355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8318</v>
      </c>
      <c r="R2670" t="s">
        <v>8355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8318</v>
      </c>
      <c r="R2671" t="s">
        <v>8355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8318</v>
      </c>
      <c r="R2672" t="s">
        <v>8355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8318</v>
      </c>
      <c r="R2673" t="s">
        <v>8355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8318</v>
      </c>
      <c r="R2674" t="s">
        <v>8355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8318</v>
      </c>
      <c r="R2675" t="s">
        <v>8355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8318</v>
      </c>
      <c r="R2676" t="s">
        <v>8355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8318</v>
      </c>
      <c r="R2677" t="s">
        <v>8355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8318</v>
      </c>
      <c r="R2678" t="s">
        <v>8355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8318</v>
      </c>
      <c r="R2679" t="s">
        <v>8355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8318</v>
      </c>
      <c r="R2680" t="s">
        <v>8355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8318</v>
      </c>
      <c r="R2681" t="s">
        <v>8355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8318</v>
      </c>
      <c r="R2682" t="s">
        <v>8355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8335</v>
      </c>
      <c r="R2683" t="s">
        <v>8336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8335</v>
      </c>
      <c r="R2684" t="s">
        <v>8336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8335</v>
      </c>
      <c r="R2685" t="s">
        <v>8336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8335</v>
      </c>
      <c r="R2686" t="s">
        <v>8336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8335</v>
      </c>
      <c r="R2687" t="s">
        <v>8336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8335</v>
      </c>
      <c r="R2688" t="s">
        <v>8336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8335</v>
      </c>
      <c r="R2689" t="s">
        <v>8336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t="s">
        <v>8335</v>
      </c>
      <c r="R2690" t="s">
        <v>8336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 0)</f>
        <v>1</v>
      </c>
      <c r="Q2691" t="s">
        <v>8335</v>
      </c>
      <c r="R2691" t="s">
        <v>8336</v>
      </c>
      <c r="S2691" s="15">
        <f t="shared" ref="S2691:S2754" si="212">(((J2691/60)/60)/24)+DATE(1970, 1, 1)</f>
        <v>42551.961689814809</v>
      </c>
      <c r="T2691" s="15">
        <f t="shared" ref="T2691:T2754" si="213">(((I2691/60)/60)/24)+DATE(1970, 1, 1)</f>
        <v>42581.961689814809</v>
      </c>
      <c r="U2691">
        <f t="shared" ref="U2691:U2754" si="214">YEAR(S2691)</f>
        <v>2016</v>
      </c>
    </row>
    <row r="2692" spans="1:21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8335</v>
      </c>
      <c r="R2692" t="s">
        <v>8336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8335</v>
      </c>
      <c r="R2693" t="s">
        <v>8336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8335</v>
      </c>
      <c r="R2694" t="s">
        <v>8336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8335</v>
      </c>
      <c r="R2695" t="s">
        <v>8336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8335</v>
      </c>
      <c r="R2696" t="s">
        <v>8336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8335</v>
      </c>
      <c r="R2697" t="s">
        <v>8336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8335</v>
      </c>
      <c r="R2698" t="s">
        <v>8336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8335</v>
      </c>
      <c r="R2699" t="s">
        <v>8336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8335</v>
      </c>
      <c r="R2700" t="s">
        <v>8336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8335</v>
      </c>
      <c r="R2701" t="s">
        <v>8336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8335</v>
      </c>
      <c r="R2702" t="s">
        <v>8336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8316</v>
      </c>
      <c r="R2703" t="s">
        <v>8356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8316</v>
      </c>
      <c r="R2704" t="s">
        <v>8356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8316</v>
      </c>
      <c r="R2705" t="s">
        <v>8356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8316</v>
      </c>
      <c r="R2706" t="s">
        <v>8356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8316</v>
      </c>
      <c r="R2707" t="s">
        <v>8356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8316</v>
      </c>
      <c r="R2708" t="s">
        <v>8356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8316</v>
      </c>
      <c r="R2709" t="s">
        <v>8356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8316</v>
      </c>
      <c r="R2710" t="s">
        <v>8356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8316</v>
      </c>
      <c r="R2711" t="s">
        <v>8356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8316</v>
      </c>
      <c r="R2712" t="s">
        <v>8356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8316</v>
      </c>
      <c r="R2713" t="s">
        <v>8356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8316</v>
      </c>
      <c r="R2714" t="s">
        <v>8356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8316</v>
      </c>
      <c r="R2715" t="s">
        <v>8356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8316</v>
      </c>
      <c r="R2716" t="s">
        <v>8356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8316</v>
      </c>
      <c r="R2717" t="s">
        <v>8356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8316</v>
      </c>
      <c r="R2718" t="s">
        <v>8356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8316</v>
      </c>
      <c r="R2719" t="s">
        <v>8356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8316</v>
      </c>
      <c r="R2720" t="s">
        <v>8356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8316</v>
      </c>
      <c r="R2721" t="s">
        <v>8356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8316</v>
      </c>
      <c r="R2722" t="s">
        <v>8356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8318</v>
      </c>
      <c r="R2723" t="s">
        <v>8348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8318</v>
      </c>
      <c r="R2724" t="s">
        <v>8348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8318</v>
      </c>
      <c r="R2725" t="s">
        <v>8348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8318</v>
      </c>
      <c r="R2726" t="s">
        <v>8348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8318</v>
      </c>
      <c r="R2727" t="s">
        <v>8348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8318</v>
      </c>
      <c r="R2728" t="s">
        <v>8348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8318</v>
      </c>
      <c r="R2729" t="s">
        <v>8348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8318</v>
      </c>
      <c r="R2730" t="s">
        <v>8348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8318</v>
      </c>
      <c r="R2731" t="s">
        <v>8348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8318</v>
      </c>
      <c r="R2732" t="s">
        <v>8348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8318</v>
      </c>
      <c r="R2733" t="s">
        <v>8348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8318</v>
      </c>
      <c r="R2734" t="s">
        <v>8348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8318</v>
      </c>
      <c r="R2735" t="s">
        <v>8348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8318</v>
      </c>
      <c r="R2736" t="s">
        <v>8348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8318</v>
      </c>
      <c r="R2737" t="s">
        <v>8348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8318</v>
      </c>
      <c r="R2738" t="s">
        <v>8348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8318</v>
      </c>
      <c r="R2739" t="s">
        <v>8348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8318</v>
      </c>
      <c r="R2740" t="s">
        <v>8348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8318</v>
      </c>
      <c r="R2741" t="s">
        <v>8348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8318</v>
      </c>
      <c r="R2742" t="s">
        <v>8348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8321</v>
      </c>
      <c r="R2743" t="s">
        <v>8357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8321</v>
      </c>
      <c r="R2744" t="s">
        <v>8357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8321</v>
      </c>
      <c r="R2745" t="s">
        <v>8357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8321</v>
      </c>
      <c r="R2746" t="s">
        <v>8357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8321</v>
      </c>
      <c r="R2747" t="s">
        <v>8357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8321</v>
      </c>
      <c r="R2748" t="s">
        <v>8357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8321</v>
      </c>
      <c r="R2749" t="s">
        <v>8357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8321</v>
      </c>
      <c r="R2750" t="s">
        <v>8357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8321</v>
      </c>
      <c r="R2751" t="s">
        <v>8357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8321</v>
      </c>
      <c r="R2752" t="s">
        <v>8357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8321</v>
      </c>
      <c r="R2753" t="s">
        <v>8357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t="s">
        <v>8321</v>
      </c>
      <c r="R2754" t="s">
        <v>8357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 0)</f>
        <v>47.5</v>
      </c>
      <c r="Q2755" t="s">
        <v>8321</v>
      </c>
      <c r="R2755" t="s">
        <v>8357</v>
      </c>
      <c r="S2755" s="15">
        <f t="shared" ref="S2755:S2818" si="217">(((J2755/60)/60)/24)+DATE(1970, 1, 1)</f>
        <v>41117.900729166664</v>
      </c>
      <c r="T2755" s="15">
        <f t="shared" ref="T2755:T2818" si="218">(((I2755/60)/60)/24)+DATE(1970, 1, 1)</f>
        <v>41147.900729166664</v>
      </c>
      <c r="U2755">
        <f t="shared" ref="U2755:U2818" si="219">YEAR(S2755)</f>
        <v>2012</v>
      </c>
    </row>
    <row r="2756" spans="1:21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8321</v>
      </c>
      <c r="R2756" t="s">
        <v>8357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8321</v>
      </c>
      <c r="R2757" t="s">
        <v>8357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8321</v>
      </c>
      <c r="R2758" t="s">
        <v>8357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8321</v>
      </c>
      <c r="R2759" t="s">
        <v>8357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8321</v>
      </c>
      <c r="R2760" t="s">
        <v>8357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8321</v>
      </c>
      <c r="R2761" t="s">
        <v>8357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8321</v>
      </c>
      <c r="R2762" t="s">
        <v>8357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8321</v>
      </c>
      <c r="R2763" t="s">
        <v>8357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8321</v>
      </c>
      <c r="R2764" t="s">
        <v>8357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8321</v>
      </c>
      <c r="R2765" t="s">
        <v>8357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8321</v>
      </c>
      <c r="R2766" t="s">
        <v>8357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8321</v>
      </c>
      <c r="R2767" t="s">
        <v>8357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8321</v>
      </c>
      <c r="R2768" t="s">
        <v>8357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8321</v>
      </c>
      <c r="R2769" t="s">
        <v>8357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8321</v>
      </c>
      <c r="R2770" t="s">
        <v>8357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8321</v>
      </c>
      <c r="R2771" t="s">
        <v>8357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8321</v>
      </c>
      <c r="R2772" t="s">
        <v>8357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8321</v>
      </c>
      <c r="R2773" t="s">
        <v>8357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8321</v>
      </c>
      <c r="R2774" t="s">
        <v>8357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8321</v>
      </c>
      <c r="R2775" t="s">
        <v>8357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8321</v>
      </c>
      <c r="R2776" t="s">
        <v>8357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8321</v>
      </c>
      <c r="R2777" t="s">
        <v>8357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8321</v>
      </c>
      <c r="R2778" t="s">
        <v>8357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8321</v>
      </c>
      <c r="R2779" t="s">
        <v>8357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8321</v>
      </c>
      <c r="R2780" t="s">
        <v>8357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8321</v>
      </c>
      <c r="R2781" t="s">
        <v>8357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8321</v>
      </c>
      <c r="R2782" t="s">
        <v>8357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8316</v>
      </c>
      <c r="R2783" t="s">
        <v>8317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8316</v>
      </c>
      <c r="R2784" t="s">
        <v>8317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8316</v>
      </c>
      <c r="R2785" t="s">
        <v>8317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8316</v>
      </c>
      <c r="R2786" t="s">
        <v>8317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8316</v>
      </c>
      <c r="R2787" t="s">
        <v>8317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8316</v>
      </c>
      <c r="R2788" t="s">
        <v>8317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8316</v>
      </c>
      <c r="R2789" t="s">
        <v>8317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8316</v>
      </c>
      <c r="R2790" t="s">
        <v>8317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8316</v>
      </c>
      <c r="R2791" t="s">
        <v>8317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8316</v>
      </c>
      <c r="R2792" t="s">
        <v>8317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8316</v>
      </c>
      <c r="R2793" t="s">
        <v>8317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8316</v>
      </c>
      <c r="R2794" t="s">
        <v>8317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8316</v>
      </c>
      <c r="R2795" t="s">
        <v>8317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8316</v>
      </c>
      <c r="R2796" t="s">
        <v>8317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8316</v>
      </c>
      <c r="R2797" t="s">
        <v>8317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8316</v>
      </c>
      <c r="R2798" t="s">
        <v>8317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8316</v>
      </c>
      <c r="R2799" t="s">
        <v>8317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8316</v>
      </c>
      <c r="R2800" t="s">
        <v>8317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8316</v>
      </c>
      <c r="R2801" t="s">
        <v>8317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8316</v>
      </c>
      <c r="R2802" t="s">
        <v>8317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8316</v>
      </c>
      <c r="R2803" t="s">
        <v>8317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8316</v>
      </c>
      <c r="R2804" t="s">
        <v>8317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8316</v>
      </c>
      <c r="R2805" t="s">
        <v>8317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8316</v>
      </c>
      <c r="R2806" t="s">
        <v>8317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8316</v>
      </c>
      <c r="R2807" t="s">
        <v>8317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8316</v>
      </c>
      <c r="R2808" t="s">
        <v>8317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8316</v>
      </c>
      <c r="R2809" t="s">
        <v>8317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8316</v>
      </c>
      <c r="R2810" t="s">
        <v>8317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8316</v>
      </c>
      <c r="R2811" t="s">
        <v>8317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8316</v>
      </c>
      <c r="R2812" t="s">
        <v>8317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8316</v>
      </c>
      <c r="R2813" t="s">
        <v>8317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8316</v>
      </c>
      <c r="R2814" t="s">
        <v>8317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8316</v>
      </c>
      <c r="R2815" t="s">
        <v>8317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8316</v>
      </c>
      <c r="R2816" t="s">
        <v>8317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8316</v>
      </c>
      <c r="R2817" t="s">
        <v>8317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t="s">
        <v>8316</v>
      </c>
      <c r="R2818" t="s">
        <v>8317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 0)</f>
        <v>23.64</v>
      </c>
      <c r="Q2819" t="s">
        <v>8316</v>
      </c>
      <c r="R2819" t="s">
        <v>8317</v>
      </c>
      <c r="S2819" s="15">
        <f t="shared" ref="S2819:S2882" si="222">(((J2819/60)/60)/24)+DATE(1970, 1, 1)</f>
        <v>42023.634976851856</v>
      </c>
      <c r="T2819" s="15">
        <f t="shared" ref="T2819:T2882" si="223">(((I2819/60)/60)/24)+DATE(1970, 1, 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8316</v>
      </c>
      <c r="R2820" t="s">
        <v>8317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8316</v>
      </c>
      <c r="R2821" t="s">
        <v>8317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8316</v>
      </c>
      <c r="R2822" t="s">
        <v>8317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8316</v>
      </c>
      <c r="R2823" t="s">
        <v>8317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8316</v>
      </c>
      <c r="R2824" t="s">
        <v>8317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8316</v>
      </c>
      <c r="R2825" t="s">
        <v>8317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8316</v>
      </c>
      <c r="R2826" t="s">
        <v>8317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8316</v>
      </c>
      <c r="R2827" t="s">
        <v>8317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8316</v>
      </c>
      <c r="R2828" t="s">
        <v>8317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8316</v>
      </c>
      <c r="R2829" t="s">
        <v>8317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8316</v>
      </c>
      <c r="R2830" t="s">
        <v>8317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8316</v>
      </c>
      <c r="R2831" t="s">
        <v>8317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8316</v>
      </c>
      <c r="R2832" t="s">
        <v>8317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8316</v>
      </c>
      <c r="R2833" t="s">
        <v>8317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8316</v>
      </c>
      <c r="R2834" t="s">
        <v>8317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8316</v>
      </c>
      <c r="R2835" t="s">
        <v>8317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8316</v>
      </c>
      <c r="R2836" t="s">
        <v>8317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8316</v>
      </c>
      <c r="R2837" t="s">
        <v>8317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8316</v>
      </c>
      <c r="R2838" t="s">
        <v>8317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8316</v>
      </c>
      <c r="R2839" t="s">
        <v>8317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8316</v>
      </c>
      <c r="R2840" t="s">
        <v>8317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8316</v>
      </c>
      <c r="R2841" t="s">
        <v>8317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8316</v>
      </c>
      <c r="R2842" t="s">
        <v>8317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8316</v>
      </c>
      <c r="R2843" t="s">
        <v>8317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8316</v>
      </c>
      <c r="R2844" t="s">
        <v>8317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8316</v>
      </c>
      <c r="R2845" t="s">
        <v>8317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8316</v>
      </c>
      <c r="R2846" t="s">
        <v>8317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8316</v>
      </c>
      <c r="R2847" t="s">
        <v>8317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8316</v>
      </c>
      <c r="R2848" t="s">
        <v>8317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8316</v>
      </c>
      <c r="R2849" t="s">
        <v>8317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8316</v>
      </c>
      <c r="R2850" t="s">
        <v>8317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8316</v>
      </c>
      <c r="R2851" t="s">
        <v>8317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8316</v>
      </c>
      <c r="R2852" t="s">
        <v>8317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8316</v>
      </c>
      <c r="R2853" t="s">
        <v>8317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8316</v>
      </c>
      <c r="R2854" t="s">
        <v>8317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8316</v>
      </c>
      <c r="R2855" t="s">
        <v>8317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8316</v>
      </c>
      <c r="R2856" t="s">
        <v>8317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8316</v>
      </c>
      <c r="R2857" t="s">
        <v>8317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8316</v>
      </c>
      <c r="R2858" t="s">
        <v>8317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8316</v>
      </c>
      <c r="R2859" t="s">
        <v>8317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8316</v>
      </c>
      <c r="R2860" t="s">
        <v>8317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8316</v>
      </c>
      <c r="R2861" t="s">
        <v>8317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8316</v>
      </c>
      <c r="R2862" t="s">
        <v>8317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8316</v>
      </c>
      <c r="R2863" t="s">
        <v>8317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8316</v>
      </c>
      <c r="R2864" t="s">
        <v>8317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8316</v>
      </c>
      <c r="R2865" t="s">
        <v>8317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8316</v>
      </c>
      <c r="R2866" t="s">
        <v>8317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8316</v>
      </c>
      <c r="R2867" t="s">
        <v>8317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8316</v>
      </c>
      <c r="R2868" t="s">
        <v>8317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8316</v>
      </c>
      <c r="R2869" t="s">
        <v>8317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8316</v>
      </c>
      <c r="R2870" t="s">
        <v>8317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8316</v>
      </c>
      <c r="R2871" t="s">
        <v>8317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8316</v>
      </c>
      <c r="R2872" t="s">
        <v>8317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8316</v>
      </c>
      <c r="R2873" t="s">
        <v>8317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8316</v>
      </c>
      <c r="R2874" t="s">
        <v>8317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8316</v>
      </c>
      <c r="R2875" t="s">
        <v>8317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8316</v>
      </c>
      <c r="R2876" t="s">
        <v>8317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8316</v>
      </c>
      <c r="R2877" t="s">
        <v>8317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8316</v>
      </c>
      <c r="R2878" t="s">
        <v>8317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8316</v>
      </c>
      <c r="R2879" t="s">
        <v>8317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8316</v>
      </c>
      <c r="R2880" t="s">
        <v>8317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8316</v>
      </c>
      <c r="R2881" t="s">
        <v>8317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t="s">
        <v>8316</v>
      </c>
      <c r="R2882" t="s">
        <v>8317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 0)</f>
        <v>0</v>
      </c>
      <c r="Q2883" t="s">
        <v>8316</v>
      </c>
      <c r="R2883" t="s">
        <v>8317</v>
      </c>
      <c r="S2883" s="15">
        <f t="shared" ref="S2883:S2946" si="227">(((J2883/60)/60)/24)+DATE(1970, 1, 1)</f>
        <v>41916.597638888888</v>
      </c>
      <c r="T2883" s="15">
        <f t="shared" ref="T2883:T2946" si="228">(((I2883/60)/60)/24)+DATE(1970, 1, 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8316</v>
      </c>
      <c r="R2884" t="s">
        <v>8317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8316</v>
      </c>
      <c r="R2885" t="s">
        <v>8317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8316</v>
      </c>
      <c r="R2886" t="s">
        <v>8317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8316</v>
      </c>
      <c r="R2887" t="s">
        <v>8317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8316</v>
      </c>
      <c r="R2888" t="s">
        <v>8317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8316</v>
      </c>
      <c r="R2889" t="s">
        <v>8317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8316</v>
      </c>
      <c r="R2890" t="s">
        <v>8317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8316</v>
      </c>
      <c r="R2891" t="s">
        <v>8317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8316</v>
      </c>
      <c r="R2892" t="s">
        <v>8317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8316</v>
      </c>
      <c r="R2893" t="s">
        <v>8317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8316</v>
      </c>
      <c r="R2894" t="s">
        <v>8317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8316</v>
      </c>
      <c r="R2895" t="s">
        <v>8317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8316</v>
      </c>
      <c r="R2896" t="s">
        <v>8317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8316</v>
      </c>
      <c r="R2897" t="s">
        <v>8317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8316</v>
      </c>
      <c r="R2898" t="s">
        <v>8317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8316</v>
      </c>
      <c r="R2899" t="s">
        <v>8317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8316</v>
      </c>
      <c r="R2900" t="s">
        <v>8317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8316</v>
      </c>
      <c r="R2901" t="s">
        <v>8317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8316</v>
      </c>
      <c r="R2902" t="s">
        <v>8317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8316</v>
      </c>
      <c r="R2903" t="s">
        <v>8317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8316</v>
      </c>
      <c r="R2904" t="s">
        <v>8317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8316</v>
      </c>
      <c r="R2905" t="s">
        <v>8317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8316</v>
      </c>
      <c r="R2906" t="s">
        <v>8317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8316</v>
      </c>
      <c r="R2907" t="s">
        <v>8317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8316</v>
      </c>
      <c r="R2908" t="s">
        <v>8317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8316</v>
      </c>
      <c r="R2909" t="s">
        <v>8317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8316</v>
      </c>
      <c r="R2910" t="s">
        <v>8317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8316</v>
      </c>
      <c r="R2911" t="s">
        <v>8317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8316</v>
      </c>
      <c r="R2912" t="s">
        <v>8317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8316</v>
      </c>
      <c r="R2913" t="s">
        <v>8317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8316</v>
      </c>
      <c r="R2914" t="s">
        <v>8317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8316</v>
      </c>
      <c r="R2915" t="s">
        <v>8317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8316</v>
      </c>
      <c r="R2916" t="s">
        <v>8317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8316</v>
      </c>
      <c r="R2917" t="s">
        <v>8317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8316</v>
      </c>
      <c r="R2918" t="s">
        <v>8317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8316</v>
      </c>
      <c r="R2919" t="s">
        <v>8317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8316</v>
      </c>
      <c r="R2920" t="s">
        <v>8317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8316</v>
      </c>
      <c r="R2921" t="s">
        <v>8317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8316</v>
      </c>
      <c r="R2922" t="s">
        <v>8317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8316</v>
      </c>
      <c r="R2923" t="s">
        <v>8358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hidden="1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8316</v>
      </c>
      <c r="R2924" t="s">
        <v>8358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8316</v>
      </c>
      <c r="R2925" t="s">
        <v>8358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8316</v>
      </c>
      <c r="R2926" t="s">
        <v>8358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8316</v>
      </c>
      <c r="R2927" t="s">
        <v>8358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8316</v>
      </c>
      <c r="R2928" t="s">
        <v>8358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8316</v>
      </c>
      <c r="R2929" t="s">
        <v>8358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8316</v>
      </c>
      <c r="R2930" t="s">
        <v>8358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8316</v>
      </c>
      <c r="R2931" t="s">
        <v>8358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hidden="1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8316</v>
      </c>
      <c r="R2932" t="s">
        <v>8358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8316</v>
      </c>
      <c r="R2933" t="s">
        <v>8358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8316</v>
      </c>
      <c r="R2934" t="s">
        <v>8358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8316</v>
      </c>
      <c r="R2935" t="s">
        <v>8358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8316</v>
      </c>
      <c r="R2936" t="s">
        <v>8358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8316</v>
      </c>
      <c r="R2937" t="s">
        <v>8358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8316</v>
      </c>
      <c r="R2938" t="s">
        <v>8358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hidden="1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8316</v>
      </c>
      <c r="R2939" t="s">
        <v>8358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8316</v>
      </c>
      <c r="R2940" t="s">
        <v>8358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8316</v>
      </c>
      <c r="R2941" t="s">
        <v>8358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8316</v>
      </c>
      <c r="R2942" t="s">
        <v>8358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8316</v>
      </c>
      <c r="R2943" t="s">
        <v>8356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8316</v>
      </c>
      <c r="R2944" t="s">
        <v>8356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6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8316</v>
      </c>
      <c r="R2945" t="s">
        <v>8356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6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t="s">
        <v>8316</v>
      </c>
      <c r="R2946" t="s">
        <v>8356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6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 0)</f>
        <v>0</v>
      </c>
      <c r="Q2947" t="s">
        <v>8316</v>
      </c>
      <c r="R2947" t="s">
        <v>8356</v>
      </c>
      <c r="S2947" s="15">
        <f t="shared" ref="S2947:S3010" si="232">(((J2947/60)/60)/24)+DATE(1970, 1, 1)</f>
        <v>42118.139583333337</v>
      </c>
      <c r="T2947" s="15">
        <f t="shared" ref="T2947:T3010" si="233">(((I2947/60)/60)/24)+DATE(1970, 1, 1)</f>
        <v>42148.139583333337</v>
      </c>
      <c r="U2947">
        <f t="shared" ref="U2947:U3010" si="234">YEAR(S2947)</f>
        <v>2015</v>
      </c>
    </row>
    <row r="2948" spans="1:26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8316</v>
      </c>
      <c r="R2948" t="s">
        <v>8356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6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8316</v>
      </c>
      <c r="R2949" t="s">
        <v>8356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6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8316</v>
      </c>
      <c r="R2950" t="s">
        <v>8356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6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8316</v>
      </c>
      <c r="R2951" t="s">
        <v>8356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6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8316</v>
      </c>
      <c r="R2952" t="s">
        <v>8356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6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8316</v>
      </c>
      <c r="R2953" t="s">
        <v>8356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6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8316</v>
      </c>
      <c r="R2954" t="s">
        <v>8356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6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8316</v>
      </c>
      <c r="R2955" t="s">
        <v>8356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6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8316</v>
      </c>
      <c r="R2956" t="s">
        <v>8356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6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8316</v>
      </c>
      <c r="R2957" t="s">
        <v>8356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6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8316</v>
      </c>
      <c r="R2958" t="s">
        <v>8356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  <c r="Z2958" s="23"/>
    </row>
    <row r="2959" spans="1:26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8316</v>
      </c>
      <c r="R2959" t="s">
        <v>8356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6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8316</v>
      </c>
      <c r="R2960" t="s">
        <v>8356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8316</v>
      </c>
      <c r="R2961" t="s">
        <v>8356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8316</v>
      </c>
      <c r="R2962" t="s">
        <v>8356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8316</v>
      </c>
      <c r="R2963" t="s">
        <v>8317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8316</v>
      </c>
      <c r="R2964" t="s">
        <v>8317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8316</v>
      </c>
      <c r="R2965" t="s">
        <v>8317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8316</v>
      </c>
      <c r="R2966" t="s">
        <v>8317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8316</v>
      </c>
      <c r="R2967" t="s">
        <v>8317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8316</v>
      </c>
      <c r="R2968" t="s">
        <v>8317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8316</v>
      </c>
      <c r="R2969" t="s">
        <v>8317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8316</v>
      </c>
      <c r="R2970" t="s">
        <v>8317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8316</v>
      </c>
      <c r="R2971" t="s">
        <v>8317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8316</v>
      </c>
      <c r="R2972" t="s">
        <v>8317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8316</v>
      </c>
      <c r="R2973" t="s">
        <v>8317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8316</v>
      </c>
      <c r="R2974" t="s">
        <v>8317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8316</v>
      </c>
      <c r="R2975" t="s">
        <v>8317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8316</v>
      </c>
      <c r="R2976" t="s">
        <v>8317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8316</v>
      </c>
      <c r="R2977" t="s">
        <v>8317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8316</v>
      </c>
      <c r="R2978" t="s">
        <v>8317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8316</v>
      </c>
      <c r="R2979" t="s">
        <v>8317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8316</v>
      </c>
      <c r="R2980" t="s">
        <v>8317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8316</v>
      </c>
      <c r="R2981" t="s">
        <v>8317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8316</v>
      </c>
      <c r="R2982" t="s">
        <v>8317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8316</v>
      </c>
      <c r="R2983" t="s">
        <v>8356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8316</v>
      </c>
      <c r="R2984" t="s">
        <v>8356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8316</v>
      </c>
      <c r="R2985" t="s">
        <v>8356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8316</v>
      </c>
      <c r="R2986" t="s">
        <v>8356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8316</v>
      </c>
      <c r="R2987" t="s">
        <v>8356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8316</v>
      </c>
      <c r="R2988" t="s">
        <v>8356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8316</v>
      </c>
      <c r="R2989" t="s">
        <v>8356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8316</v>
      </c>
      <c r="R2990" t="s">
        <v>8356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8316</v>
      </c>
      <c r="R2991" t="s">
        <v>8356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8316</v>
      </c>
      <c r="R2992" t="s">
        <v>8356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8316</v>
      </c>
      <c r="R2993" t="s">
        <v>8356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8316</v>
      </c>
      <c r="R2994" t="s">
        <v>8356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8316</v>
      </c>
      <c r="R2995" t="s">
        <v>8356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8316</v>
      </c>
      <c r="R2996" t="s">
        <v>8356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8316</v>
      </c>
      <c r="R2997" t="s">
        <v>8356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8316</v>
      </c>
      <c r="R2998" t="s">
        <v>8356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8316</v>
      </c>
      <c r="R2999" t="s">
        <v>8356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8316</v>
      </c>
      <c r="R3000" t="s">
        <v>8356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8316</v>
      </c>
      <c r="R3001" t="s">
        <v>8356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8316</v>
      </c>
      <c r="R3002" t="s">
        <v>8356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8316</v>
      </c>
      <c r="R3003" t="s">
        <v>8356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8316</v>
      </c>
      <c r="R3004" t="s">
        <v>8356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8316</v>
      </c>
      <c r="R3005" t="s">
        <v>8356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8316</v>
      </c>
      <c r="R3006" t="s">
        <v>8356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8316</v>
      </c>
      <c r="R3007" t="s">
        <v>8356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8316</v>
      </c>
      <c r="R3008" t="s">
        <v>8356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8316</v>
      </c>
      <c r="R3009" t="s">
        <v>8356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t="s">
        <v>8316</v>
      </c>
      <c r="R3010" t="s">
        <v>8356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 0)</f>
        <v>233.9</v>
      </c>
      <c r="Q3011" t="s">
        <v>8316</v>
      </c>
      <c r="R3011" t="s">
        <v>8356</v>
      </c>
      <c r="S3011" s="15">
        <f t="shared" ref="S3011:S3074" si="237">(((J3011/60)/60)/24)+DATE(1970, 1, 1)</f>
        <v>41939.569907407407</v>
      </c>
      <c r="T3011" s="15">
        <f t="shared" ref="T3011:T3074" si="238">(((I3011/60)/60)/24)+DATE(1970, 1, 1)</f>
        <v>41969.611574074079</v>
      </c>
      <c r="U3011">
        <f t="shared" ref="U3011:U3074" si="239">YEAR(S3011)</f>
        <v>2014</v>
      </c>
    </row>
    <row r="3012" spans="1:21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t="s">
        <v>8316</v>
      </c>
      <c r="R3012" t="s">
        <v>8356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t="s">
        <v>8316</v>
      </c>
      <c r="R3013" t="s">
        <v>8356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t="s">
        <v>8316</v>
      </c>
      <c r="R3014" t="s">
        <v>8356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t="s">
        <v>8316</v>
      </c>
      <c r="R3015" t="s">
        <v>8356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t="s">
        <v>8316</v>
      </c>
      <c r="R3016" t="s">
        <v>8356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t="s">
        <v>8316</v>
      </c>
      <c r="R3017" t="s">
        <v>8356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t="s">
        <v>8316</v>
      </c>
      <c r="R3018" t="s">
        <v>8356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t="s">
        <v>8316</v>
      </c>
      <c r="R3019" t="s">
        <v>8356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t="s">
        <v>8316</v>
      </c>
      <c r="R3020" t="s">
        <v>8356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t="s">
        <v>8316</v>
      </c>
      <c r="R3021" t="s">
        <v>8356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t="s">
        <v>8316</v>
      </c>
      <c r="R3022" t="s">
        <v>8356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t="s">
        <v>8316</v>
      </c>
      <c r="R3023" t="s">
        <v>8356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t="s">
        <v>8316</v>
      </c>
      <c r="R3024" t="s">
        <v>8356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t="s">
        <v>8316</v>
      </c>
      <c r="R3025" t="s">
        <v>8356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t="s">
        <v>8316</v>
      </c>
      <c r="R3026" t="s">
        <v>8356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t="s">
        <v>8316</v>
      </c>
      <c r="R3027" t="s">
        <v>8356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t="s">
        <v>8316</v>
      </c>
      <c r="R3028" t="s">
        <v>8356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t="s">
        <v>8316</v>
      </c>
      <c r="R3029" t="s">
        <v>8356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t="s">
        <v>8316</v>
      </c>
      <c r="R3030" t="s">
        <v>8356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t="s">
        <v>8316</v>
      </c>
      <c r="R3031" t="s">
        <v>8356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t="s">
        <v>8316</v>
      </c>
      <c r="R3032" t="s">
        <v>8356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t="s">
        <v>8316</v>
      </c>
      <c r="R3033" t="s">
        <v>8356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t="s">
        <v>8316</v>
      </c>
      <c r="R3034" t="s">
        <v>8356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t="s">
        <v>8316</v>
      </c>
      <c r="R3035" t="s">
        <v>8356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t="s">
        <v>8316</v>
      </c>
      <c r="R3036" t="s">
        <v>8356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t="s">
        <v>8316</v>
      </c>
      <c r="R3037" t="s">
        <v>8356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t="s">
        <v>8316</v>
      </c>
      <c r="R3038" t="s">
        <v>8356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t="s">
        <v>8316</v>
      </c>
      <c r="R3039" t="s">
        <v>8356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t="s">
        <v>8316</v>
      </c>
      <c r="R3040" t="s">
        <v>8356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t="s">
        <v>8316</v>
      </c>
      <c r="R3041" t="s">
        <v>8356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t="s">
        <v>8316</v>
      </c>
      <c r="R3042" t="s">
        <v>8356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t="s">
        <v>8316</v>
      </c>
      <c r="R3043" t="s">
        <v>8356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t="s">
        <v>8316</v>
      </c>
      <c r="R3044" t="s">
        <v>8356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t="s">
        <v>8316</v>
      </c>
      <c r="R3045" t="s">
        <v>8356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t="s">
        <v>8316</v>
      </c>
      <c r="R3046" t="s">
        <v>8356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t="s">
        <v>8316</v>
      </c>
      <c r="R3047" t="s">
        <v>8356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t="s">
        <v>8316</v>
      </c>
      <c r="R3048" t="s">
        <v>8356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t="s">
        <v>8316</v>
      </c>
      <c r="R3049" t="s">
        <v>8356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t="s">
        <v>8316</v>
      </c>
      <c r="R3050" t="s">
        <v>8356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t="s">
        <v>8316</v>
      </c>
      <c r="R3051" t="s">
        <v>8356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t="s">
        <v>8316</v>
      </c>
      <c r="R3052" t="s">
        <v>8356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t="s">
        <v>8316</v>
      </c>
      <c r="R3053" t="s">
        <v>8356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t="s">
        <v>8316</v>
      </c>
      <c r="R3054" t="s">
        <v>8356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t="s">
        <v>8316</v>
      </c>
      <c r="R3055" t="s">
        <v>8356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t="s">
        <v>8316</v>
      </c>
      <c r="R3056" t="s">
        <v>8356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t="s">
        <v>8316</v>
      </c>
      <c r="R3057" t="s">
        <v>8356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t="s">
        <v>8316</v>
      </c>
      <c r="R3058" t="s">
        <v>8356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t="s">
        <v>8316</v>
      </c>
      <c r="R3059" t="s">
        <v>8356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t="s">
        <v>8316</v>
      </c>
      <c r="R3060" t="s">
        <v>8356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t="s">
        <v>8316</v>
      </c>
      <c r="R3061" t="s">
        <v>8356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t="s">
        <v>8316</v>
      </c>
      <c r="R3062" t="s">
        <v>8356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t="s">
        <v>8316</v>
      </c>
      <c r="R3063" t="s">
        <v>8356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t="s">
        <v>8316</v>
      </c>
      <c r="R3064" t="s">
        <v>8356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t="s">
        <v>8316</v>
      </c>
      <c r="R3065" t="s">
        <v>8356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t="s">
        <v>8316</v>
      </c>
      <c r="R3066" t="s">
        <v>8356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t="s">
        <v>8316</v>
      </c>
      <c r="R3067" t="s">
        <v>8356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t="s">
        <v>8316</v>
      </c>
      <c r="R3068" t="s">
        <v>8356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t="s">
        <v>8316</v>
      </c>
      <c r="R3069" t="s">
        <v>8356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t="s">
        <v>8316</v>
      </c>
      <c r="R3070" t="s">
        <v>8356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t="s">
        <v>8316</v>
      </c>
      <c r="R3071" t="s">
        <v>8356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t="s">
        <v>8316</v>
      </c>
      <c r="R3072" t="s">
        <v>8356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t="s">
        <v>8316</v>
      </c>
      <c r="R3073" t="s">
        <v>8356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t="s">
        <v>8316</v>
      </c>
      <c r="R3074" t="s">
        <v>8356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 0)</f>
        <v>92.14</v>
      </c>
      <c r="Q3075" t="s">
        <v>8316</v>
      </c>
      <c r="R3075" t="s">
        <v>8356</v>
      </c>
      <c r="S3075" s="15">
        <f t="shared" ref="S3075:S3138" si="242">(((J3075/60)/60)/24)+DATE(1970, 1, 1)</f>
        <v>42111.684027777781</v>
      </c>
      <c r="T3075" s="15">
        <f t="shared" ref="T3075:T3138" si="243">(((I3075/60)/60)/24)+DATE(1970, 1, 1)</f>
        <v>42169.804861111115</v>
      </c>
      <c r="U3075">
        <f t="shared" ref="U3075:U3138" si="244">YEAR(S3075)</f>
        <v>2015</v>
      </c>
    </row>
    <row r="3076" spans="1:21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t="s">
        <v>8316</v>
      </c>
      <c r="R3076" t="s">
        <v>8356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t="s">
        <v>8316</v>
      </c>
      <c r="R3077" t="s">
        <v>8356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t="s">
        <v>8316</v>
      </c>
      <c r="R3078" t="s">
        <v>8356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t="s">
        <v>8316</v>
      </c>
      <c r="R3079" t="s">
        <v>8356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t="s">
        <v>8316</v>
      </c>
      <c r="R3080" t="s">
        <v>8356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t="s">
        <v>8316</v>
      </c>
      <c r="R3081" t="s">
        <v>8356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t="s">
        <v>8316</v>
      </c>
      <c r="R3082" t="s">
        <v>8356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t="s">
        <v>8316</v>
      </c>
      <c r="R3083" t="s">
        <v>8356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t="s">
        <v>8316</v>
      </c>
      <c r="R3084" t="s">
        <v>8356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t="s">
        <v>8316</v>
      </c>
      <c r="R3085" t="s">
        <v>8356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t="s">
        <v>8316</v>
      </c>
      <c r="R3086" t="s">
        <v>8356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t="s">
        <v>8316</v>
      </c>
      <c r="R3087" t="s">
        <v>8356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t="s">
        <v>8316</v>
      </c>
      <c r="R3088" t="s">
        <v>8356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t="s">
        <v>8316</v>
      </c>
      <c r="R3089" t="s">
        <v>8356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t="s">
        <v>8316</v>
      </c>
      <c r="R3090" t="s">
        <v>8356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t="s">
        <v>8316</v>
      </c>
      <c r="R3091" t="s">
        <v>8356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t="s">
        <v>8316</v>
      </c>
      <c r="R3092" t="s">
        <v>8356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t="s">
        <v>8316</v>
      </c>
      <c r="R3093" t="s">
        <v>8356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t="s">
        <v>8316</v>
      </c>
      <c r="R3094" t="s">
        <v>8356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t="s">
        <v>8316</v>
      </c>
      <c r="R3095" t="s">
        <v>8356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t="s">
        <v>8316</v>
      </c>
      <c r="R3096" t="s">
        <v>8356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t="s">
        <v>8316</v>
      </c>
      <c r="R3097" t="s">
        <v>8356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t="s">
        <v>8316</v>
      </c>
      <c r="R3098" t="s">
        <v>8356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t="s">
        <v>8316</v>
      </c>
      <c r="R3099" t="s">
        <v>8356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t="s">
        <v>8316</v>
      </c>
      <c r="R3100" t="s">
        <v>8356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t="s">
        <v>8316</v>
      </c>
      <c r="R3101" t="s">
        <v>8356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t="s">
        <v>8316</v>
      </c>
      <c r="R3102" t="s">
        <v>8356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t="s">
        <v>8316</v>
      </c>
      <c r="R3103" t="s">
        <v>8356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t="s">
        <v>8316</v>
      </c>
      <c r="R3104" t="s">
        <v>8356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t="s">
        <v>8316</v>
      </c>
      <c r="R3105" t="s">
        <v>8356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t="s">
        <v>8316</v>
      </c>
      <c r="R3106" t="s">
        <v>8356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t="s">
        <v>8316</v>
      </c>
      <c r="R3107" t="s">
        <v>8356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t="s">
        <v>8316</v>
      </c>
      <c r="R3108" t="s">
        <v>8356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t="s">
        <v>8316</v>
      </c>
      <c r="R3109" t="s">
        <v>8356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t="s">
        <v>8316</v>
      </c>
      <c r="R3110" t="s">
        <v>8356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t="s">
        <v>8316</v>
      </c>
      <c r="R3111" t="s">
        <v>8356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t="s">
        <v>8316</v>
      </c>
      <c r="R3112" t="s">
        <v>8356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t="s">
        <v>8316</v>
      </c>
      <c r="R3113" t="s">
        <v>8356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t="s">
        <v>8316</v>
      </c>
      <c r="R3114" t="s">
        <v>8356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t="s">
        <v>8316</v>
      </c>
      <c r="R3115" t="s">
        <v>8356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t="s">
        <v>8316</v>
      </c>
      <c r="R3116" t="s">
        <v>8356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t="s">
        <v>8316</v>
      </c>
      <c r="R3117" t="s">
        <v>8356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t="s">
        <v>8316</v>
      </c>
      <c r="R3118" t="s">
        <v>8356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t="s">
        <v>8316</v>
      </c>
      <c r="R3119" t="s">
        <v>8356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t="s">
        <v>8316</v>
      </c>
      <c r="R3120" t="s">
        <v>8356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t="s">
        <v>8316</v>
      </c>
      <c r="R3121" t="s">
        <v>8356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t="s">
        <v>8316</v>
      </c>
      <c r="R3122" t="s">
        <v>8356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t="s">
        <v>8316</v>
      </c>
      <c r="R3123" t="s">
        <v>8356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t="s">
        <v>8316</v>
      </c>
      <c r="R3124" t="s">
        <v>8356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t="s">
        <v>8316</v>
      </c>
      <c r="R3125" t="s">
        <v>8356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t="s">
        <v>8316</v>
      </c>
      <c r="R3126" t="s">
        <v>8356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t="s">
        <v>8316</v>
      </c>
      <c r="R3127" t="s">
        <v>8356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t="s">
        <v>8316</v>
      </c>
      <c r="R3128" t="s">
        <v>8356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t="s">
        <v>8316</v>
      </c>
      <c r="R3129" t="s">
        <v>8356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t="s">
        <v>8316</v>
      </c>
      <c r="R3130" t="s">
        <v>8317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t="s">
        <v>8316</v>
      </c>
      <c r="R3131" t="s">
        <v>8317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t="s">
        <v>8316</v>
      </c>
      <c r="R3132" t="s">
        <v>8317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t="s">
        <v>8316</v>
      </c>
      <c r="R3133" t="s">
        <v>8317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t="s">
        <v>8316</v>
      </c>
      <c r="R3134" t="s">
        <v>8317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t="s">
        <v>8316</v>
      </c>
      <c r="R3135" t="s">
        <v>8317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t="s">
        <v>8316</v>
      </c>
      <c r="R3136" t="s">
        <v>8317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t="s">
        <v>8316</v>
      </c>
      <c r="R3137" t="s">
        <v>8317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t="s">
        <v>8316</v>
      </c>
      <c r="R3138" t="s">
        <v>8317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 0)</f>
        <v>50</v>
      </c>
      <c r="Q3139" t="s">
        <v>8316</v>
      </c>
      <c r="R3139" t="s">
        <v>8317</v>
      </c>
      <c r="S3139" s="15">
        <f t="shared" ref="S3139:S3202" si="247">(((J3139/60)/60)/24)+DATE(1970, 1, 1)</f>
        <v>42807.885057870371</v>
      </c>
      <c r="T3139" s="15">
        <f t="shared" ref="T3139:T3202" si="248">(((I3139/60)/60)/24)+DATE(1970, 1, 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t="s">
        <v>8316</v>
      </c>
      <c r="R3140" t="s">
        <v>8317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t="s">
        <v>8316</v>
      </c>
      <c r="R3141" t="s">
        <v>8317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t="s">
        <v>8316</v>
      </c>
      <c r="R3142" t="s">
        <v>8317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t="s">
        <v>8316</v>
      </c>
      <c r="R3143" t="s">
        <v>8317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t="s">
        <v>8316</v>
      </c>
      <c r="R3144" t="s">
        <v>8317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t="s">
        <v>8316</v>
      </c>
      <c r="R3145" t="s">
        <v>8317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t="s">
        <v>8316</v>
      </c>
      <c r="R3146" t="s">
        <v>8317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t="s">
        <v>8316</v>
      </c>
      <c r="R3147" t="s">
        <v>8317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t="s">
        <v>8316</v>
      </c>
      <c r="R3148" t="s">
        <v>8317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t="s">
        <v>8316</v>
      </c>
      <c r="R3149" t="s">
        <v>8317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t="s">
        <v>8316</v>
      </c>
      <c r="R3150" t="s">
        <v>8317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t="s">
        <v>8316</v>
      </c>
      <c r="R3151" t="s">
        <v>8317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t="s">
        <v>8316</v>
      </c>
      <c r="R3152" t="s">
        <v>8317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t="s">
        <v>8316</v>
      </c>
      <c r="R3153" t="s">
        <v>8317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t="s">
        <v>8316</v>
      </c>
      <c r="R3154" t="s">
        <v>8317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t="s">
        <v>8316</v>
      </c>
      <c r="R3155" t="s">
        <v>8317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t="s">
        <v>8316</v>
      </c>
      <c r="R3156" t="s">
        <v>8317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t="s">
        <v>8316</v>
      </c>
      <c r="R3157" t="s">
        <v>8317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t="s">
        <v>8316</v>
      </c>
      <c r="R3158" t="s">
        <v>8317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t="s">
        <v>8316</v>
      </c>
      <c r="R3159" t="s">
        <v>8317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t="s">
        <v>8316</v>
      </c>
      <c r="R3160" t="s">
        <v>8317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t="s">
        <v>8316</v>
      </c>
      <c r="R3161" t="s">
        <v>8317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t="s">
        <v>8316</v>
      </c>
      <c r="R3162" t="s">
        <v>8317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t="s">
        <v>8316</v>
      </c>
      <c r="R3163" t="s">
        <v>8317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t="s">
        <v>8316</v>
      </c>
      <c r="R3164" t="s">
        <v>8317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t="s">
        <v>8316</v>
      </c>
      <c r="R3165" t="s">
        <v>8317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t="s">
        <v>8316</v>
      </c>
      <c r="R3166" t="s">
        <v>8317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t="s">
        <v>8316</v>
      </c>
      <c r="R3167" t="s">
        <v>8317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t="s">
        <v>8316</v>
      </c>
      <c r="R3168" t="s">
        <v>8317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t="s">
        <v>8316</v>
      </c>
      <c r="R3169" t="s">
        <v>8317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t="s">
        <v>8316</v>
      </c>
      <c r="R3170" t="s">
        <v>8317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t="s">
        <v>8316</v>
      </c>
      <c r="R3171" t="s">
        <v>8317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t="s">
        <v>8316</v>
      </c>
      <c r="R3172" t="s">
        <v>8317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t="s">
        <v>8316</v>
      </c>
      <c r="R3173" t="s">
        <v>8317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t="s">
        <v>8316</v>
      </c>
      <c r="R3174" t="s">
        <v>8317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t="s">
        <v>8316</v>
      </c>
      <c r="R3175" t="s">
        <v>8317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t="s">
        <v>8316</v>
      </c>
      <c r="R3176" t="s">
        <v>8317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t="s">
        <v>8316</v>
      </c>
      <c r="R3177" t="s">
        <v>8317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t="s">
        <v>8316</v>
      </c>
      <c r="R3178" t="s">
        <v>8317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t="s">
        <v>8316</v>
      </c>
      <c r="R3179" t="s">
        <v>8317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t="s">
        <v>8316</v>
      </c>
      <c r="R3180" t="s">
        <v>8317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t="s">
        <v>8316</v>
      </c>
      <c r="R3181" t="s">
        <v>8317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t="s">
        <v>8316</v>
      </c>
      <c r="R3182" t="s">
        <v>8317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t="s">
        <v>8316</v>
      </c>
      <c r="R3183" t="s">
        <v>8317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t="s">
        <v>8316</v>
      </c>
      <c r="R3184" t="s">
        <v>8317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t="s">
        <v>8316</v>
      </c>
      <c r="R3185" t="s">
        <v>8317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t="s">
        <v>8316</v>
      </c>
      <c r="R3186" t="s">
        <v>8317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t="s">
        <v>8316</v>
      </c>
      <c r="R3187" t="s">
        <v>8317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t="s">
        <v>8316</v>
      </c>
      <c r="R3188" t="s">
        <v>8317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t="s">
        <v>8316</v>
      </c>
      <c r="R3189" t="s">
        <v>8317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hidden="1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t="s">
        <v>8316</v>
      </c>
      <c r="R3190" t="s">
        <v>8358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t="s">
        <v>8316</v>
      </c>
      <c r="R3191" t="s">
        <v>8358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t="s">
        <v>8316</v>
      </c>
      <c r="R3192" t="s">
        <v>8358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t="s">
        <v>8316</v>
      </c>
      <c r="R3193" t="s">
        <v>8358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hidden="1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t="s">
        <v>8316</v>
      </c>
      <c r="R3194" t="s">
        <v>8358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hidden="1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t="s">
        <v>8316</v>
      </c>
      <c r="R3195" t="s">
        <v>8358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t="s">
        <v>8316</v>
      </c>
      <c r="R3196" t="s">
        <v>8358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t="s">
        <v>8316</v>
      </c>
      <c r="R3197" t="s">
        <v>8358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t="s">
        <v>8316</v>
      </c>
      <c r="R3198" t="s">
        <v>8358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t="s">
        <v>8316</v>
      </c>
      <c r="R3199" t="s">
        <v>8358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t="s">
        <v>8316</v>
      </c>
      <c r="R3200" t="s">
        <v>8358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t="s">
        <v>8316</v>
      </c>
      <c r="R3201" t="s">
        <v>8358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t="s">
        <v>8316</v>
      </c>
      <c r="R3202" t="s">
        <v>8358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hidden="1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 0)</f>
        <v>12.5</v>
      </c>
      <c r="Q3203" t="s">
        <v>8316</v>
      </c>
      <c r="R3203" t="s">
        <v>8358</v>
      </c>
      <c r="S3203" s="15">
        <f t="shared" ref="S3203:S3266" si="252">(((J3203/60)/60)/24)+DATE(1970, 1, 1)</f>
        <v>41861.767094907409</v>
      </c>
      <c r="T3203" s="15">
        <f t="shared" ref="T3203:T3266" si="253">(((I3203/60)/60)/24)+DATE(1970, 1, 1)</f>
        <v>41882.767094907409</v>
      </c>
      <c r="U3203">
        <f t="shared" ref="U3203:U3266" si="254">YEAR(S3203)</f>
        <v>2014</v>
      </c>
    </row>
    <row r="3204" spans="1:21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t="s">
        <v>8316</v>
      </c>
      <c r="R3204" t="s">
        <v>8358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t="s">
        <v>8316</v>
      </c>
      <c r="R3205" t="s">
        <v>8358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t="s">
        <v>8316</v>
      </c>
      <c r="R3206" t="s">
        <v>8358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hidden="1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t="s">
        <v>8316</v>
      </c>
      <c r="R3207" t="s">
        <v>8358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t="s">
        <v>8316</v>
      </c>
      <c r="R3208" t="s">
        <v>8358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t="s">
        <v>8316</v>
      </c>
      <c r="R3209" t="s">
        <v>8358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t="s">
        <v>8316</v>
      </c>
      <c r="R3210" t="s">
        <v>8317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t="s">
        <v>8316</v>
      </c>
      <c r="R3211" t="s">
        <v>8317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t="s">
        <v>8316</v>
      </c>
      <c r="R3212" t="s">
        <v>8317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t="s">
        <v>8316</v>
      </c>
      <c r="R3213" t="s">
        <v>8317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t="s">
        <v>8316</v>
      </c>
      <c r="R3214" t="s">
        <v>8317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t="s">
        <v>8316</v>
      </c>
      <c r="R3215" t="s">
        <v>8317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t="s">
        <v>8316</v>
      </c>
      <c r="R3216" t="s">
        <v>8317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t="s">
        <v>8316</v>
      </c>
      <c r="R3217" t="s">
        <v>8317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t="s">
        <v>8316</v>
      </c>
      <c r="R3218" t="s">
        <v>8317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t="s">
        <v>8316</v>
      </c>
      <c r="R3219" t="s">
        <v>8317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t="s">
        <v>8316</v>
      </c>
      <c r="R3220" t="s">
        <v>8317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t="s">
        <v>8316</v>
      </c>
      <c r="R3221" t="s">
        <v>8317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t="s">
        <v>8316</v>
      </c>
      <c r="R3222" t="s">
        <v>8317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t="s">
        <v>8316</v>
      </c>
      <c r="R3223" t="s">
        <v>8317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t="s">
        <v>8316</v>
      </c>
      <c r="R3224" t="s">
        <v>8317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t="s">
        <v>8316</v>
      </c>
      <c r="R3225" t="s">
        <v>8317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t="s">
        <v>8316</v>
      </c>
      <c r="R3226" t="s">
        <v>8317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t="s">
        <v>8316</v>
      </c>
      <c r="R3227" t="s">
        <v>8317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t="s">
        <v>8316</v>
      </c>
      <c r="R3228" t="s">
        <v>8317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t="s">
        <v>8316</v>
      </c>
      <c r="R3229" t="s">
        <v>8317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t="s">
        <v>8316</v>
      </c>
      <c r="R3230" t="s">
        <v>8317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t="s">
        <v>8316</v>
      </c>
      <c r="R3231" t="s">
        <v>8317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t="s">
        <v>8316</v>
      </c>
      <c r="R3232" t="s">
        <v>8317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t="s">
        <v>8316</v>
      </c>
      <c r="R3233" t="s">
        <v>8317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t="s">
        <v>8316</v>
      </c>
      <c r="R3234" t="s">
        <v>8317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t="s">
        <v>8316</v>
      </c>
      <c r="R3235" t="s">
        <v>8317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t="s">
        <v>8316</v>
      </c>
      <c r="R3236" t="s">
        <v>8317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t="s">
        <v>8316</v>
      </c>
      <c r="R3237" t="s">
        <v>8317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t="s">
        <v>8316</v>
      </c>
      <c r="R3238" t="s">
        <v>8317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t="s">
        <v>8316</v>
      </c>
      <c r="R3239" t="s">
        <v>8317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t="s">
        <v>8316</v>
      </c>
      <c r="R3240" t="s">
        <v>8317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t="s">
        <v>8316</v>
      </c>
      <c r="R3241" t="s">
        <v>8317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t="s">
        <v>8316</v>
      </c>
      <c r="R3242" t="s">
        <v>8317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t="s">
        <v>8316</v>
      </c>
      <c r="R3243" t="s">
        <v>8317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t="s">
        <v>8316</v>
      </c>
      <c r="R3244" t="s">
        <v>8317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t="s">
        <v>8316</v>
      </c>
      <c r="R3245" t="s">
        <v>8317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t="s">
        <v>8316</v>
      </c>
      <c r="R3246" t="s">
        <v>8317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t="s">
        <v>8316</v>
      </c>
      <c r="R3247" t="s">
        <v>8317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t="s">
        <v>8316</v>
      </c>
      <c r="R3248" t="s">
        <v>8317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t="s">
        <v>8316</v>
      </c>
      <c r="R3249" t="s">
        <v>8317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t="s">
        <v>8316</v>
      </c>
      <c r="R3250" t="s">
        <v>8317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t="s">
        <v>8316</v>
      </c>
      <c r="R3251" t="s">
        <v>8317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t="s">
        <v>8316</v>
      </c>
      <c r="R3252" t="s">
        <v>8317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t="s">
        <v>8316</v>
      </c>
      <c r="R3253" t="s">
        <v>8317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t="s">
        <v>8316</v>
      </c>
      <c r="R3254" t="s">
        <v>8317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t="s">
        <v>8316</v>
      </c>
      <c r="R3255" t="s">
        <v>8317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t="s">
        <v>8316</v>
      </c>
      <c r="R3256" t="s">
        <v>8317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t="s">
        <v>8316</v>
      </c>
      <c r="R3257" t="s">
        <v>8317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t="s">
        <v>8316</v>
      </c>
      <c r="R3258" t="s">
        <v>8317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t="s">
        <v>8316</v>
      </c>
      <c r="R3259" t="s">
        <v>8317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t="s">
        <v>8316</v>
      </c>
      <c r="R3260" t="s">
        <v>8317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t="s">
        <v>8316</v>
      </c>
      <c r="R3261" t="s">
        <v>8317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t="s">
        <v>8316</v>
      </c>
      <c r="R3262" t="s">
        <v>8317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t="s">
        <v>8316</v>
      </c>
      <c r="R3263" t="s">
        <v>8317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t="s">
        <v>8316</v>
      </c>
      <c r="R3264" t="s">
        <v>8317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t="s">
        <v>8316</v>
      </c>
      <c r="R3265" t="s">
        <v>8317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t="s">
        <v>8316</v>
      </c>
      <c r="R3266" t="s">
        <v>8317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 0)</f>
        <v>70.290000000000006</v>
      </c>
      <c r="Q3267" t="s">
        <v>8316</v>
      </c>
      <c r="R3267" t="s">
        <v>8317</v>
      </c>
      <c r="S3267" s="15">
        <f t="shared" ref="S3267:S3330" si="257">(((J3267/60)/60)/24)+DATE(1970, 1, 1)</f>
        <v>42311.711979166663</v>
      </c>
      <c r="T3267" s="15">
        <f t="shared" ref="T3267:T3330" si="258">(((I3267/60)/60)/24)+DATE(1970, 1, 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t="s">
        <v>8316</v>
      </c>
      <c r="R3268" t="s">
        <v>8317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t="s">
        <v>8316</v>
      </c>
      <c r="R3269" t="s">
        <v>8317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t="s">
        <v>8316</v>
      </c>
      <c r="R3270" t="s">
        <v>8317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t="s">
        <v>8316</v>
      </c>
      <c r="R3271" t="s">
        <v>8317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t="s">
        <v>8316</v>
      </c>
      <c r="R3272" t="s">
        <v>8317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t="s">
        <v>8316</v>
      </c>
      <c r="R3273" t="s">
        <v>8317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t="s">
        <v>8316</v>
      </c>
      <c r="R3274" t="s">
        <v>8317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t="s">
        <v>8316</v>
      </c>
      <c r="R3275" t="s">
        <v>8317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t="s">
        <v>8316</v>
      </c>
      <c r="R3276" t="s">
        <v>8317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t="s">
        <v>8316</v>
      </c>
      <c r="R3277" t="s">
        <v>8317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t="s">
        <v>8316</v>
      </c>
      <c r="R3278" t="s">
        <v>8317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t="s">
        <v>8316</v>
      </c>
      <c r="R3279" t="s">
        <v>8317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t="s">
        <v>8316</v>
      </c>
      <c r="R3280" t="s">
        <v>8317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t="s">
        <v>8316</v>
      </c>
      <c r="R3281" t="s">
        <v>8317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t="s">
        <v>8316</v>
      </c>
      <c r="R3282" t="s">
        <v>8317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t="s">
        <v>8316</v>
      </c>
      <c r="R3283" t="s">
        <v>8317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t="s">
        <v>8316</v>
      </c>
      <c r="R3284" t="s">
        <v>8317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t="s">
        <v>8316</v>
      </c>
      <c r="R3285" t="s">
        <v>8317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t="s">
        <v>8316</v>
      </c>
      <c r="R3286" t="s">
        <v>8317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t="s">
        <v>8316</v>
      </c>
      <c r="R3287" t="s">
        <v>8317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t="s">
        <v>8316</v>
      </c>
      <c r="R3288" t="s">
        <v>8317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t="s">
        <v>8316</v>
      </c>
      <c r="R3289" t="s">
        <v>8317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t="s">
        <v>8316</v>
      </c>
      <c r="R3290" t="s">
        <v>8317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t="s">
        <v>8316</v>
      </c>
      <c r="R3291" t="s">
        <v>8317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t="s">
        <v>8316</v>
      </c>
      <c r="R3292" t="s">
        <v>8317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t="s">
        <v>8316</v>
      </c>
      <c r="R3293" t="s">
        <v>8317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t="s">
        <v>8316</v>
      </c>
      <c r="R3294" t="s">
        <v>8317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t="s">
        <v>8316</v>
      </c>
      <c r="R3295" t="s">
        <v>8317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t="s">
        <v>8316</v>
      </c>
      <c r="R3296" t="s">
        <v>8317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t="s">
        <v>8316</v>
      </c>
      <c r="R3297" t="s">
        <v>8317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t="s">
        <v>8316</v>
      </c>
      <c r="R3298" t="s">
        <v>8317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t="s">
        <v>8316</v>
      </c>
      <c r="R3299" t="s">
        <v>8317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t="s">
        <v>8316</v>
      </c>
      <c r="R3300" t="s">
        <v>8317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t="s">
        <v>8316</v>
      </c>
      <c r="R3301" t="s">
        <v>8317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t="s">
        <v>8316</v>
      </c>
      <c r="R3302" t="s">
        <v>8317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t="s">
        <v>8316</v>
      </c>
      <c r="R3303" t="s">
        <v>8317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t="s">
        <v>8316</v>
      </c>
      <c r="R3304" t="s">
        <v>8317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t="s">
        <v>8316</v>
      </c>
      <c r="R3305" t="s">
        <v>8317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t="s">
        <v>8316</v>
      </c>
      <c r="R3306" t="s">
        <v>8317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t="s">
        <v>8316</v>
      </c>
      <c r="R3307" t="s">
        <v>8317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t="s">
        <v>8316</v>
      </c>
      <c r="R3308" t="s">
        <v>8317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t="s">
        <v>8316</v>
      </c>
      <c r="R3309" t="s">
        <v>8317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t="s">
        <v>8316</v>
      </c>
      <c r="R3310" t="s">
        <v>8317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t="s">
        <v>8316</v>
      </c>
      <c r="R3311" t="s">
        <v>8317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t="s">
        <v>8316</v>
      </c>
      <c r="R3312" t="s">
        <v>8317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t="s">
        <v>8316</v>
      </c>
      <c r="R3313" t="s">
        <v>8317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t="s">
        <v>8316</v>
      </c>
      <c r="R3314" t="s">
        <v>8317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t="s">
        <v>8316</v>
      </c>
      <c r="R3315" t="s">
        <v>8317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t="s">
        <v>8316</v>
      </c>
      <c r="R3316" t="s">
        <v>8317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t="s">
        <v>8316</v>
      </c>
      <c r="R3317" t="s">
        <v>8317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t="s">
        <v>8316</v>
      </c>
      <c r="R3318" t="s">
        <v>8317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t="s">
        <v>8316</v>
      </c>
      <c r="R3319" t="s">
        <v>8317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t="s">
        <v>8316</v>
      </c>
      <c r="R3320" t="s">
        <v>8317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t="s">
        <v>8316</v>
      </c>
      <c r="R3321" t="s">
        <v>8317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t="s">
        <v>8316</v>
      </c>
      <c r="R3322" t="s">
        <v>8317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t="s">
        <v>8316</v>
      </c>
      <c r="R3323" t="s">
        <v>8317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t="s">
        <v>8316</v>
      </c>
      <c r="R3324" t="s">
        <v>8317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t="s">
        <v>8316</v>
      </c>
      <c r="R3325" t="s">
        <v>8317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t="s">
        <v>8316</v>
      </c>
      <c r="R3326" t="s">
        <v>8317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t="s">
        <v>8316</v>
      </c>
      <c r="R3327" t="s">
        <v>8317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t="s">
        <v>8316</v>
      </c>
      <c r="R3328" t="s">
        <v>8317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t="s">
        <v>8316</v>
      </c>
      <c r="R3329" t="s">
        <v>8317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t="s">
        <v>8316</v>
      </c>
      <c r="R3330" t="s">
        <v>8317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 0)</f>
        <v>44.92</v>
      </c>
      <c r="Q3331" t="s">
        <v>8316</v>
      </c>
      <c r="R3331" t="s">
        <v>8317</v>
      </c>
      <c r="S3331" s="15">
        <f t="shared" ref="S3331:S3394" si="262">(((J3331/60)/60)/24)+DATE(1970, 1, 1)</f>
        <v>41837.323009259257</v>
      </c>
      <c r="T3331" s="15">
        <f t="shared" ref="T3331:T3394" si="263">(((I3331/60)/60)/24)+DATE(1970, 1, 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t="s">
        <v>8316</v>
      </c>
      <c r="R3332" t="s">
        <v>8317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t="s">
        <v>8316</v>
      </c>
      <c r="R3333" t="s">
        <v>8317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t="s">
        <v>8316</v>
      </c>
      <c r="R3334" t="s">
        <v>8317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t="s">
        <v>8316</v>
      </c>
      <c r="R3335" t="s">
        <v>8317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t="s">
        <v>8316</v>
      </c>
      <c r="R3336" t="s">
        <v>8317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t="s">
        <v>8316</v>
      </c>
      <c r="R3337" t="s">
        <v>8317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t="s">
        <v>8316</v>
      </c>
      <c r="R3338" t="s">
        <v>8317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t="s">
        <v>8316</v>
      </c>
      <c r="R3339" t="s">
        <v>8317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t="s">
        <v>8316</v>
      </c>
      <c r="R3340" t="s">
        <v>8317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t="s">
        <v>8316</v>
      </c>
      <c r="R3341" t="s">
        <v>8317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t="s">
        <v>8316</v>
      </c>
      <c r="R3342" t="s">
        <v>8317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t="s">
        <v>8316</v>
      </c>
      <c r="R3343" t="s">
        <v>8317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t="s">
        <v>8316</v>
      </c>
      <c r="R3344" t="s">
        <v>8317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t="s">
        <v>8316</v>
      </c>
      <c r="R3345" t="s">
        <v>8317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t="s">
        <v>8316</v>
      </c>
      <c r="R3346" t="s">
        <v>8317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t="s">
        <v>8316</v>
      </c>
      <c r="R3347" t="s">
        <v>8317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t="s">
        <v>8316</v>
      </c>
      <c r="R3348" t="s">
        <v>8317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t="s">
        <v>8316</v>
      </c>
      <c r="R3349" t="s">
        <v>8317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t="s">
        <v>8316</v>
      </c>
      <c r="R3350" t="s">
        <v>8317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t="s">
        <v>8316</v>
      </c>
      <c r="R3351" t="s">
        <v>8317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t="s">
        <v>8316</v>
      </c>
      <c r="R3352" t="s">
        <v>8317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t="s">
        <v>8316</v>
      </c>
      <c r="R3353" t="s">
        <v>8317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t="s">
        <v>8316</v>
      </c>
      <c r="R3354" t="s">
        <v>8317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t="s">
        <v>8316</v>
      </c>
      <c r="R3355" t="s">
        <v>8317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t="s">
        <v>8316</v>
      </c>
      <c r="R3356" t="s">
        <v>8317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t="s">
        <v>8316</v>
      </c>
      <c r="R3357" t="s">
        <v>8317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t="s">
        <v>8316</v>
      </c>
      <c r="R3358" t="s">
        <v>8317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t="s">
        <v>8316</v>
      </c>
      <c r="R3359" t="s">
        <v>8317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t="s">
        <v>8316</v>
      </c>
      <c r="R3360" t="s">
        <v>8317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t="s">
        <v>8316</v>
      </c>
      <c r="R3361" t="s">
        <v>8317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t="s">
        <v>8316</v>
      </c>
      <c r="R3362" t="s">
        <v>8317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t="s">
        <v>8316</v>
      </c>
      <c r="R3363" t="s">
        <v>8317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t="s">
        <v>8316</v>
      </c>
      <c r="R3364" t="s">
        <v>8317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t="s">
        <v>8316</v>
      </c>
      <c r="R3365" t="s">
        <v>8317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t="s">
        <v>8316</v>
      </c>
      <c r="R3366" t="s">
        <v>8317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t="s">
        <v>8316</v>
      </c>
      <c r="R3367" t="s">
        <v>8317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t="s">
        <v>8316</v>
      </c>
      <c r="R3368" t="s">
        <v>8317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t="s">
        <v>8316</v>
      </c>
      <c r="R3369" t="s">
        <v>8317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t="s">
        <v>8316</v>
      </c>
      <c r="R3370" t="s">
        <v>8317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t="s">
        <v>8316</v>
      </c>
      <c r="R3371" t="s">
        <v>8317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t="s">
        <v>8316</v>
      </c>
      <c r="R3372" t="s">
        <v>8317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t="s">
        <v>8316</v>
      </c>
      <c r="R3373" t="s">
        <v>8317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t="s">
        <v>8316</v>
      </c>
      <c r="R3374" t="s">
        <v>8317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t="s">
        <v>8316</v>
      </c>
      <c r="R3375" t="s">
        <v>8317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t="s">
        <v>8316</v>
      </c>
      <c r="R3376" t="s">
        <v>8317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t="s">
        <v>8316</v>
      </c>
      <c r="R3377" t="s">
        <v>8317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t="s">
        <v>8316</v>
      </c>
      <c r="R3378" t="s">
        <v>8317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t="s">
        <v>8316</v>
      </c>
      <c r="R3379" t="s">
        <v>8317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t="s">
        <v>8316</v>
      </c>
      <c r="R3380" t="s">
        <v>8317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t="s">
        <v>8316</v>
      </c>
      <c r="R3381" t="s">
        <v>8317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t="s">
        <v>8316</v>
      </c>
      <c r="R3382" t="s">
        <v>8317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t="s">
        <v>8316</v>
      </c>
      <c r="R3383" t="s">
        <v>8317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t="s">
        <v>8316</v>
      </c>
      <c r="R3384" t="s">
        <v>8317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t="s">
        <v>8316</v>
      </c>
      <c r="R3385" t="s">
        <v>8317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t="s">
        <v>8316</v>
      </c>
      <c r="R3386" t="s">
        <v>8317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t="s">
        <v>8316</v>
      </c>
      <c r="R3387" t="s">
        <v>8317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t="s">
        <v>8316</v>
      </c>
      <c r="R3388" t="s">
        <v>8317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t="s">
        <v>8316</v>
      </c>
      <c r="R3389" t="s">
        <v>8317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t="s">
        <v>8316</v>
      </c>
      <c r="R3390" t="s">
        <v>8317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t="s">
        <v>8316</v>
      </c>
      <c r="R3391" t="s">
        <v>8317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t="s">
        <v>8316</v>
      </c>
      <c r="R3392" t="s">
        <v>8317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t="s">
        <v>8316</v>
      </c>
      <c r="R3393" t="s">
        <v>8317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t="s">
        <v>8316</v>
      </c>
      <c r="R3394" t="s">
        <v>8317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 0)</f>
        <v>36.07</v>
      </c>
      <c r="Q3395" t="s">
        <v>8316</v>
      </c>
      <c r="R3395" t="s">
        <v>8317</v>
      </c>
      <c r="S3395" s="15">
        <f t="shared" ref="S3395:S3458" si="267">(((J3395/60)/60)/24)+DATE(1970, 1, 1)</f>
        <v>41923.921643518523</v>
      </c>
      <c r="T3395" s="15">
        <f t="shared" ref="T3395:T3458" si="268">(((I3395/60)/60)/24)+DATE(1970, 1, 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t="s">
        <v>8316</v>
      </c>
      <c r="R3396" t="s">
        <v>8317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t="s">
        <v>8316</v>
      </c>
      <c r="R3397" t="s">
        <v>8317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t="s">
        <v>8316</v>
      </c>
      <c r="R3398" t="s">
        <v>8317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t="s">
        <v>8316</v>
      </c>
      <c r="R3399" t="s">
        <v>8317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t="s">
        <v>8316</v>
      </c>
      <c r="R3400" t="s">
        <v>8317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t="s">
        <v>8316</v>
      </c>
      <c r="R3401" t="s">
        <v>8317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t="s">
        <v>8316</v>
      </c>
      <c r="R3402" t="s">
        <v>8317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t="s">
        <v>8316</v>
      </c>
      <c r="R3403" t="s">
        <v>8317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t="s">
        <v>8316</v>
      </c>
      <c r="R3404" t="s">
        <v>8317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t="s">
        <v>8316</v>
      </c>
      <c r="R3405" t="s">
        <v>8317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t="s">
        <v>8316</v>
      </c>
      <c r="R3406" t="s">
        <v>8317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t="s">
        <v>8316</v>
      </c>
      <c r="R3407" t="s">
        <v>8317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t="s">
        <v>8316</v>
      </c>
      <c r="R3408" t="s">
        <v>8317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t="s">
        <v>8316</v>
      </c>
      <c r="R3409" t="s">
        <v>8317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t="s">
        <v>8316</v>
      </c>
      <c r="R3410" t="s">
        <v>8317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t="s">
        <v>8316</v>
      </c>
      <c r="R3411" t="s">
        <v>8317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t="s">
        <v>8316</v>
      </c>
      <c r="R3412" t="s">
        <v>8317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t="s">
        <v>8316</v>
      </c>
      <c r="R3413" t="s">
        <v>8317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t="s">
        <v>8316</v>
      </c>
      <c r="R3414" t="s">
        <v>8317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t="s">
        <v>8316</v>
      </c>
      <c r="R3415" t="s">
        <v>8317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t="s">
        <v>8316</v>
      </c>
      <c r="R3416" t="s">
        <v>8317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t="s">
        <v>8316</v>
      </c>
      <c r="R3417" t="s">
        <v>8317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t="s">
        <v>8316</v>
      </c>
      <c r="R3418" t="s">
        <v>8317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t="s">
        <v>8316</v>
      </c>
      <c r="R3419" t="s">
        <v>8317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t="s">
        <v>8316</v>
      </c>
      <c r="R3420" t="s">
        <v>8317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t="s">
        <v>8316</v>
      </c>
      <c r="R3421" t="s">
        <v>8317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t="s">
        <v>8316</v>
      </c>
      <c r="R3422" t="s">
        <v>8317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t="s">
        <v>8316</v>
      </c>
      <c r="R3423" t="s">
        <v>8317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t="s">
        <v>8316</v>
      </c>
      <c r="R3424" t="s">
        <v>8317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t="s">
        <v>8316</v>
      </c>
      <c r="R3425" t="s">
        <v>8317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t="s">
        <v>8316</v>
      </c>
      <c r="R3426" t="s">
        <v>8317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t="s">
        <v>8316</v>
      </c>
      <c r="R3427" t="s">
        <v>8317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t="s">
        <v>8316</v>
      </c>
      <c r="R3428" t="s">
        <v>8317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t="s">
        <v>8316</v>
      </c>
      <c r="R3429" t="s">
        <v>8317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t="s">
        <v>8316</v>
      </c>
      <c r="R3430" t="s">
        <v>8317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t="s">
        <v>8316</v>
      </c>
      <c r="R3431" t="s">
        <v>8317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t="s">
        <v>8316</v>
      </c>
      <c r="R3432" t="s">
        <v>8317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t="s">
        <v>8316</v>
      </c>
      <c r="R3433" t="s">
        <v>8317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t="s">
        <v>8316</v>
      </c>
      <c r="R3434" t="s">
        <v>8317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t="s">
        <v>8316</v>
      </c>
      <c r="R3435" t="s">
        <v>8317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t="s">
        <v>8316</v>
      </c>
      <c r="R3436" t="s">
        <v>8317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t="s">
        <v>8316</v>
      </c>
      <c r="R3437" t="s">
        <v>8317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t="s">
        <v>8316</v>
      </c>
      <c r="R3438" t="s">
        <v>8317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t="s">
        <v>8316</v>
      </c>
      <c r="R3439" t="s">
        <v>8317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t="s">
        <v>8316</v>
      </c>
      <c r="R3440" t="s">
        <v>8317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t="s">
        <v>8316</v>
      </c>
      <c r="R3441" t="s">
        <v>8317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t="s">
        <v>8316</v>
      </c>
      <c r="R3442" t="s">
        <v>8317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t="s">
        <v>8316</v>
      </c>
      <c r="R3443" t="s">
        <v>8317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t="s">
        <v>8316</v>
      </c>
      <c r="R3444" t="s">
        <v>8317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t="s">
        <v>8316</v>
      </c>
      <c r="R3445" t="s">
        <v>8317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t="s">
        <v>8316</v>
      </c>
      <c r="R3446" t="s">
        <v>8317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t="s">
        <v>8316</v>
      </c>
      <c r="R3447" t="s">
        <v>8317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t="s">
        <v>8316</v>
      </c>
      <c r="R3448" t="s">
        <v>8317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t="s">
        <v>8316</v>
      </c>
      <c r="R3449" t="s">
        <v>8317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t="s">
        <v>8316</v>
      </c>
      <c r="R3450" t="s">
        <v>8317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t="s">
        <v>8316</v>
      </c>
      <c r="R3451" t="s">
        <v>8317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t="s">
        <v>8316</v>
      </c>
      <c r="R3452" t="s">
        <v>8317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t="s">
        <v>8316</v>
      </c>
      <c r="R3453" t="s">
        <v>8317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t="s">
        <v>8316</v>
      </c>
      <c r="R3454" t="s">
        <v>8317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t="s">
        <v>8316</v>
      </c>
      <c r="R3455" t="s">
        <v>8317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t="s">
        <v>8316</v>
      </c>
      <c r="R3456" t="s">
        <v>8317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t="s">
        <v>8316</v>
      </c>
      <c r="R3457" t="s">
        <v>8317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t="s">
        <v>8316</v>
      </c>
      <c r="R3458" t="s">
        <v>8317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 0)</f>
        <v>50.98</v>
      </c>
      <c r="Q3459" t="s">
        <v>8316</v>
      </c>
      <c r="R3459" t="s">
        <v>8317</v>
      </c>
      <c r="S3459" s="15">
        <f t="shared" ref="S3459:S3522" si="272">(((J3459/60)/60)/24)+DATE(1970, 1, 1)</f>
        <v>42016.706678240742</v>
      </c>
      <c r="T3459" s="15">
        <f t="shared" ref="T3459:T3522" si="273">(((I3459/60)/60)/24)+DATE(1970, 1, 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t="s">
        <v>8316</v>
      </c>
      <c r="R3460" t="s">
        <v>8317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t="s">
        <v>8316</v>
      </c>
      <c r="R3461" t="s">
        <v>8317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t="s">
        <v>8316</v>
      </c>
      <c r="R3462" t="s">
        <v>8317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t="s">
        <v>8316</v>
      </c>
      <c r="R3463" t="s">
        <v>8317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t="s">
        <v>8316</v>
      </c>
      <c r="R3464" t="s">
        <v>8317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t="s">
        <v>8316</v>
      </c>
      <c r="R3465" t="s">
        <v>8317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t="s">
        <v>8316</v>
      </c>
      <c r="R3466" t="s">
        <v>8317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t="s">
        <v>8316</v>
      </c>
      <c r="R3467" t="s">
        <v>8317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t="s">
        <v>8316</v>
      </c>
      <c r="R3468" t="s">
        <v>8317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t="s">
        <v>8316</v>
      </c>
      <c r="R3469" t="s">
        <v>8317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t="s">
        <v>8316</v>
      </c>
      <c r="R3470" t="s">
        <v>8317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t="s">
        <v>8316</v>
      </c>
      <c r="R3471" t="s">
        <v>8317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t="s">
        <v>8316</v>
      </c>
      <c r="R3472" t="s">
        <v>8317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t="s">
        <v>8316</v>
      </c>
      <c r="R3473" t="s">
        <v>8317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t="s">
        <v>8316</v>
      </c>
      <c r="R3474" t="s">
        <v>8317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t="s">
        <v>8316</v>
      </c>
      <c r="R3475" t="s">
        <v>8317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t="s">
        <v>8316</v>
      </c>
      <c r="R3476" t="s">
        <v>8317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t="s">
        <v>8316</v>
      </c>
      <c r="R3477" t="s">
        <v>8317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t="s">
        <v>8316</v>
      </c>
      <c r="R3478" t="s">
        <v>8317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t="s">
        <v>8316</v>
      </c>
      <c r="R3479" t="s">
        <v>8317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t="s">
        <v>8316</v>
      </c>
      <c r="R3480" t="s">
        <v>8317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t="s">
        <v>8316</v>
      </c>
      <c r="R3481" t="s">
        <v>8317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t="s">
        <v>8316</v>
      </c>
      <c r="R3482" t="s">
        <v>8317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t="s">
        <v>8316</v>
      </c>
      <c r="R3483" t="s">
        <v>8317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t="s">
        <v>8316</v>
      </c>
      <c r="R3484" t="s">
        <v>8317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t="s">
        <v>8316</v>
      </c>
      <c r="R3485" t="s">
        <v>8317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t="s">
        <v>8316</v>
      </c>
      <c r="R3486" t="s">
        <v>8317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t="s">
        <v>8316</v>
      </c>
      <c r="R3487" t="s">
        <v>8317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t="s">
        <v>8316</v>
      </c>
      <c r="R3488" t="s">
        <v>8317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t="s">
        <v>8316</v>
      </c>
      <c r="R3489" t="s">
        <v>8317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t="s">
        <v>8316</v>
      </c>
      <c r="R3490" t="s">
        <v>8317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t="s">
        <v>8316</v>
      </c>
      <c r="R3491" t="s">
        <v>8317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t="s">
        <v>8316</v>
      </c>
      <c r="R3492" t="s">
        <v>8317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t="s">
        <v>8316</v>
      </c>
      <c r="R3493" t="s">
        <v>8317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t="s">
        <v>8316</v>
      </c>
      <c r="R3494" t="s">
        <v>8317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t="s">
        <v>8316</v>
      </c>
      <c r="R3495" t="s">
        <v>8317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t="s">
        <v>8316</v>
      </c>
      <c r="R3496" t="s">
        <v>8317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t="s">
        <v>8316</v>
      </c>
      <c r="R3497" t="s">
        <v>8317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t="s">
        <v>8316</v>
      </c>
      <c r="R3498" t="s">
        <v>8317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t="s">
        <v>8316</v>
      </c>
      <c r="R3499" t="s">
        <v>8317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t="s">
        <v>8316</v>
      </c>
      <c r="R3500" t="s">
        <v>8317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t="s">
        <v>8316</v>
      </c>
      <c r="R3501" t="s">
        <v>8317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t="s">
        <v>8316</v>
      </c>
      <c r="R3502" t="s">
        <v>8317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t="s">
        <v>8316</v>
      </c>
      <c r="R3503" t="s">
        <v>8317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t="s">
        <v>8316</v>
      </c>
      <c r="R3504" t="s">
        <v>8317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t="s">
        <v>8316</v>
      </c>
      <c r="R3505" t="s">
        <v>8317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t="s">
        <v>8316</v>
      </c>
      <c r="R3506" t="s">
        <v>8317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t="s">
        <v>8316</v>
      </c>
      <c r="R3507" t="s">
        <v>8317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t="s">
        <v>8316</v>
      </c>
      <c r="R3508" t="s">
        <v>8317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t="s">
        <v>8316</v>
      </c>
      <c r="R3509" t="s">
        <v>8317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t="s">
        <v>8316</v>
      </c>
      <c r="R3510" t="s">
        <v>8317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t="s">
        <v>8316</v>
      </c>
      <c r="R3511" t="s">
        <v>8317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t="s">
        <v>8316</v>
      </c>
      <c r="R3512" t="s">
        <v>8317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t="s">
        <v>8316</v>
      </c>
      <c r="R3513" t="s">
        <v>8317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t="s">
        <v>8316</v>
      </c>
      <c r="R3514" t="s">
        <v>8317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t="s">
        <v>8316</v>
      </c>
      <c r="R3515" t="s">
        <v>8317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t="s">
        <v>8316</v>
      </c>
      <c r="R3516" t="s">
        <v>8317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t="s">
        <v>8316</v>
      </c>
      <c r="R3517" t="s">
        <v>8317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t="s">
        <v>8316</v>
      </c>
      <c r="R3518" t="s">
        <v>8317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t="s">
        <v>8316</v>
      </c>
      <c r="R3519" t="s">
        <v>8317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t="s">
        <v>8316</v>
      </c>
      <c r="R3520" t="s">
        <v>8317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t="s">
        <v>8316</v>
      </c>
      <c r="R3521" t="s">
        <v>8317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t="s">
        <v>8316</v>
      </c>
      <c r="R3522" t="s">
        <v>8317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 0)</f>
        <v>45.62</v>
      </c>
      <c r="Q3523" t="s">
        <v>8316</v>
      </c>
      <c r="R3523" t="s">
        <v>8317</v>
      </c>
      <c r="S3523" s="15">
        <f t="shared" ref="S3523:S3586" si="277">(((J3523/60)/60)/24)+DATE(1970, 1, 1)</f>
        <v>41881.361342592594</v>
      </c>
      <c r="T3523" s="15">
        <f t="shared" ref="T3523:T3586" si="278">(((I3523/60)/60)/24)+DATE(1970, 1, 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t="s">
        <v>8316</v>
      </c>
      <c r="R3524" t="s">
        <v>8317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t="s">
        <v>8316</v>
      </c>
      <c r="R3525" t="s">
        <v>8317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t="s">
        <v>8316</v>
      </c>
      <c r="R3526" t="s">
        <v>8317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t="s">
        <v>8316</v>
      </c>
      <c r="R3527" t="s">
        <v>8317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t="s">
        <v>8316</v>
      </c>
      <c r="R3528" t="s">
        <v>8317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t="s">
        <v>8316</v>
      </c>
      <c r="R3529" t="s">
        <v>8317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t="s">
        <v>8316</v>
      </c>
      <c r="R3530" t="s">
        <v>8317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t="s">
        <v>8316</v>
      </c>
      <c r="R3531" t="s">
        <v>8317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t="s">
        <v>8316</v>
      </c>
      <c r="R3532" t="s">
        <v>8317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t="s">
        <v>8316</v>
      </c>
      <c r="R3533" t="s">
        <v>8317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t="s">
        <v>8316</v>
      </c>
      <c r="R3534" t="s">
        <v>8317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t="s">
        <v>8316</v>
      </c>
      <c r="R3535" t="s">
        <v>8317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t="s">
        <v>8316</v>
      </c>
      <c r="R3536" t="s">
        <v>8317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t="s">
        <v>8316</v>
      </c>
      <c r="R3537" t="s">
        <v>8317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t="s">
        <v>8316</v>
      </c>
      <c r="R3538" t="s">
        <v>8317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t="s">
        <v>8316</v>
      </c>
      <c r="R3539" t="s">
        <v>8317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t="s">
        <v>8316</v>
      </c>
      <c r="R3540" t="s">
        <v>8317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t="s">
        <v>8316</v>
      </c>
      <c r="R3541" t="s">
        <v>8317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t="s">
        <v>8316</v>
      </c>
      <c r="R3542" t="s">
        <v>8317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t="s">
        <v>8316</v>
      </c>
      <c r="R3543" t="s">
        <v>8317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t="s">
        <v>8316</v>
      </c>
      <c r="R3544" t="s">
        <v>8317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t="s">
        <v>8316</v>
      </c>
      <c r="R3545" t="s">
        <v>8317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t="s">
        <v>8316</v>
      </c>
      <c r="R3546" t="s">
        <v>8317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t="s">
        <v>8316</v>
      </c>
      <c r="R3547" t="s">
        <v>8317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t="s">
        <v>8316</v>
      </c>
      <c r="R3548" t="s">
        <v>8317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t="s">
        <v>8316</v>
      </c>
      <c r="R3549" t="s">
        <v>8317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t="s">
        <v>8316</v>
      </c>
      <c r="R3550" t="s">
        <v>8317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t="s">
        <v>8316</v>
      </c>
      <c r="R3551" t="s">
        <v>8317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t="s">
        <v>8316</v>
      </c>
      <c r="R3552" t="s">
        <v>8317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t="s">
        <v>8316</v>
      </c>
      <c r="R3553" t="s">
        <v>8317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t="s">
        <v>8316</v>
      </c>
      <c r="R3554" t="s">
        <v>8317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t="s">
        <v>8316</v>
      </c>
      <c r="R3555" t="s">
        <v>8317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t="s">
        <v>8316</v>
      </c>
      <c r="R3556" t="s">
        <v>8317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t="s">
        <v>8316</v>
      </c>
      <c r="R3557" t="s">
        <v>8317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t="s">
        <v>8316</v>
      </c>
      <c r="R3558" t="s">
        <v>8317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t="s">
        <v>8316</v>
      </c>
      <c r="R3559" t="s">
        <v>8317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t="s">
        <v>8316</v>
      </c>
      <c r="R3560" t="s">
        <v>8317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t="s">
        <v>8316</v>
      </c>
      <c r="R3561" t="s">
        <v>8317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t="s">
        <v>8316</v>
      </c>
      <c r="R3562" t="s">
        <v>8317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t="s">
        <v>8316</v>
      </c>
      <c r="R3563" t="s">
        <v>8317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t="s">
        <v>8316</v>
      </c>
      <c r="R3564" t="s">
        <v>8317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t="s">
        <v>8316</v>
      </c>
      <c r="R3565" t="s">
        <v>8317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t="s">
        <v>8316</v>
      </c>
      <c r="R3566" t="s">
        <v>8317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t="s">
        <v>8316</v>
      </c>
      <c r="R3567" t="s">
        <v>8317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t="s">
        <v>8316</v>
      </c>
      <c r="R3568" t="s">
        <v>8317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t="s">
        <v>8316</v>
      </c>
      <c r="R3569" t="s">
        <v>8317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t="s">
        <v>8316</v>
      </c>
      <c r="R3570" t="s">
        <v>8317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t="s">
        <v>8316</v>
      </c>
      <c r="R3571" t="s">
        <v>8317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t="s">
        <v>8316</v>
      </c>
      <c r="R3572" t="s">
        <v>8317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t="s">
        <v>8316</v>
      </c>
      <c r="R3573" t="s">
        <v>8317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t="s">
        <v>8316</v>
      </c>
      <c r="R3574" t="s">
        <v>8317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t="s">
        <v>8316</v>
      </c>
      <c r="R3575" t="s">
        <v>8317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t="s">
        <v>8316</v>
      </c>
      <c r="R3576" t="s">
        <v>8317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t="s">
        <v>8316</v>
      </c>
      <c r="R3577" t="s">
        <v>8317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t="s">
        <v>8316</v>
      </c>
      <c r="R3578" t="s">
        <v>8317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t="s">
        <v>8316</v>
      </c>
      <c r="R3579" t="s">
        <v>8317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t="s">
        <v>8316</v>
      </c>
      <c r="R3580" t="s">
        <v>8317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t="s">
        <v>8316</v>
      </c>
      <c r="R3581" t="s">
        <v>8317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t="s">
        <v>8316</v>
      </c>
      <c r="R3582" t="s">
        <v>8317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t="s">
        <v>8316</v>
      </c>
      <c r="R3583" t="s">
        <v>8317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t="s">
        <v>8316</v>
      </c>
      <c r="R3584" t="s">
        <v>8317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t="s">
        <v>8316</v>
      </c>
      <c r="R3585" t="s">
        <v>8317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t="s">
        <v>8316</v>
      </c>
      <c r="R3586" t="s">
        <v>8317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 0)</f>
        <v>176.09</v>
      </c>
      <c r="Q3587" t="s">
        <v>8316</v>
      </c>
      <c r="R3587" t="s">
        <v>8317</v>
      </c>
      <c r="S3587" s="15">
        <f t="shared" ref="S3587:S3650" si="282">(((J3587/60)/60)/24)+DATE(1970, 1, 1)</f>
        <v>41964.716319444444</v>
      </c>
      <c r="T3587" s="15">
        <f t="shared" ref="T3587:T3650" si="283">(((I3587/60)/60)/24)+DATE(1970, 1, 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t="s">
        <v>8316</v>
      </c>
      <c r="R3588" t="s">
        <v>8317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t="s">
        <v>8316</v>
      </c>
      <c r="R3589" t="s">
        <v>8317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t="s">
        <v>8316</v>
      </c>
      <c r="R3590" t="s">
        <v>8317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t="s">
        <v>8316</v>
      </c>
      <c r="R3591" t="s">
        <v>8317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t="s">
        <v>8316</v>
      </c>
      <c r="R3592" t="s">
        <v>8317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t="s">
        <v>8316</v>
      </c>
      <c r="R3593" t="s">
        <v>8317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t="s">
        <v>8316</v>
      </c>
      <c r="R3594" t="s">
        <v>8317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t="s">
        <v>8316</v>
      </c>
      <c r="R3595" t="s">
        <v>8317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t="s">
        <v>8316</v>
      </c>
      <c r="R3596" t="s">
        <v>8317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t="s">
        <v>8316</v>
      </c>
      <c r="R3597" t="s">
        <v>8317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t="s">
        <v>8316</v>
      </c>
      <c r="R3598" t="s">
        <v>8317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t="s">
        <v>8316</v>
      </c>
      <c r="R3599" t="s">
        <v>8317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t="s">
        <v>8316</v>
      </c>
      <c r="R3600" t="s">
        <v>8317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t="s">
        <v>8316</v>
      </c>
      <c r="R3601" t="s">
        <v>8317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t="s">
        <v>8316</v>
      </c>
      <c r="R3602" t="s">
        <v>8317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t="s">
        <v>8316</v>
      </c>
      <c r="R3603" t="s">
        <v>8317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t="s">
        <v>8316</v>
      </c>
      <c r="R3604" t="s">
        <v>8317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t="s">
        <v>8316</v>
      </c>
      <c r="R3605" t="s">
        <v>8317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t="s">
        <v>8316</v>
      </c>
      <c r="R3606" t="s">
        <v>8317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t="s">
        <v>8316</v>
      </c>
      <c r="R3607" t="s">
        <v>8317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t="s">
        <v>8316</v>
      </c>
      <c r="R3608" t="s">
        <v>8317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t="s">
        <v>8316</v>
      </c>
      <c r="R3609" t="s">
        <v>8317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t="s">
        <v>8316</v>
      </c>
      <c r="R3610" t="s">
        <v>8317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t="s">
        <v>8316</v>
      </c>
      <c r="R3611" t="s">
        <v>8317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t="s">
        <v>8316</v>
      </c>
      <c r="R3612" t="s">
        <v>8317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t="s">
        <v>8316</v>
      </c>
      <c r="R3613" t="s">
        <v>8317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t="s">
        <v>8316</v>
      </c>
      <c r="R3614" t="s">
        <v>8317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t="s">
        <v>8316</v>
      </c>
      <c r="R3615" t="s">
        <v>8317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t="s">
        <v>8316</v>
      </c>
      <c r="R3616" t="s">
        <v>8317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t="s">
        <v>8316</v>
      </c>
      <c r="R3617" t="s">
        <v>8317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t="s">
        <v>8316</v>
      </c>
      <c r="R3618" t="s">
        <v>8317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t="s">
        <v>8316</v>
      </c>
      <c r="R3619" t="s">
        <v>8317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t="s">
        <v>8316</v>
      </c>
      <c r="R3620" t="s">
        <v>8317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t="s">
        <v>8316</v>
      </c>
      <c r="R3621" t="s">
        <v>8317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t="s">
        <v>8316</v>
      </c>
      <c r="R3622" t="s">
        <v>8317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t="s">
        <v>8316</v>
      </c>
      <c r="R3623" t="s">
        <v>8317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t="s">
        <v>8316</v>
      </c>
      <c r="R3624" t="s">
        <v>8317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t="s">
        <v>8316</v>
      </c>
      <c r="R3625" t="s">
        <v>8317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t="s">
        <v>8316</v>
      </c>
      <c r="R3626" t="s">
        <v>8317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t="s">
        <v>8316</v>
      </c>
      <c r="R3627" t="s">
        <v>8317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t="s">
        <v>8316</v>
      </c>
      <c r="R3628" t="s">
        <v>8317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t="s">
        <v>8316</v>
      </c>
      <c r="R3629" t="s">
        <v>8317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t="s">
        <v>8316</v>
      </c>
      <c r="R3630" t="s">
        <v>8358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t="s">
        <v>8316</v>
      </c>
      <c r="R3631" t="s">
        <v>8358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hidden="1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t="s">
        <v>8316</v>
      </c>
      <c r="R3632" t="s">
        <v>8358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t="s">
        <v>8316</v>
      </c>
      <c r="R3633" t="s">
        <v>8358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hidden="1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t="s">
        <v>8316</v>
      </c>
      <c r="R3634" t="s">
        <v>8358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t="s">
        <v>8316</v>
      </c>
      <c r="R3635" t="s">
        <v>8358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t="s">
        <v>8316</v>
      </c>
      <c r="R3636" t="s">
        <v>8358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t="s">
        <v>8316</v>
      </c>
      <c r="R3637" t="s">
        <v>8358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t="s">
        <v>8316</v>
      </c>
      <c r="R3638" t="s">
        <v>8358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t="s">
        <v>8316</v>
      </c>
      <c r="R3639" t="s">
        <v>8358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t="s">
        <v>8316</v>
      </c>
      <c r="R3640" t="s">
        <v>8358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t="s">
        <v>8316</v>
      </c>
      <c r="R3641" t="s">
        <v>8358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t="s">
        <v>8316</v>
      </c>
      <c r="R3642" t="s">
        <v>8358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t="s">
        <v>8316</v>
      </c>
      <c r="R3643" t="s">
        <v>8358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t="s">
        <v>8316</v>
      </c>
      <c r="R3644" t="s">
        <v>8358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t="s">
        <v>8316</v>
      </c>
      <c r="R3645" t="s">
        <v>8358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t="s">
        <v>8316</v>
      </c>
      <c r="R3646" t="s">
        <v>8358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t="s">
        <v>8316</v>
      </c>
      <c r="R3647" t="s">
        <v>8358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t="s">
        <v>8316</v>
      </c>
      <c r="R3648" t="s">
        <v>8358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hidden="1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t="s">
        <v>8316</v>
      </c>
      <c r="R3649" t="s">
        <v>8358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t="s">
        <v>8316</v>
      </c>
      <c r="R3650" t="s">
        <v>8317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 0)</f>
        <v>97.5</v>
      </c>
      <c r="Q3651" t="s">
        <v>8316</v>
      </c>
      <c r="R3651" t="s">
        <v>8317</v>
      </c>
      <c r="S3651" s="15">
        <f t="shared" ref="S3651:S3714" si="287">(((J3651/60)/60)/24)+DATE(1970, 1, 1)</f>
        <v>41780.712893518517</v>
      </c>
      <c r="T3651" s="15">
        <f t="shared" ref="T3651:T3714" si="288">(((I3651/60)/60)/24)+DATE(1970, 1, 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t="s">
        <v>8316</v>
      </c>
      <c r="R3652" t="s">
        <v>8317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t="s">
        <v>8316</v>
      </c>
      <c r="R3653" t="s">
        <v>8317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t="s">
        <v>8316</v>
      </c>
      <c r="R3654" t="s">
        <v>8317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t="s">
        <v>8316</v>
      </c>
      <c r="R3655" t="s">
        <v>8317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t="s">
        <v>8316</v>
      </c>
      <c r="R3656" t="s">
        <v>8317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t="s">
        <v>8316</v>
      </c>
      <c r="R3657" t="s">
        <v>8317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t="s">
        <v>8316</v>
      </c>
      <c r="R3658" t="s">
        <v>8317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t="s">
        <v>8316</v>
      </c>
      <c r="R3659" t="s">
        <v>8317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t="s">
        <v>8316</v>
      </c>
      <c r="R3660" t="s">
        <v>8317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t="s">
        <v>8316</v>
      </c>
      <c r="R3661" t="s">
        <v>8317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t="s">
        <v>8316</v>
      </c>
      <c r="R3662" t="s">
        <v>8317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t="s">
        <v>8316</v>
      </c>
      <c r="R3663" t="s">
        <v>8317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t="s">
        <v>8316</v>
      </c>
      <c r="R3664" t="s">
        <v>8317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t="s">
        <v>8316</v>
      </c>
      <c r="R3665" t="s">
        <v>8317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t="s">
        <v>8316</v>
      </c>
      <c r="R3666" t="s">
        <v>8317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t="s">
        <v>8316</v>
      </c>
      <c r="R3667" t="s">
        <v>8317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t="s">
        <v>8316</v>
      </c>
      <c r="R3668" t="s">
        <v>8317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t="s">
        <v>8316</v>
      </c>
      <c r="R3669" t="s">
        <v>8317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t="s">
        <v>8316</v>
      </c>
      <c r="R3670" t="s">
        <v>8317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t="s">
        <v>8316</v>
      </c>
      <c r="R3671" t="s">
        <v>8317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t="s">
        <v>8316</v>
      </c>
      <c r="R3672" t="s">
        <v>8317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t="s">
        <v>8316</v>
      </c>
      <c r="R3673" t="s">
        <v>8317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t="s">
        <v>8316</v>
      </c>
      <c r="R3674" t="s">
        <v>8317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t="s">
        <v>8316</v>
      </c>
      <c r="R3675" t="s">
        <v>8317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t="s">
        <v>8316</v>
      </c>
      <c r="R3676" t="s">
        <v>8317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t="s">
        <v>8316</v>
      </c>
      <c r="R3677" t="s">
        <v>8317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t="s">
        <v>8316</v>
      </c>
      <c r="R3678" t="s">
        <v>8317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t="s">
        <v>8316</v>
      </c>
      <c r="R3679" t="s">
        <v>8317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t="s">
        <v>8316</v>
      </c>
      <c r="R3680" t="s">
        <v>8317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t="s">
        <v>8316</v>
      </c>
      <c r="R3681" t="s">
        <v>8317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t="s">
        <v>8316</v>
      </c>
      <c r="R3682" t="s">
        <v>8317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t="s">
        <v>8316</v>
      </c>
      <c r="R3683" t="s">
        <v>8317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t="s">
        <v>8316</v>
      </c>
      <c r="R3684" t="s">
        <v>8317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t="s">
        <v>8316</v>
      </c>
      <c r="R3685" t="s">
        <v>8317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t="s">
        <v>8316</v>
      </c>
      <c r="R3686" t="s">
        <v>8317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t="s">
        <v>8316</v>
      </c>
      <c r="R3687" t="s">
        <v>8317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t="s">
        <v>8316</v>
      </c>
      <c r="R3688" t="s">
        <v>8317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t="s">
        <v>8316</v>
      </c>
      <c r="R3689" t="s">
        <v>8317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t="s">
        <v>8316</v>
      </c>
      <c r="R3690" t="s">
        <v>8317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t="s">
        <v>8316</v>
      </c>
      <c r="R3691" t="s">
        <v>8317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t="s">
        <v>8316</v>
      </c>
      <c r="R3692" t="s">
        <v>8317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t="s">
        <v>8316</v>
      </c>
      <c r="R3693" t="s">
        <v>8317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t="s">
        <v>8316</v>
      </c>
      <c r="R3694" t="s">
        <v>8317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t="s">
        <v>8316</v>
      </c>
      <c r="R3695" t="s">
        <v>8317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t="s">
        <v>8316</v>
      </c>
      <c r="R3696" t="s">
        <v>8317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t="s">
        <v>8316</v>
      </c>
      <c r="R3697" t="s">
        <v>8317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t="s">
        <v>8316</v>
      </c>
      <c r="R3698" t="s">
        <v>8317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t="s">
        <v>8316</v>
      </c>
      <c r="R3699" t="s">
        <v>8317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t="s">
        <v>8316</v>
      </c>
      <c r="R3700" t="s">
        <v>8317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t="s">
        <v>8316</v>
      </c>
      <c r="R3701" t="s">
        <v>8317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t="s">
        <v>8316</v>
      </c>
      <c r="R3702" t="s">
        <v>8317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t="s">
        <v>8316</v>
      </c>
      <c r="R3703" t="s">
        <v>8317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t="s">
        <v>8316</v>
      </c>
      <c r="R3704" t="s">
        <v>8317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t="s">
        <v>8316</v>
      </c>
      <c r="R3705" t="s">
        <v>8317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t="s">
        <v>8316</v>
      </c>
      <c r="R3706" t="s">
        <v>8317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t="s">
        <v>8316</v>
      </c>
      <c r="R3707" t="s">
        <v>8317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t="s">
        <v>8316</v>
      </c>
      <c r="R3708" t="s">
        <v>8317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t="s">
        <v>8316</v>
      </c>
      <c r="R3709" t="s">
        <v>8317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t="s">
        <v>8316</v>
      </c>
      <c r="R3710" t="s">
        <v>8317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t="s">
        <v>8316</v>
      </c>
      <c r="R3711" t="s">
        <v>8317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t="s">
        <v>8316</v>
      </c>
      <c r="R3712" t="s">
        <v>8317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t="s">
        <v>8316</v>
      </c>
      <c r="R3713" t="s">
        <v>8317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t="s">
        <v>8316</v>
      </c>
      <c r="R3714" t="s">
        <v>8317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 0)</f>
        <v>106.84</v>
      </c>
      <c r="Q3715" t="s">
        <v>8316</v>
      </c>
      <c r="R3715" t="s">
        <v>8317</v>
      </c>
      <c r="S3715" s="15">
        <f t="shared" ref="S3715:S3778" si="292">(((J3715/60)/60)/24)+DATE(1970, 1, 1)</f>
        <v>42505.738032407404</v>
      </c>
      <c r="T3715" s="15">
        <f t="shared" ref="T3715:T3778" si="293">(((I3715/60)/60)/24)+DATE(1970, 1, 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t="s">
        <v>8316</v>
      </c>
      <c r="R3716" t="s">
        <v>8317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t="s">
        <v>8316</v>
      </c>
      <c r="R3717" t="s">
        <v>8317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t="s">
        <v>8316</v>
      </c>
      <c r="R3718" t="s">
        <v>8317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t="s">
        <v>8316</v>
      </c>
      <c r="R3719" t="s">
        <v>8317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t="s">
        <v>8316</v>
      </c>
      <c r="R3720" t="s">
        <v>8317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t="s">
        <v>8316</v>
      </c>
      <c r="R3721" t="s">
        <v>8317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t="s">
        <v>8316</v>
      </c>
      <c r="R3722" t="s">
        <v>8317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t="s">
        <v>8316</v>
      </c>
      <c r="R3723" t="s">
        <v>8317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t="s">
        <v>8316</v>
      </c>
      <c r="R3724" t="s">
        <v>8317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t="s">
        <v>8316</v>
      </c>
      <c r="R3725" t="s">
        <v>8317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t="s">
        <v>8316</v>
      </c>
      <c r="R3726" t="s">
        <v>8317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t="s">
        <v>8316</v>
      </c>
      <c r="R3727" t="s">
        <v>8317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t="s">
        <v>8316</v>
      </c>
      <c r="R3728" t="s">
        <v>8317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t="s">
        <v>8316</v>
      </c>
      <c r="R3729" t="s">
        <v>8317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t="s">
        <v>8316</v>
      </c>
      <c r="R3730" t="s">
        <v>8317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t="s">
        <v>8316</v>
      </c>
      <c r="R3731" t="s">
        <v>8317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t="s">
        <v>8316</v>
      </c>
      <c r="R3732" t="s">
        <v>8317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t="s">
        <v>8316</v>
      </c>
      <c r="R3733" t="s">
        <v>8317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t="s">
        <v>8316</v>
      </c>
      <c r="R3734" t="s">
        <v>8317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t="s">
        <v>8316</v>
      </c>
      <c r="R3735" t="s">
        <v>8317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t="s">
        <v>8316</v>
      </c>
      <c r="R3736" t="s">
        <v>8317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t="s">
        <v>8316</v>
      </c>
      <c r="R3737" t="s">
        <v>8317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t="s">
        <v>8316</v>
      </c>
      <c r="R3738" t="s">
        <v>8317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t="s">
        <v>8316</v>
      </c>
      <c r="R3739" t="s">
        <v>8317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t="s">
        <v>8316</v>
      </c>
      <c r="R3740" t="s">
        <v>8317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t="s">
        <v>8316</v>
      </c>
      <c r="R3741" t="s">
        <v>8317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t="s">
        <v>8316</v>
      </c>
      <c r="R3742" t="s">
        <v>8317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t="s">
        <v>8316</v>
      </c>
      <c r="R3743" t="s">
        <v>8317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t="s">
        <v>8316</v>
      </c>
      <c r="R3744" t="s">
        <v>8317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t="s">
        <v>8316</v>
      </c>
      <c r="R3745" t="s">
        <v>8317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t="s">
        <v>8316</v>
      </c>
      <c r="R3746" t="s">
        <v>8317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t="s">
        <v>8316</v>
      </c>
      <c r="R3747" t="s">
        <v>8317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t="s">
        <v>8316</v>
      </c>
      <c r="R3748" t="s">
        <v>8317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t="s">
        <v>8316</v>
      </c>
      <c r="R3749" t="s">
        <v>8317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t="s">
        <v>8316</v>
      </c>
      <c r="R3750" t="s">
        <v>8358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t="s">
        <v>8316</v>
      </c>
      <c r="R3751" t="s">
        <v>8358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t="s">
        <v>8316</v>
      </c>
      <c r="R3752" t="s">
        <v>8358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t="s">
        <v>8316</v>
      </c>
      <c r="R3753" t="s">
        <v>8358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hidden="1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t="s">
        <v>8316</v>
      </c>
      <c r="R3754" t="s">
        <v>8358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t="s">
        <v>8316</v>
      </c>
      <c r="R3755" t="s">
        <v>8358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t="s">
        <v>8316</v>
      </c>
      <c r="R3756" t="s">
        <v>8358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hidden="1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t="s">
        <v>8316</v>
      </c>
      <c r="R3757" t="s">
        <v>8358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t="s">
        <v>8316</v>
      </c>
      <c r="R3758" t="s">
        <v>8358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t="s">
        <v>8316</v>
      </c>
      <c r="R3759" t="s">
        <v>8358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t="s">
        <v>8316</v>
      </c>
      <c r="R3760" t="s">
        <v>8358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t="s">
        <v>8316</v>
      </c>
      <c r="R3761" t="s">
        <v>8358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t="s">
        <v>8316</v>
      </c>
      <c r="R3762" t="s">
        <v>8358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57.6" hidden="1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t="s">
        <v>8316</v>
      </c>
      <c r="R3763" t="s">
        <v>8358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hidden="1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t="s">
        <v>8316</v>
      </c>
      <c r="R3764" t="s">
        <v>8358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t="s">
        <v>8316</v>
      </c>
      <c r="R3765" t="s">
        <v>8358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t="s">
        <v>8316</v>
      </c>
      <c r="R3766" t="s">
        <v>8358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t="s">
        <v>8316</v>
      </c>
      <c r="R3767" t="s">
        <v>8358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t="s">
        <v>8316</v>
      </c>
      <c r="R3768" t="s">
        <v>8358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t="s">
        <v>8316</v>
      </c>
      <c r="R3769" t="s">
        <v>8358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t="s">
        <v>8316</v>
      </c>
      <c r="R3770" t="s">
        <v>8358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t="s">
        <v>8316</v>
      </c>
      <c r="R3771" t="s">
        <v>8358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hidden="1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t="s">
        <v>8316</v>
      </c>
      <c r="R3772" t="s">
        <v>8358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t="s">
        <v>8316</v>
      </c>
      <c r="R3773" t="s">
        <v>8358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t="s">
        <v>8316</v>
      </c>
      <c r="R3774" t="s">
        <v>8358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t="s">
        <v>8316</v>
      </c>
      <c r="R3775" t="s">
        <v>8358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t="s">
        <v>8316</v>
      </c>
      <c r="R3776" t="s">
        <v>8358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t="s">
        <v>8316</v>
      </c>
      <c r="R3777" t="s">
        <v>8358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t="s">
        <v>8316</v>
      </c>
      <c r="R3778" t="s">
        <v>8358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 0)</f>
        <v>48.54</v>
      </c>
      <c r="Q3779" t="s">
        <v>8316</v>
      </c>
      <c r="R3779" t="s">
        <v>8358</v>
      </c>
      <c r="S3779" s="15">
        <f t="shared" ref="S3779:S3842" si="297">(((J3779/60)/60)/24)+DATE(1970, 1, 1)</f>
        <v>41887.111354166671</v>
      </c>
      <c r="T3779" s="15">
        <f t="shared" ref="T3779:T3842" si="298">(((I3779/60)/60)/24)+DATE(1970, 1, 1)</f>
        <v>41909.166666666664</v>
      </c>
      <c r="U3779">
        <f t="shared" ref="U3779:U3842" si="299">YEAR(S3779)</f>
        <v>2014</v>
      </c>
    </row>
    <row r="3780" spans="1:21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t="s">
        <v>8316</v>
      </c>
      <c r="R3780" t="s">
        <v>8358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t="s">
        <v>8316</v>
      </c>
      <c r="R3781" t="s">
        <v>8358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t="s">
        <v>8316</v>
      </c>
      <c r="R3782" t="s">
        <v>8358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t="s">
        <v>8316</v>
      </c>
      <c r="R3783" t="s">
        <v>8358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hidden="1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t="s">
        <v>8316</v>
      </c>
      <c r="R3784" t="s">
        <v>8358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t="s">
        <v>8316</v>
      </c>
      <c r="R3785" t="s">
        <v>8358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t="s">
        <v>8316</v>
      </c>
      <c r="R3786" t="s">
        <v>8358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hidden="1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t="s">
        <v>8316</v>
      </c>
      <c r="R3787" t="s">
        <v>8358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t="s">
        <v>8316</v>
      </c>
      <c r="R3788" t="s">
        <v>8358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t="s">
        <v>8316</v>
      </c>
      <c r="R3789" t="s">
        <v>8358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t="s">
        <v>8316</v>
      </c>
      <c r="R3790" t="s">
        <v>8358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hidden="1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t="s">
        <v>8316</v>
      </c>
      <c r="R3791" t="s">
        <v>8358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t="s">
        <v>8316</v>
      </c>
      <c r="R3792" t="s">
        <v>8358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t="s">
        <v>8316</v>
      </c>
      <c r="R3793" t="s">
        <v>8358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t="s">
        <v>8316</v>
      </c>
      <c r="R3794" t="s">
        <v>8358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t="s">
        <v>8316</v>
      </c>
      <c r="R3795" t="s">
        <v>8358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hidden="1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t="s">
        <v>8316</v>
      </c>
      <c r="R3796" t="s">
        <v>8358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hidden="1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t="s">
        <v>8316</v>
      </c>
      <c r="R3797" t="s">
        <v>8358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t="s">
        <v>8316</v>
      </c>
      <c r="R3798" t="s">
        <v>8358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t="s">
        <v>8316</v>
      </c>
      <c r="R3799" t="s">
        <v>8358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t="s">
        <v>8316</v>
      </c>
      <c r="R3800" t="s">
        <v>8358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t="s">
        <v>8316</v>
      </c>
      <c r="R3801" t="s">
        <v>8358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t="s">
        <v>8316</v>
      </c>
      <c r="R3802" t="s">
        <v>8358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t="s">
        <v>8316</v>
      </c>
      <c r="R3803" t="s">
        <v>8358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t="s">
        <v>8316</v>
      </c>
      <c r="R3804" t="s">
        <v>8358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t="s">
        <v>8316</v>
      </c>
      <c r="R3805" t="s">
        <v>8358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t="s">
        <v>8316</v>
      </c>
      <c r="R3806" t="s">
        <v>8358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t="s">
        <v>8316</v>
      </c>
      <c r="R3807" t="s">
        <v>8358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t="s">
        <v>8316</v>
      </c>
      <c r="R3808" t="s">
        <v>8358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t="s">
        <v>8316</v>
      </c>
      <c r="R3809" t="s">
        <v>8358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t="s">
        <v>8316</v>
      </c>
      <c r="R3810" t="s">
        <v>8317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t="s">
        <v>8316</v>
      </c>
      <c r="R3811" t="s">
        <v>8317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t="s">
        <v>8316</v>
      </c>
      <c r="R3812" t="s">
        <v>8317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t="s">
        <v>8316</v>
      </c>
      <c r="R3813" t="s">
        <v>8317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t="s">
        <v>8316</v>
      </c>
      <c r="R3814" t="s">
        <v>8317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t="s">
        <v>8316</v>
      </c>
      <c r="R3815" t="s">
        <v>8317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t="s">
        <v>8316</v>
      </c>
      <c r="R3816" t="s">
        <v>8317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t="s">
        <v>8316</v>
      </c>
      <c r="R3817" t="s">
        <v>8317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t="s">
        <v>8316</v>
      </c>
      <c r="R3818" t="s">
        <v>8317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t="s">
        <v>8316</v>
      </c>
      <c r="R3819" t="s">
        <v>8317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t="s">
        <v>8316</v>
      </c>
      <c r="R3820" t="s">
        <v>8317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t="s">
        <v>8316</v>
      </c>
      <c r="R3821" t="s">
        <v>8317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t="s">
        <v>8316</v>
      </c>
      <c r="R3822" t="s">
        <v>8317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t="s">
        <v>8316</v>
      </c>
      <c r="R3823" t="s">
        <v>8317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t="s">
        <v>8316</v>
      </c>
      <c r="R3824" t="s">
        <v>8317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t="s">
        <v>8316</v>
      </c>
      <c r="R3825" t="s">
        <v>8317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t="s">
        <v>8316</v>
      </c>
      <c r="R3826" t="s">
        <v>8317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t="s">
        <v>8316</v>
      </c>
      <c r="R3827" t="s">
        <v>8317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t="s">
        <v>8316</v>
      </c>
      <c r="R3828" t="s">
        <v>8317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t="s">
        <v>8316</v>
      </c>
      <c r="R3829" t="s">
        <v>8317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t="s">
        <v>8316</v>
      </c>
      <c r="R3830" t="s">
        <v>8317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t="s">
        <v>8316</v>
      </c>
      <c r="R3831" t="s">
        <v>8317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t="s">
        <v>8316</v>
      </c>
      <c r="R3832" t="s">
        <v>8317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t="s">
        <v>8316</v>
      </c>
      <c r="R3833" t="s">
        <v>8317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t="s">
        <v>8316</v>
      </c>
      <c r="R3834" t="s">
        <v>8317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t="s">
        <v>8316</v>
      </c>
      <c r="R3835" t="s">
        <v>8317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t="s">
        <v>8316</v>
      </c>
      <c r="R3836" t="s">
        <v>8317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t="s">
        <v>8316</v>
      </c>
      <c r="R3837" t="s">
        <v>8317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t="s">
        <v>8316</v>
      </c>
      <c r="R3838" t="s">
        <v>8317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t="s">
        <v>8316</v>
      </c>
      <c r="R3839" t="s">
        <v>8317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t="s">
        <v>8316</v>
      </c>
      <c r="R3840" t="s">
        <v>8317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t="s">
        <v>8316</v>
      </c>
      <c r="R3841" t="s">
        <v>8317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t="s">
        <v>8316</v>
      </c>
      <c r="R3842" t="s">
        <v>8317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 0)</f>
        <v>25.65</v>
      </c>
      <c r="Q3843" t="s">
        <v>8316</v>
      </c>
      <c r="R3843" t="s">
        <v>8317</v>
      </c>
      <c r="S3843" s="15">
        <f t="shared" ref="S3843:S3906" si="302">(((J3843/60)/60)/24)+DATE(1970, 1, 1)</f>
        <v>41780.785729166666</v>
      </c>
      <c r="T3843" s="15">
        <f t="shared" ref="T3843:T3906" si="303">(((I3843/60)/60)/24)+DATE(1970, 1, 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t="s">
        <v>8316</v>
      </c>
      <c r="R3844" t="s">
        <v>8317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t="s">
        <v>8316</v>
      </c>
      <c r="R3845" t="s">
        <v>8317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t="s">
        <v>8316</v>
      </c>
      <c r="R3846" t="s">
        <v>8317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t="s">
        <v>8316</v>
      </c>
      <c r="R3847" t="s">
        <v>8317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t="s">
        <v>8316</v>
      </c>
      <c r="R3848" t="s">
        <v>8317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t="s">
        <v>8316</v>
      </c>
      <c r="R3849" t="s">
        <v>8317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t="s">
        <v>8316</v>
      </c>
      <c r="R3850" t="s">
        <v>8317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t="s">
        <v>8316</v>
      </c>
      <c r="R3851" t="s">
        <v>8317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t="s">
        <v>8316</v>
      </c>
      <c r="R3852" t="s">
        <v>8317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t="s">
        <v>8316</v>
      </c>
      <c r="R3853" t="s">
        <v>8317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t="s">
        <v>8316</v>
      </c>
      <c r="R3854" t="s">
        <v>8317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t="s">
        <v>8316</v>
      </c>
      <c r="R3855" t="s">
        <v>8317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t="s">
        <v>8316</v>
      </c>
      <c r="R3856" t="s">
        <v>8317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t="s">
        <v>8316</v>
      </c>
      <c r="R3857" t="s">
        <v>8317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t="s">
        <v>8316</v>
      </c>
      <c r="R3858" t="s">
        <v>8317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t="s">
        <v>8316</v>
      </c>
      <c r="R3859" t="s">
        <v>8317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t="s">
        <v>8316</v>
      </c>
      <c r="R3860" t="s">
        <v>8317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t="s">
        <v>8316</v>
      </c>
      <c r="R3861" t="s">
        <v>8317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t="s">
        <v>8316</v>
      </c>
      <c r="R3862" t="s">
        <v>8317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t="s">
        <v>8316</v>
      </c>
      <c r="R3863" t="s">
        <v>8317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t="s">
        <v>8316</v>
      </c>
      <c r="R3864" t="s">
        <v>8317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t="s">
        <v>8316</v>
      </c>
      <c r="R3865" t="s">
        <v>8317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t="s">
        <v>8316</v>
      </c>
      <c r="R3866" t="s">
        <v>8317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t="s">
        <v>8316</v>
      </c>
      <c r="R3867" t="s">
        <v>8317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t="s">
        <v>8316</v>
      </c>
      <c r="R3868" t="s">
        <v>8317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t="s">
        <v>8316</v>
      </c>
      <c r="R3869" t="s">
        <v>8317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hidden="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t="s">
        <v>8316</v>
      </c>
      <c r="R3870" t="s">
        <v>8358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t="s">
        <v>8316</v>
      </c>
      <c r="R3871" t="s">
        <v>8358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t="s">
        <v>8316</v>
      </c>
      <c r="R3872" t="s">
        <v>8358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t="s">
        <v>8316</v>
      </c>
      <c r="R3873" t="s">
        <v>8358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t="s">
        <v>8316</v>
      </c>
      <c r="R3874" t="s">
        <v>8358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t="s">
        <v>8316</v>
      </c>
      <c r="R3875" t="s">
        <v>8358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t="s">
        <v>8316</v>
      </c>
      <c r="R3876" t="s">
        <v>8358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t="s">
        <v>8316</v>
      </c>
      <c r="R3877" t="s">
        <v>8358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57.6" hidden="1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t="s">
        <v>8316</v>
      </c>
      <c r="R3878" t="s">
        <v>8358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t="s">
        <v>8316</v>
      </c>
      <c r="R3879" t="s">
        <v>8358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t="s">
        <v>8316</v>
      </c>
      <c r="R3880" t="s">
        <v>8358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hidden="1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t="s">
        <v>8316</v>
      </c>
      <c r="R3881" t="s">
        <v>8358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hidden="1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t="s">
        <v>8316</v>
      </c>
      <c r="R3882" t="s">
        <v>8358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t="s">
        <v>8316</v>
      </c>
      <c r="R3883" t="s">
        <v>8358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t="s">
        <v>8316</v>
      </c>
      <c r="R3884" t="s">
        <v>8358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hidden="1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t="s">
        <v>8316</v>
      </c>
      <c r="R3885" t="s">
        <v>8358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t="s">
        <v>8316</v>
      </c>
      <c r="R3886" t="s">
        <v>8358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t="s">
        <v>8316</v>
      </c>
      <c r="R3887" t="s">
        <v>8358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t="s">
        <v>8316</v>
      </c>
      <c r="R3888" t="s">
        <v>8358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t="s">
        <v>8316</v>
      </c>
      <c r="R3889" t="s">
        <v>8358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t="s">
        <v>8316</v>
      </c>
      <c r="R3890" t="s">
        <v>8317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t="s">
        <v>8316</v>
      </c>
      <c r="R3891" t="s">
        <v>8317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t="s">
        <v>8316</v>
      </c>
      <c r="R3892" t="s">
        <v>8317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t="s">
        <v>8316</v>
      </c>
      <c r="R3893" t="s">
        <v>8317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t="s">
        <v>8316</v>
      </c>
      <c r="R3894" t="s">
        <v>8317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t="s">
        <v>8316</v>
      </c>
      <c r="R3895" t="s">
        <v>8317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t="s">
        <v>8316</v>
      </c>
      <c r="R3896" t="s">
        <v>8317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t="s">
        <v>8316</v>
      </c>
      <c r="R3897" t="s">
        <v>8317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t="s">
        <v>8316</v>
      </c>
      <c r="R3898" t="s">
        <v>8317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t="s">
        <v>8316</v>
      </c>
      <c r="R3899" t="s">
        <v>8317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t="s">
        <v>8316</v>
      </c>
      <c r="R3900" t="s">
        <v>8317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t="s">
        <v>8316</v>
      </c>
      <c r="R3901" t="s">
        <v>8317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t="s">
        <v>8316</v>
      </c>
      <c r="R3902" t="s">
        <v>8317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t="s">
        <v>8316</v>
      </c>
      <c r="R3903" t="s">
        <v>8317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t="s">
        <v>8316</v>
      </c>
      <c r="R3904" t="s">
        <v>8317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t="s">
        <v>8316</v>
      </c>
      <c r="R3905" t="s">
        <v>8317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t="s">
        <v>8316</v>
      </c>
      <c r="R3906" t="s">
        <v>8317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 0)</f>
        <v>24.71</v>
      </c>
      <c r="Q3907" t="s">
        <v>8316</v>
      </c>
      <c r="R3907" t="s">
        <v>8317</v>
      </c>
      <c r="S3907" s="15">
        <f t="shared" ref="S3907:S3970" si="307">(((J3907/60)/60)/24)+DATE(1970, 1, 1)</f>
        <v>42124.623877314814</v>
      </c>
      <c r="T3907" s="15">
        <f t="shared" ref="T3907:T3970" si="308">(((I3907/60)/60)/24)+DATE(1970, 1, 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t="s">
        <v>8316</v>
      </c>
      <c r="R3908" t="s">
        <v>8317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t="s">
        <v>8316</v>
      </c>
      <c r="R3909" t="s">
        <v>8317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t="s">
        <v>8316</v>
      </c>
      <c r="R3910" t="s">
        <v>8317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t="s">
        <v>8316</v>
      </c>
      <c r="R3911" t="s">
        <v>8317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t="s">
        <v>8316</v>
      </c>
      <c r="R3912" t="s">
        <v>8317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t="s">
        <v>8316</v>
      </c>
      <c r="R3913" t="s">
        <v>8317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t="s">
        <v>8316</v>
      </c>
      <c r="R3914" t="s">
        <v>8317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t="s">
        <v>8316</v>
      </c>
      <c r="R3915" t="s">
        <v>8317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t="s">
        <v>8316</v>
      </c>
      <c r="R3916" t="s">
        <v>8317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t="s">
        <v>8316</v>
      </c>
      <c r="R3917" t="s">
        <v>8317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t="s">
        <v>8316</v>
      </c>
      <c r="R3918" t="s">
        <v>8317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t="s">
        <v>8316</v>
      </c>
      <c r="R3919" t="s">
        <v>8317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t="s">
        <v>8316</v>
      </c>
      <c r="R3920" t="s">
        <v>8317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t="s">
        <v>8316</v>
      </c>
      <c r="R3921" t="s">
        <v>8317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t="s">
        <v>8316</v>
      </c>
      <c r="R3922" t="s">
        <v>8317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t="s">
        <v>8316</v>
      </c>
      <c r="R3923" t="s">
        <v>8317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t="s">
        <v>8316</v>
      </c>
      <c r="R3924" t="s">
        <v>8317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t="s">
        <v>8316</v>
      </c>
      <c r="R3925" t="s">
        <v>8317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t="s">
        <v>8316</v>
      </c>
      <c r="R3926" t="s">
        <v>8317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t="s">
        <v>8316</v>
      </c>
      <c r="R3927" t="s">
        <v>8317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t="s">
        <v>8316</v>
      </c>
      <c r="R3928" t="s">
        <v>8317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t="s">
        <v>8316</v>
      </c>
      <c r="R3929" t="s">
        <v>8317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t="s">
        <v>8316</v>
      </c>
      <c r="R3930" t="s">
        <v>8317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t="s">
        <v>8316</v>
      </c>
      <c r="R3931" t="s">
        <v>8317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t="s">
        <v>8316</v>
      </c>
      <c r="R3932" t="s">
        <v>8317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t="s">
        <v>8316</v>
      </c>
      <c r="R3933" t="s">
        <v>8317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t="s">
        <v>8316</v>
      </c>
      <c r="R3934" t="s">
        <v>8317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t="s">
        <v>8316</v>
      </c>
      <c r="R3935" t="s">
        <v>8317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t="s">
        <v>8316</v>
      </c>
      <c r="R3936" t="s">
        <v>8317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t="s">
        <v>8316</v>
      </c>
      <c r="R3937" t="s">
        <v>8317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t="s">
        <v>8316</v>
      </c>
      <c r="R3938" t="s">
        <v>8317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t="s">
        <v>8316</v>
      </c>
      <c r="R3939" t="s">
        <v>8317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t="s">
        <v>8316</v>
      </c>
      <c r="R3940" t="s">
        <v>8317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t="s">
        <v>8316</v>
      </c>
      <c r="R3941" t="s">
        <v>8317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t="s">
        <v>8316</v>
      </c>
      <c r="R3942" t="s">
        <v>8317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t="s">
        <v>8316</v>
      </c>
      <c r="R3943" t="s">
        <v>8317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t="s">
        <v>8316</v>
      </c>
      <c r="R3944" t="s">
        <v>8317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t="s">
        <v>8316</v>
      </c>
      <c r="R3945" t="s">
        <v>8317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t="s">
        <v>8316</v>
      </c>
      <c r="R3946" t="s">
        <v>8317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t="s">
        <v>8316</v>
      </c>
      <c r="R3947" t="s">
        <v>8317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t="s">
        <v>8316</v>
      </c>
      <c r="R3948" t="s">
        <v>8317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t="s">
        <v>8316</v>
      </c>
      <c r="R3949" t="s">
        <v>8317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t="s">
        <v>8316</v>
      </c>
      <c r="R3950" t="s">
        <v>8317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t="s">
        <v>8316</v>
      </c>
      <c r="R3951" t="s">
        <v>8317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t="s">
        <v>8316</v>
      </c>
      <c r="R3952" t="s">
        <v>8317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t="s">
        <v>8316</v>
      </c>
      <c r="R3953" t="s">
        <v>8317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t="s">
        <v>8316</v>
      </c>
      <c r="R3954" t="s">
        <v>8317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t="s">
        <v>8316</v>
      </c>
      <c r="R3955" t="s">
        <v>8317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t="s">
        <v>8316</v>
      </c>
      <c r="R3956" t="s">
        <v>8317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t="s">
        <v>8316</v>
      </c>
      <c r="R3957" t="s">
        <v>8317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t="s">
        <v>8316</v>
      </c>
      <c r="R3958" t="s">
        <v>8317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t="s">
        <v>8316</v>
      </c>
      <c r="R3959" t="s">
        <v>8317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t="s">
        <v>8316</v>
      </c>
      <c r="R3960" t="s">
        <v>8317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t="s">
        <v>8316</v>
      </c>
      <c r="R3961" t="s">
        <v>8317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t="s">
        <v>8316</v>
      </c>
      <c r="R3962" t="s">
        <v>8317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t="s">
        <v>8316</v>
      </c>
      <c r="R3963" t="s">
        <v>8317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t="s">
        <v>8316</v>
      </c>
      <c r="R3964" t="s">
        <v>8317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t="s">
        <v>8316</v>
      </c>
      <c r="R3965" t="s">
        <v>8317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t="s">
        <v>8316</v>
      </c>
      <c r="R3966" t="s">
        <v>8317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t="s">
        <v>8316</v>
      </c>
      <c r="R3967" t="s">
        <v>8317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t="s">
        <v>8316</v>
      </c>
      <c r="R3968" t="s">
        <v>8317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t="s">
        <v>8316</v>
      </c>
      <c r="R3969" t="s">
        <v>8317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t="s">
        <v>8316</v>
      </c>
      <c r="R3970" t="s">
        <v>8317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 0)</f>
        <v>35.17</v>
      </c>
      <c r="Q3971" t="s">
        <v>8316</v>
      </c>
      <c r="R3971" t="s">
        <v>8317</v>
      </c>
      <c r="S3971" s="15">
        <f t="shared" ref="S3971:S4034" si="312">(((J3971/60)/60)/24)+DATE(1970, 1, 1)</f>
        <v>42601.854699074072</v>
      </c>
      <c r="T3971" s="15">
        <f t="shared" ref="T3971:T4034" si="313">(((I3971/60)/60)/24)+DATE(1970, 1, 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t="s">
        <v>8316</v>
      </c>
      <c r="R3972" t="s">
        <v>8317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t="s">
        <v>8316</v>
      </c>
      <c r="R3973" t="s">
        <v>8317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t="s">
        <v>8316</v>
      </c>
      <c r="R3974" t="s">
        <v>8317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t="s">
        <v>8316</v>
      </c>
      <c r="R3975" t="s">
        <v>8317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t="s">
        <v>8316</v>
      </c>
      <c r="R3976" t="s">
        <v>8317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t="s">
        <v>8316</v>
      </c>
      <c r="R3977" t="s">
        <v>8317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t="s">
        <v>8316</v>
      </c>
      <c r="R3978" t="s">
        <v>8317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t="s">
        <v>8316</v>
      </c>
      <c r="R3979" t="s">
        <v>8317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t="s">
        <v>8316</v>
      </c>
      <c r="R3980" t="s">
        <v>8317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t="s">
        <v>8316</v>
      </c>
      <c r="R3981" t="s">
        <v>8317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t="s">
        <v>8316</v>
      </c>
      <c r="R3982" t="s">
        <v>8317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t="s">
        <v>8316</v>
      </c>
      <c r="R3983" t="s">
        <v>8317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t="s">
        <v>8316</v>
      </c>
      <c r="R3984" t="s">
        <v>8317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t="s">
        <v>8316</v>
      </c>
      <c r="R3985" t="s">
        <v>8317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t="s">
        <v>8316</v>
      </c>
      <c r="R3986" t="s">
        <v>8317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t="s">
        <v>8316</v>
      </c>
      <c r="R3987" t="s">
        <v>8317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t="s">
        <v>8316</v>
      </c>
      <c r="R3988" t="s">
        <v>8317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t="s">
        <v>8316</v>
      </c>
      <c r="R3989" t="s">
        <v>8317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t="s">
        <v>8316</v>
      </c>
      <c r="R3990" t="s">
        <v>8317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t="s">
        <v>8316</v>
      </c>
      <c r="R3991" t="s">
        <v>8317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t="s">
        <v>8316</v>
      </c>
      <c r="R3992" t="s">
        <v>8317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t="s">
        <v>8316</v>
      </c>
      <c r="R3993" t="s">
        <v>8317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t="s">
        <v>8316</v>
      </c>
      <c r="R3994" t="s">
        <v>8317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t="s">
        <v>8316</v>
      </c>
      <c r="R3995" t="s">
        <v>8317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t="s">
        <v>8316</v>
      </c>
      <c r="R3996" t="s">
        <v>8317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t="s">
        <v>8316</v>
      </c>
      <c r="R3997" t="s">
        <v>8317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t="s">
        <v>8316</v>
      </c>
      <c r="R3998" t="s">
        <v>8317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t="s">
        <v>8316</v>
      </c>
      <c r="R3999" t="s">
        <v>8317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t="s">
        <v>8316</v>
      </c>
      <c r="R4000" t="s">
        <v>8317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t="s">
        <v>8316</v>
      </c>
      <c r="R4001" t="s">
        <v>8317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t="s">
        <v>8316</v>
      </c>
      <c r="R4002" t="s">
        <v>8317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t="s">
        <v>8316</v>
      </c>
      <c r="R4003" t="s">
        <v>8317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t="s">
        <v>8316</v>
      </c>
      <c r="R4004" t="s">
        <v>8317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t="s">
        <v>8316</v>
      </c>
      <c r="R4005" t="s">
        <v>8317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t="s">
        <v>8316</v>
      </c>
      <c r="R4006" t="s">
        <v>8317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t="s">
        <v>8316</v>
      </c>
      <c r="R4007" t="s">
        <v>8317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t="s">
        <v>8316</v>
      </c>
      <c r="R4008" t="s">
        <v>8317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t="s">
        <v>8316</v>
      </c>
      <c r="R4009" t="s">
        <v>8317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t="s">
        <v>8316</v>
      </c>
      <c r="R4010" t="s">
        <v>8317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t="s">
        <v>8316</v>
      </c>
      <c r="R4011" t="s">
        <v>8317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t="s">
        <v>8316</v>
      </c>
      <c r="R4012" t="s">
        <v>8317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t="s">
        <v>8316</v>
      </c>
      <c r="R4013" t="s">
        <v>8317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t="s">
        <v>8316</v>
      </c>
      <c r="R4014" t="s">
        <v>8317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t="s">
        <v>8316</v>
      </c>
      <c r="R4015" t="s">
        <v>8317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t="s">
        <v>8316</v>
      </c>
      <c r="R4016" t="s">
        <v>8317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t="s">
        <v>8316</v>
      </c>
      <c r="R4017" t="s">
        <v>8317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t="s">
        <v>8316</v>
      </c>
      <c r="R4018" t="s">
        <v>8317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t="s">
        <v>8316</v>
      </c>
      <c r="R4019" t="s">
        <v>8317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t="s">
        <v>8316</v>
      </c>
      <c r="R4020" t="s">
        <v>8317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t="s">
        <v>8316</v>
      </c>
      <c r="R4021" t="s">
        <v>8317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t="s">
        <v>8316</v>
      </c>
      <c r="R4022" t="s">
        <v>8317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t="s">
        <v>8316</v>
      </c>
      <c r="R4023" t="s">
        <v>8317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t="s">
        <v>8316</v>
      </c>
      <c r="R4024" t="s">
        <v>8317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t="s">
        <v>8316</v>
      </c>
      <c r="R4025" t="s">
        <v>8317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t="s">
        <v>8316</v>
      </c>
      <c r="R4026" t="s">
        <v>8317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t="s">
        <v>8316</v>
      </c>
      <c r="R4027" t="s">
        <v>8317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t="s">
        <v>8316</v>
      </c>
      <c r="R4028" t="s">
        <v>8317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t="s">
        <v>8316</v>
      </c>
      <c r="R4029" t="s">
        <v>8317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t="s">
        <v>8316</v>
      </c>
      <c r="R4030" t="s">
        <v>8317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t="s">
        <v>8316</v>
      </c>
      <c r="R4031" t="s">
        <v>8317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t="s">
        <v>8316</v>
      </c>
      <c r="R4032" t="s">
        <v>8317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t="s">
        <v>8316</v>
      </c>
      <c r="R4033" t="s">
        <v>8317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t="s">
        <v>8316</v>
      </c>
      <c r="R4034" t="s">
        <v>8317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 0)</f>
        <v>65.34</v>
      </c>
      <c r="Q4035" t="s">
        <v>8316</v>
      </c>
      <c r="R4035" t="s">
        <v>8317</v>
      </c>
      <c r="S4035" s="15">
        <f t="shared" ref="S4035:S4098" si="317">(((J4035/60)/60)/24)+DATE(1970, 1, 1)</f>
        <v>42614.268796296295</v>
      </c>
      <c r="T4035" s="15">
        <f t="shared" ref="T4035:T4098" si="318">(((I4035/60)/60)/24)+DATE(1970, 1, 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t="s">
        <v>8316</v>
      </c>
      <c r="R4036" t="s">
        <v>8317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t="s">
        <v>8316</v>
      </c>
      <c r="R4037" t="s">
        <v>8317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t="s">
        <v>8316</v>
      </c>
      <c r="R4038" t="s">
        <v>8317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t="s">
        <v>8316</v>
      </c>
      <c r="R4039" t="s">
        <v>8317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t="s">
        <v>8316</v>
      </c>
      <c r="R4040" t="s">
        <v>8317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t="s">
        <v>8316</v>
      </c>
      <c r="R4041" t="s">
        <v>8317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t="s">
        <v>8316</v>
      </c>
      <c r="R4042" t="s">
        <v>8317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t="s">
        <v>8316</v>
      </c>
      <c r="R4043" t="s">
        <v>8317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t="s">
        <v>8316</v>
      </c>
      <c r="R4044" t="s">
        <v>8317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t="s">
        <v>8316</v>
      </c>
      <c r="R4045" t="s">
        <v>8317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t="s">
        <v>8316</v>
      </c>
      <c r="R4046" t="s">
        <v>8317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t="s">
        <v>8316</v>
      </c>
      <c r="R4047" t="s">
        <v>8317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t="s">
        <v>8316</v>
      </c>
      <c r="R4048" t="s">
        <v>8317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t="s">
        <v>8316</v>
      </c>
      <c r="R4049" t="s">
        <v>8317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t="s">
        <v>8316</v>
      </c>
      <c r="R4050" t="s">
        <v>8317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t="s">
        <v>8316</v>
      </c>
      <c r="R4051" t="s">
        <v>8317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t="s">
        <v>8316</v>
      </c>
      <c r="R4052" t="s">
        <v>8317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t="s">
        <v>8316</v>
      </c>
      <c r="R4053" t="s">
        <v>8317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t="s">
        <v>8316</v>
      </c>
      <c r="R4054" t="s">
        <v>8317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t="s">
        <v>8316</v>
      </c>
      <c r="R4055" t="s">
        <v>8317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t="s">
        <v>8316</v>
      </c>
      <c r="R4056" t="s">
        <v>8317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t="s">
        <v>8316</v>
      </c>
      <c r="R4057" t="s">
        <v>8317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t="s">
        <v>8316</v>
      </c>
      <c r="R4058" t="s">
        <v>8317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t="s">
        <v>8316</v>
      </c>
      <c r="R4059" t="s">
        <v>8317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t="s">
        <v>8316</v>
      </c>
      <c r="R4060" t="s">
        <v>8317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t="s">
        <v>8316</v>
      </c>
      <c r="R4061" t="s">
        <v>8317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t="s">
        <v>8316</v>
      </c>
      <c r="R4062" t="s">
        <v>8317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t="s">
        <v>8316</v>
      </c>
      <c r="R4063" t="s">
        <v>8317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t="s">
        <v>8316</v>
      </c>
      <c r="R4064" t="s">
        <v>8317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t="s">
        <v>8316</v>
      </c>
      <c r="R4065" t="s">
        <v>8317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t="s">
        <v>8316</v>
      </c>
      <c r="R4066" t="s">
        <v>8317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t="s">
        <v>8316</v>
      </c>
      <c r="R4067" t="s">
        <v>8317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t="s">
        <v>8316</v>
      </c>
      <c r="R4068" t="s">
        <v>8317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t="s">
        <v>8316</v>
      </c>
      <c r="R4069" t="s">
        <v>8317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t="s">
        <v>8316</v>
      </c>
      <c r="R4070" t="s">
        <v>8317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t="s">
        <v>8316</v>
      </c>
      <c r="R4071" t="s">
        <v>8317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t="s">
        <v>8316</v>
      </c>
      <c r="R4072" t="s">
        <v>8317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t="s">
        <v>8316</v>
      </c>
      <c r="R4073" t="s">
        <v>8317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t="s">
        <v>8316</v>
      </c>
      <c r="R4074" t="s">
        <v>8317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t="s">
        <v>8316</v>
      </c>
      <c r="R4075" t="s">
        <v>8317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t="s">
        <v>8316</v>
      </c>
      <c r="R4076" t="s">
        <v>8317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t="s">
        <v>8316</v>
      </c>
      <c r="R4077" t="s">
        <v>8317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t="s">
        <v>8316</v>
      </c>
      <c r="R4078" t="s">
        <v>8317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t="s">
        <v>8316</v>
      </c>
      <c r="R4079" t="s">
        <v>8317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t="s">
        <v>8316</v>
      </c>
      <c r="R4080" t="s">
        <v>8317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t="s">
        <v>8316</v>
      </c>
      <c r="R4081" t="s">
        <v>8317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t="s">
        <v>8316</v>
      </c>
      <c r="R4082" t="s">
        <v>8317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t="s">
        <v>8316</v>
      </c>
      <c r="R4083" t="s">
        <v>8317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t="s">
        <v>8316</v>
      </c>
      <c r="R4084" t="s">
        <v>8317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t="s">
        <v>8316</v>
      </c>
      <c r="R4085" t="s">
        <v>8317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t="s">
        <v>8316</v>
      </c>
      <c r="R4086" t="s">
        <v>8317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t="s">
        <v>8316</v>
      </c>
      <c r="R4087" t="s">
        <v>8317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t="s">
        <v>8316</v>
      </c>
      <c r="R4088" t="s">
        <v>8317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t="s">
        <v>8316</v>
      </c>
      <c r="R4089" t="s">
        <v>8317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t="s">
        <v>8316</v>
      </c>
      <c r="R4090" t="s">
        <v>8317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t="s">
        <v>8316</v>
      </c>
      <c r="R4091" t="s">
        <v>8317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t="s">
        <v>8316</v>
      </c>
      <c r="R4092" t="s">
        <v>8317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t="s">
        <v>8316</v>
      </c>
      <c r="R4093" t="s">
        <v>8317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t="s">
        <v>8316</v>
      </c>
      <c r="R4094" t="s">
        <v>8317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t="s">
        <v>8316</v>
      </c>
      <c r="R4095" t="s">
        <v>8317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t="s">
        <v>8316</v>
      </c>
      <c r="R4096" t="s">
        <v>8317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t="s">
        <v>8316</v>
      </c>
      <c r="R4097" t="s">
        <v>8317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t="s">
        <v>8316</v>
      </c>
      <c r="R4098" t="s">
        <v>8317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 0)</f>
        <v>0</v>
      </c>
      <c r="Q4099" t="s">
        <v>8316</v>
      </c>
      <c r="R4099" t="s">
        <v>8317</v>
      </c>
      <c r="S4099" s="15">
        <f t="shared" ref="S4099:S4115" si="322">(((J4099/60)/60)/24)+DATE(1970, 1, 1)</f>
        <v>42344.824502314819</v>
      </c>
      <c r="T4099" s="15">
        <f t="shared" ref="T4099:T4115" si="323">(((I4099/60)/60)/24)+DATE(1970, 1, 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t="s">
        <v>8316</v>
      </c>
      <c r="R4100" t="s">
        <v>8317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t="s">
        <v>8316</v>
      </c>
      <c r="R4101" t="s">
        <v>8317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t="s">
        <v>8316</v>
      </c>
      <c r="R4102" t="s">
        <v>8317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t="s">
        <v>8316</v>
      </c>
      <c r="R4103" t="s">
        <v>8317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t="s">
        <v>8316</v>
      </c>
      <c r="R4104" t="s">
        <v>8317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t="s">
        <v>8316</v>
      </c>
      <c r="R4105" t="s">
        <v>8317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t="s">
        <v>8316</v>
      </c>
      <c r="R4106" t="s">
        <v>8317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t="s">
        <v>8316</v>
      </c>
      <c r="R4107" t="s">
        <v>8317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t="s">
        <v>8316</v>
      </c>
      <c r="R4108" t="s">
        <v>8317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t="s">
        <v>8316</v>
      </c>
      <c r="R4109" t="s">
        <v>8317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t="s">
        <v>8316</v>
      </c>
      <c r="R4110" t="s">
        <v>8317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t="s">
        <v>8316</v>
      </c>
      <c r="R4111" t="s">
        <v>8317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t="s">
        <v>8316</v>
      </c>
      <c r="R4112" t="s">
        <v>8317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t="s">
        <v>8316</v>
      </c>
      <c r="R4113" t="s">
        <v>8317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t="s">
        <v>8316</v>
      </c>
      <c r="R4114" t="s">
        <v>8317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t="s">
        <v>8316</v>
      </c>
      <c r="R4115" t="s">
        <v>8317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A1:U4115" xr:uid="{00000000-0001-0000-0000-000000000000}">
    <filterColumn colId="17">
      <filters>
        <filter val="plays"/>
      </filters>
    </filterColumn>
  </autoFilter>
  <conditionalFormatting sqref="F1:F1048576">
    <cfRule type="cellIs" dxfId="14" priority="2" operator="equal">
      <formula>"failed"</formula>
    </cfRule>
    <cfRule type="cellIs" dxfId="13" priority="3" operator="equal">
      <formula>"canceled"</formula>
    </cfRule>
    <cfRule type="cellIs" dxfId="12" priority="4" operator="equal">
      <formula>"cancelled"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39D37-7C1E-42B0-AD41-AD176812A7EF}">
  <dimension ref="A1:F6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6.44140625" bestFit="1" customWidth="1"/>
    <col min="13" max="13" width="5.88671875" bestFit="1" customWidth="1"/>
    <col min="14" max="14" width="12" bestFit="1" customWidth="1"/>
    <col min="15" max="15" width="9.6640625" bestFit="1" customWidth="1"/>
    <col min="16" max="16" width="10.44140625" bestFit="1" customWidth="1"/>
    <col min="17" max="17" width="7.109375" bestFit="1" customWidth="1"/>
    <col min="18" max="18" width="10.33203125" bestFit="1" customWidth="1"/>
    <col min="19" max="20" width="5.88671875" bestFit="1" customWidth="1"/>
    <col min="21" max="21" width="7.109375" bestFit="1" customWidth="1"/>
    <col min="22" max="22" width="8.5546875" bestFit="1" customWidth="1"/>
    <col min="23" max="23" width="11.44140625" bestFit="1" customWidth="1"/>
    <col min="24" max="24" width="5" bestFit="1" customWidth="1"/>
    <col min="25" max="25" width="6.44140625" bestFit="1" customWidth="1"/>
    <col min="26" max="26" width="5.88671875" bestFit="1" customWidth="1"/>
    <col min="27" max="27" width="12" bestFit="1" customWidth="1"/>
    <col min="28" max="28" width="9.6640625" bestFit="1" customWidth="1"/>
    <col min="29" max="29" width="10.44140625" bestFit="1" customWidth="1"/>
    <col min="30" max="30" width="7.109375" bestFit="1" customWidth="1"/>
    <col min="31" max="31" width="14.21875" bestFit="1" customWidth="1"/>
    <col min="32" max="32" width="10.77734375" bestFit="1" customWidth="1"/>
  </cols>
  <sheetData>
    <row r="1" spans="1:6" x14ac:dyDescent="0.3">
      <c r="A1" s="12" t="s">
        <v>8222</v>
      </c>
      <c r="B1" t="s">
        <v>8364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3" t="s">
        <v>8316</v>
      </c>
      <c r="B5" s="9">
        <v>37</v>
      </c>
      <c r="C5" s="9">
        <v>493</v>
      </c>
      <c r="D5" s="9">
        <v>24</v>
      </c>
      <c r="E5" s="9">
        <v>839</v>
      </c>
      <c r="F5" s="9">
        <v>1393</v>
      </c>
    </row>
    <row r="6" spans="1:6" x14ac:dyDescent="0.3">
      <c r="A6" s="13" t="s">
        <v>8361</v>
      </c>
      <c r="B6" s="9">
        <v>37</v>
      </c>
      <c r="C6" s="9">
        <v>493</v>
      </c>
      <c r="D6" s="9">
        <v>24</v>
      </c>
      <c r="E6" s="9">
        <v>839</v>
      </c>
      <c r="F6" s="9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5B7E-5FC2-41A5-8300-712BF1BD812E}">
  <dimension ref="A2:E8"/>
  <sheetViews>
    <sheetView topLeftCell="A4" workbookViewId="0">
      <selection activeCell="Q17" sqref="Q1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2" spans="1:5" x14ac:dyDescent="0.3">
      <c r="A2" s="12" t="s">
        <v>8222</v>
      </c>
      <c r="B2" t="s">
        <v>8364</v>
      </c>
    </row>
    <row r="3" spans="1:5" x14ac:dyDescent="0.3">
      <c r="A3" s="12" t="s">
        <v>8307</v>
      </c>
      <c r="B3" t="s">
        <v>8364</v>
      </c>
    </row>
    <row r="5" spans="1:5" x14ac:dyDescent="0.3">
      <c r="A5" s="12" t="s">
        <v>8363</v>
      </c>
      <c r="B5" s="12" t="s">
        <v>8360</v>
      </c>
    </row>
    <row r="6" spans="1:5" x14ac:dyDescent="0.3">
      <c r="A6" s="12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3">
      <c r="A7" s="13" t="s">
        <v>8317</v>
      </c>
      <c r="B7" s="9">
        <v>353</v>
      </c>
      <c r="C7" s="9">
        <v>19</v>
      </c>
      <c r="D7" s="9">
        <v>694</v>
      </c>
      <c r="E7" s="9">
        <v>1066</v>
      </c>
    </row>
    <row r="8" spans="1:5" x14ac:dyDescent="0.3">
      <c r="A8" s="13" t="s">
        <v>8361</v>
      </c>
      <c r="B8" s="9">
        <v>353</v>
      </c>
      <c r="C8" s="9">
        <v>19</v>
      </c>
      <c r="D8" s="9">
        <v>694</v>
      </c>
      <c r="E8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A9C903-2CF6-4280-9226-55E1BF169EC9}">
  <dimension ref="A1:F18"/>
  <sheetViews>
    <sheetView workbookViewId="0">
      <selection activeCell="H25" sqref="H2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8307</v>
      </c>
      <c r="B1" t="s">
        <v>8316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3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3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3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3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3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3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3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3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3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3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3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3">
      <c r="A18" s="16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75198-2A43-40BF-ACCB-5B95922A5798}">
  <dimension ref="A1:F6"/>
  <sheetViews>
    <sheetView topLeftCell="C1" zoomScale="70" zoomScaleNormal="70" workbookViewId="0">
      <selection activeCell="F7" sqref="F7"/>
    </sheetView>
  </sheetViews>
  <sheetFormatPr defaultRowHeight="14.4" x14ac:dyDescent="0.3"/>
  <cols>
    <col min="1" max="1" width="33.109375" bestFit="1" customWidth="1"/>
    <col min="2" max="2" width="126.109375" bestFit="1" customWidth="1"/>
    <col min="3" max="3" width="8" bestFit="1" customWidth="1"/>
    <col min="4" max="4" width="11.21875" bestFit="1" customWidth="1"/>
    <col min="5" max="5" width="16.77734375" bestFit="1" customWidth="1"/>
    <col min="6" max="6" width="20.88671875" bestFit="1" customWidth="1"/>
  </cols>
  <sheetData>
    <row r="1" spans="1:6" x14ac:dyDescent="0.3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8306</v>
      </c>
      <c r="F1" s="17" t="s">
        <v>8384</v>
      </c>
    </row>
    <row r="2" spans="1:6" x14ac:dyDescent="0.3">
      <c r="A2" t="s">
        <v>3473</v>
      </c>
      <c r="B2" t="str">
        <f>VLOOKUP(A2, Kickstarter!B:C, 2, 0)</f>
        <v>Help us get actor-writer Ian Bonar's debut play - a hilarious, heartbreaking story of grief and loss - to the 2016 Edinburgh Fringe.</v>
      </c>
      <c r="C2">
        <f>VLOOKUP(A2, Kickstarter!B:E, 3, 0)</f>
        <v>2000</v>
      </c>
      <c r="D2">
        <f>VLOOKUP(A2, Kickstarter!B:E, 4, 0)</f>
        <v>2020</v>
      </c>
      <c r="E2">
        <f>VLOOKUP(A2, Kickstarter!B:P, 15, 0)</f>
        <v>51.79</v>
      </c>
      <c r="F2">
        <f>VLOOKUP(A2, Kickstarter!B:L, 11, 0)</f>
        <v>39</v>
      </c>
    </row>
    <row r="3" spans="1:6" x14ac:dyDescent="0.3">
      <c r="A3" t="s">
        <v>3616</v>
      </c>
      <c r="B3" t="str">
        <f>VLOOKUP(A3, Kickstarter!B:C, 2, 0)</f>
        <v>The play yet to be described as "A surefire Edinburgh Fringe Festival Cult Hit". Coming to the Underbelly, Edinburgh, 5th-30th August.</v>
      </c>
      <c r="C3">
        <f>VLOOKUP(A3, Kickstarter!B:E, 3, 0)</f>
        <v>2000</v>
      </c>
      <c r="D3">
        <f>VLOOKUP(A3, Kickstarter!B:E, 4, 0)</f>
        <v>2020</v>
      </c>
      <c r="E3">
        <f>VLOOKUP(A3, Kickstarter!B:P, 15, 0)</f>
        <v>36.07</v>
      </c>
      <c r="F3">
        <f>VLOOKUP(A3, Kickstarter!B:L, 11, 0)</f>
        <v>56</v>
      </c>
    </row>
    <row r="4" spans="1:6" x14ac:dyDescent="0.3">
      <c r="A4" t="s">
        <v>3178</v>
      </c>
      <c r="B4" t="str">
        <f>VLOOKUP(A4, Kickstarter!B:C, 2, 0)</f>
        <v>Cutting Off Kate Bush is a one-woman show written &amp; performed by Lucy Benson-Brown, premiering at the Edinburgh Fringe Festival 2014</v>
      </c>
      <c r="C4">
        <f>VLOOKUP(A4, Kickstarter!B:E, 3, 0)</f>
        <v>1500</v>
      </c>
      <c r="D4">
        <f>VLOOKUP(A4, Kickstarter!B:E, 4, 0)</f>
        <v>2576</v>
      </c>
      <c r="E4">
        <f>VLOOKUP(A4, Kickstarter!B:P, 15, 0)</f>
        <v>33.03</v>
      </c>
      <c r="F4">
        <f>VLOOKUP(A4, Kickstarter!B:L, 11, 0)</f>
        <v>78</v>
      </c>
    </row>
    <row r="5" spans="1:6" x14ac:dyDescent="0.3">
      <c r="A5" t="s">
        <v>3329</v>
      </c>
      <c r="B5" t="str">
        <f>VLOOKUP(A5, Kickstarter!B:C, 2, 0)</f>
        <v>Jestia and Raedon is a brand new romantic comedy play going to the Edinburgh Fringe Festival this summer.</v>
      </c>
      <c r="C5">
        <f>VLOOKUP(A5, Kickstarter!B:E, 3, 0)</f>
        <v>1000</v>
      </c>
      <c r="D5">
        <f>VLOOKUP(A5, Kickstarter!B:E, 4, 0)</f>
        <v>1168</v>
      </c>
      <c r="E5">
        <f>VLOOKUP(A5, Kickstarter!B:P, 15, 0)</f>
        <v>44.92</v>
      </c>
      <c r="F5">
        <f>VLOOKUP(A5, Kickstarter!B:L, 11, 0)</f>
        <v>26</v>
      </c>
    </row>
    <row r="6" spans="1:6" x14ac:dyDescent="0.3">
      <c r="A6" t="s">
        <v>3221</v>
      </c>
      <c r="B6" t="str">
        <f>VLOOKUP(A6, Kickstarter!B:C, 2, 0)</f>
        <v>A one-man show about love, loss, and motorways, written &amp; performed by Ben Norris. Help us get to the 2015 Edinburgh Fringe and beyond!</v>
      </c>
      <c r="C6">
        <f>VLOOKUP(A6, Kickstarter!B:E, 3, 0)</f>
        <v>4000</v>
      </c>
      <c r="D6">
        <f>VLOOKUP(A6, Kickstarter!B:E, 4, 0)</f>
        <v>4137</v>
      </c>
      <c r="E6">
        <f>VLOOKUP(A6, Kickstarter!B:P, 15, 0)</f>
        <v>36.61</v>
      </c>
      <c r="F6">
        <f>VLOOKUP(A6, Kickstarter!B:L, 11, 0)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CF935-4D18-49D9-A6E3-3B896EBBCBB5}">
  <dimension ref="A1:T413"/>
  <sheetViews>
    <sheetView zoomScale="50" zoomScaleNormal="50" workbookViewId="0">
      <selection activeCell="B9" sqref="B9"/>
    </sheetView>
  </sheetViews>
  <sheetFormatPr defaultColWidth="10.109375" defaultRowHeight="14.4" x14ac:dyDescent="0.3"/>
  <cols>
    <col min="1" max="1" width="12.77734375" bestFit="1" customWidth="1"/>
    <col min="2" max="2" width="33" bestFit="1" customWidth="1"/>
    <col min="3" max="3" width="37" bestFit="1" customWidth="1"/>
    <col min="4" max="4" width="17.44140625" bestFit="1" customWidth="1"/>
    <col min="5" max="5" width="19.44140625" bestFit="1" customWidth="1"/>
    <col min="6" max="6" width="22.109375" bestFit="1" customWidth="1"/>
    <col min="7" max="7" width="19.21875" bestFit="1" customWidth="1"/>
    <col min="8" max="8" width="20.33203125" bestFit="1" customWidth="1"/>
    <col min="9" max="9" width="20.109375" bestFit="1" customWidth="1"/>
    <col min="10" max="10" width="24.5546875" bestFit="1" customWidth="1"/>
    <col min="11" max="11" width="22.109375" bestFit="1" customWidth="1"/>
    <col min="12" max="12" width="27.6640625" bestFit="1" customWidth="1"/>
    <col min="13" max="13" width="20.77734375" bestFit="1" customWidth="1"/>
    <col min="14" max="14" width="45.88671875" bestFit="1" customWidth="1"/>
    <col min="15" max="15" width="33" bestFit="1" customWidth="1"/>
    <col min="16" max="16" width="31.6640625" bestFit="1" customWidth="1"/>
    <col min="17" max="17" width="29.6640625" bestFit="1" customWidth="1"/>
    <col min="18" max="18" width="25" bestFit="1" customWidth="1"/>
    <col min="19" max="19" width="40.33203125" bestFit="1" customWidth="1"/>
    <col min="20" max="20" width="38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1" t="s">
        <v>8307</v>
      </c>
      <c r="R1" s="1" t="s">
        <v>8308</v>
      </c>
      <c r="S1" s="14" t="s">
        <v>8365</v>
      </c>
      <c r="T1" s="14" t="s">
        <v>8366</v>
      </c>
    </row>
    <row r="2" spans="1:20" ht="57.6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t="s">
        <v>8316</v>
      </c>
      <c r="R2" t="s">
        <v>8317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t="s">
        <v>8316</v>
      </c>
      <c r="R3" t="s">
        <v>8317</v>
      </c>
      <c r="S3" s="15">
        <v>42430.040798611109</v>
      </c>
      <c r="T3" s="15">
        <v>42449.999131944445</v>
      </c>
    </row>
    <row r="4" spans="1:20" ht="57.6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t="s">
        <v>8316</v>
      </c>
      <c r="R4" t="s">
        <v>8317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t="s">
        <v>8316</v>
      </c>
      <c r="R5" t="s">
        <v>8317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t="s">
        <v>8316</v>
      </c>
      <c r="R6" t="s">
        <v>8317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t="s">
        <v>8316</v>
      </c>
      <c r="R7" t="s">
        <v>8317</v>
      </c>
      <c r="S7" s="15">
        <v>42155.920219907406</v>
      </c>
      <c r="T7" s="15">
        <v>42176.888888888891</v>
      </c>
    </row>
    <row r="8" spans="1:20" ht="57.6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t="s">
        <v>8316</v>
      </c>
      <c r="R8" t="s">
        <v>8317</v>
      </c>
      <c r="S8" s="15">
        <v>42157.591064814813</v>
      </c>
      <c r="T8" s="15">
        <v>42179.083333333328</v>
      </c>
    </row>
    <row r="9" spans="1:20" ht="57.6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t="s">
        <v>8316</v>
      </c>
      <c r="R9" t="s">
        <v>8317</v>
      </c>
      <c r="S9" s="15">
        <v>42676.065150462964</v>
      </c>
      <c r="T9" s="15">
        <v>42721.290972222225</v>
      </c>
    </row>
    <row r="10" spans="1:20" ht="57.6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t="s">
        <v>8316</v>
      </c>
      <c r="R10" t="s">
        <v>8317</v>
      </c>
      <c r="S10" s="15">
        <v>42473.007037037038</v>
      </c>
      <c r="T10" s="15">
        <v>42503.007037037038</v>
      </c>
    </row>
    <row r="11" spans="1:20" ht="57.6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t="s">
        <v>8316</v>
      </c>
      <c r="R11" t="s">
        <v>8317</v>
      </c>
      <c r="S11" s="15">
        <v>42282.768414351856</v>
      </c>
      <c r="T11" s="15">
        <v>42312.810081018513</v>
      </c>
    </row>
    <row r="12" spans="1:20" ht="57.6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t="s">
        <v>8316</v>
      </c>
      <c r="R12" t="s">
        <v>8317</v>
      </c>
      <c r="S12" s="15">
        <v>42473.794710648144</v>
      </c>
      <c r="T12" s="15">
        <v>42503.794710648144</v>
      </c>
    </row>
    <row r="13" spans="1:20" ht="57.6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t="s">
        <v>8316</v>
      </c>
      <c r="R13" t="s">
        <v>8317</v>
      </c>
      <c r="S13" s="15">
        <v>42712.23474537037</v>
      </c>
      <c r="T13" s="15">
        <v>42735.707638888889</v>
      </c>
    </row>
    <row r="14" spans="1:20" ht="57.6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t="s">
        <v>8316</v>
      </c>
      <c r="R14" t="s">
        <v>8317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t="s">
        <v>8316</v>
      </c>
      <c r="R15" t="s">
        <v>8317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t="s">
        <v>8316</v>
      </c>
      <c r="R16" t="s">
        <v>8317</v>
      </c>
      <c r="S16" s="15">
        <v>42086.614942129629</v>
      </c>
      <c r="T16" s="15">
        <v>42117.290972222225</v>
      </c>
    </row>
    <row r="17" spans="1:20" ht="57.6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t="s">
        <v>8316</v>
      </c>
      <c r="R17" t="s">
        <v>8317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t="s">
        <v>8316</v>
      </c>
      <c r="R18" t="s">
        <v>8317</v>
      </c>
      <c r="S18" s="15">
        <v>42292.701053240744</v>
      </c>
      <c r="T18" s="15">
        <v>42322.742719907401</v>
      </c>
    </row>
    <row r="19" spans="1:20" ht="57.6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t="s">
        <v>8316</v>
      </c>
      <c r="R19" t="s">
        <v>8317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t="s">
        <v>8316</v>
      </c>
      <c r="R20" t="s">
        <v>8317</v>
      </c>
      <c r="S20" s="15">
        <v>42169.814340277779</v>
      </c>
      <c r="T20" s="15">
        <v>42199.814340277779</v>
      </c>
    </row>
    <row r="21" spans="1:20" ht="57.6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t="s">
        <v>8316</v>
      </c>
      <c r="R21" t="s">
        <v>8317</v>
      </c>
      <c r="S21" s="15">
        <v>42483.675208333334</v>
      </c>
      <c r="T21" s="15">
        <v>42522.789583333331</v>
      </c>
    </row>
    <row r="22" spans="1:20" ht="57.6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t="s">
        <v>8316</v>
      </c>
      <c r="R22" t="s">
        <v>8317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t="s">
        <v>8316</v>
      </c>
      <c r="R23" t="s">
        <v>8317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t="s">
        <v>8316</v>
      </c>
      <c r="R24" t="s">
        <v>8317</v>
      </c>
      <c r="S24" s="15">
        <v>42018.94159722222</v>
      </c>
      <c r="T24" s="15">
        <v>42047.291666666672</v>
      </c>
    </row>
    <row r="25" spans="1:20" ht="43.2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t="s">
        <v>8316</v>
      </c>
      <c r="R25" t="s">
        <v>8317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t="s">
        <v>8316</v>
      </c>
      <c r="R26" t="s">
        <v>8317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t="s">
        <v>8316</v>
      </c>
      <c r="R27" t="s">
        <v>8317</v>
      </c>
      <c r="S27" s="15">
        <v>42558.189432870371</v>
      </c>
      <c r="T27" s="15">
        <v>42587.875</v>
      </c>
    </row>
    <row r="28" spans="1:20" ht="57.6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t="s">
        <v>8316</v>
      </c>
      <c r="R28" t="s">
        <v>8317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t="s">
        <v>8316</v>
      </c>
      <c r="R29" t="s">
        <v>8317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t="s">
        <v>8316</v>
      </c>
      <c r="R30" t="s">
        <v>8317</v>
      </c>
      <c r="S30" s="15">
        <v>42056.013124999998</v>
      </c>
      <c r="T30" s="15">
        <v>42075.166666666672</v>
      </c>
    </row>
    <row r="31" spans="1:20" ht="57.6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t="s">
        <v>8316</v>
      </c>
      <c r="R31" t="s">
        <v>8317</v>
      </c>
      <c r="S31" s="15">
        <v>42016.938692129625</v>
      </c>
      <c r="T31" s="15">
        <v>42046.938692129625</v>
      </c>
    </row>
    <row r="32" spans="1:20" ht="57.6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t="s">
        <v>8316</v>
      </c>
      <c r="R32" t="s">
        <v>8317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t="s">
        <v>8316</v>
      </c>
      <c r="R33" t="s">
        <v>8317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t="s">
        <v>8316</v>
      </c>
      <c r="R34" t="s">
        <v>8317</v>
      </c>
      <c r="S34" s="15">
        <v>41780.525937500002</v>
      </c>
      <c r="T34" s="15">
        <v>41796.958333333336</v>
      </c>
    </row>
    <row r="35" spans="1:20" ht="57.6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t="s">
        <v>8316</v>
      </c>
      <c r="R35" t="s">
        <v>8317</v>
      </c>
      <c r="S35" s="15">
        <v>42158.065694444449</v>
      </c>
      <c r="T35" s="15">
        <v>42201</v>
      </c>
    </row>
    <row r="36" spans="1:20" ht="28.8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t="s">
        <v>8316</v>
      </c>
      <c r="R36" t="s">
        <v>8317</v>
      </c>
      <c r="S36" s="15">
        <v>42154.873124999998</v>
      </c>
      <c r="T36" s="15">
        <v>42184.873124999998</v>
      </c>
    </row>
    <row r="37" spans="1:20" ht="57.6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t="s">
        <v>8316</v>
      </c>
      <c r="R37" t="s">
        <v>8317</v>
      </c>
      <c r="S37" s="15">
        <v>42208.84646990741</v>
      </c>
      <c r="T37" s="15">
        <v>42238.84646990741</v>
      </c>
    </row>
    <row r="38" spans="1:20" ht="57.6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t="s">
        <v>8316</v>
      </c>
      <c r="R38" t="s">
        <v>8317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t="s">
        <v>8316</v>
      </c>
      <c r="R39" t="s">
        <v>8317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t="s">
        <v>8316</v>
      </c>
      <c r="R40" t="s">
        <v>8317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t="s">
        <v>8316</v>
      </c>
      <c r="R41" t="s">
        <v>8317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t="s">
        <v>8316</v>
      </c>
      <c r="R42" t="s">
        <v>8317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t="s">
        <v>8316</v>
      </c>
      <c r="R43" t="s">
        <v>8317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t="s">
        <v>8316</v>
      </c>
      <c r="R44" t="s">
        <v>8317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t="s">
        <v>8316</v>
      </c>
      <c r="R45" t="s">
        <v>8317</v>
      </c>
      <c r="S45" s="15">
        <v>42494.683634259258</v>
      </c>
      <c r="T45" s="15">
        <v>42524.6875</v>
      </c>
    </row>
    <row r="46" spans="1:20" ht="43.2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t="s">
        <v>8316</v>
      </c>
      <c r="R46" t="s">
        <v>8317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t="s">
        <v>8316</v>
      </c>
      <c r="R47" t="s">
        <v>8317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t="s">
        <v>8316</v>
      </c>
      <c r="R48" t="s">
        <v>8317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t="s">
        <v>8316</v>
      </c>
      <c r="R49" t="s">
        <v>8317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t="s">
        <v>8316</v>
      </c>
      <c r="R50" t="s">
        <v>8317</v>
      </c>
      <c r="S50" s="15">
        <v>41842.607592592591</v>
      </c>
      <c r="T50" s="15">
        <v>41864.916666666664</v>
      </c>
    </row>
    <row r="51" spans="1:20" ht="57.6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t="s">
        <v>8316</v>
      </c>
      <c r="R51" t="s">
        <v>8317</v>
      </c>
      <c r="S51" s="15">
        <v>41853.240208333329</v>
      </c>
      <c r="T51" s="15">
        <v>41876.207638888889</v>
      </c>
    </row>
    <row r="52" spans="1:20" ht="57.6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t="s">
        <v>8316</v>
      </c>
      <c r="R52" t="s">
        <v>8317</v>
      </c>
      <c r="S52" s="15">
        <v>42061.212488425925</v>
      </c>
      <c r="T52" s="15">
        <v>42089.166666666672</v>
      </c>
    </row>
    <row r="53" spans="1:20" ht="57.6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t="s">
        <v>8316</v>
      </c>
      <c r="R53" t="s">
        <v>8317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t="s">
        <v>8316</v>
      </c>
      <c r="R54" t="s">
        <v>8317</v>
      </c>
      <c r="S54" s="15">
        <v>42157.470185185186</v>
      </c>
      <c r="T54" s="15">
        <v>42187.470185185186</v>
      </c>
    </row>
    <row r="55" spans="1:20" ht="57.6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t="s">
        <v>8316</v>
      </c>
      <c r="R55" t="s">
        <v>8317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t="s">
        <v>8316</v>
      </c>
      <c r="R56" t="s">
        <v>8317</v>
      </c>
      <c r="S56" s="15">
        <v>42162.729548611111</v>
      </c>
      <c r="T56" s="15">
        <v>42192.729548611111</v>
      </c>
    </row>
    <row r="57" spans="1:20" ht="57.6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t="s">
        <v>8316</v>
      </c>
      <c r="R57" t="s">
        <v>8317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t="s">
        <v>8316</v>
      </c>
      <c r="R58" t="s">
        <v>8317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t="s">
        <v>8316</v>
      </c>
      <c r="R59" t="s">
        <v>8317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t="s">
        <v>8316</v>
      </c>
      <c r="R60" t="s">
        <v>8317</v>
      </c>
      <c r="S60" s="15">
        <v>41808.669571759259</v>
      </c>
      <c r="T60" s="15">
        <v>41838.669571759259</v>
      </c>
    </row>
    <row r="61" spans="1:20" ht="57.6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t="s">
        <v>8316</v>
      </c>
      <c r="R61" t="s">
        <v>8317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t="s">
        <v>8316</v>
      </c>
      <c r="R62" t="s">
        <v>8317</v>
      </c>
      <c r="S62" s="15">
        <v>42694.110185185185</v>
      </c>
      <c r="T62" s="15">
        <v>42709.041666666672</v>
      </c>
    </row>
    <row r="63" spans="1:20" ht="57.6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t="s">
        <v>8316</v>
      </c>
      <c r="R63" t="s">
        <v>8317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t="s">
        <v>8316</v>
      </c>
      <c r="R64" t="s">
        <v>8317</v>
      </c>
      <c r="S64" s="15">
        <v>41880.061006944445</v>
      </c>
      <c r="T64" s="15">
        <v>41908.065972222219</v>
      </c>
    </row>
    <row r="65" spans="1:20" ht="57.6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t="s">
        <v>8316</v>
      </c>
      <c r="R65" t="s">
        <v>8317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t="s">
        <v>8316</v>
      </c>
      <c r="R66" t="s">
        <v>8317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t="s">
        <v>8316</v>
      </c>
      <c r="R67" t="s">
        <v>8317</v>
      </c>
      <c r="S67" s="15">
        <v>41922.640590277777</v>
      </c>
      <c r="T67" s="15">
        <v>41932.249305555553</v>
      </c>
    </row>
    <row r="68" spans="1:20" ht="57.6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t="s">
        <v>8316</v>
      </c>
      <c r="R68" t="s">
        <v>8317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t="s">
        <v>8316</v>
      </c>
      <c r="R69" t="s">
        <v>8317</v>
      </c>
      <c r="S69" s="15">
        <v>42219.915856481486</v>
      </c>
      <c r="T69" s="15">
        <v>42240.083333333328</v>
      </c>
    </row>
    <row r="70" spans="1:20" ht="57.6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t="s">
        <v>8316</v>
      </c>
      <c r="R70" t="s">
        <v>8317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t="s">
        <v>8316</v>
      </c>
      <c r="R71" t="s">
        <v>8317</v>
      </c>
      <c r="S71" s="15">
        <v>41891.665324074071</v>
      </c>
      <c r="T71" s="15">
        <v>41913.166666666664</v>
      </c>
    </row>
    <row r="72" spans="1:20" ht="57.6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t="s">
        <v>8316</v>
      </c>
      <c r="R72" t="s">
        <v>8317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t="s">
        <v>8316</v>
      </c>
      <c r="R73" t="s">
        <v>8317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t="s">
        <v>8316</v>
      </c>
      <c r="R74" t="s">
        <v>8317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t="s">
        <v>8316</v>
      </c>
      <c r="R75" t="s">
        <v>8317</v>
      </c>
      <c r="S75" s="15">
        <v>40633.154363425929</v>
      </c>
      <c r="T75" s="15">
        <v>40664.207638888889</v>
      </c>
    </row>
    <row r="76" spans="1:20" ht="57.6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t="s">
        <v>8316</v>
      </c>
      <c r="R76" t="s">
        <v>8317</v>
      </c>
      <c r="S76" s="15">
        <v>40970.875671296293</v>
      </c>
      <c r="T76" s="15">
        <v>41000.834004629629</v>
      </c>
    </row>
    <row r="77" spans="1:20" ht="57.6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t="s">
        <v>8316</v>
      </c>
      <c r="R77" t="s">
        <v>8317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t="s">
        <v>8316</v>
      </c>
      <c r="R78" t="s">
        <v>8317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t="s">
        <v>8316</v>
      </c>
      <c r="R79" t="s">
        <v>8317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t="s">
        <v>8316</v>
      </c>
      <c r="R80" t="s">
        <v>8317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t="s">
        <v>8316</v>
      </c>
      <c r="R81" t="s">
        <v>8317</v>
      </c>
      <c r="S81" s="15">
        <v>41841.26489583333</v>
      </c>
      <c r="T81" s="15">
        <v>41864.207638888889</v>
      </c>
    </row>
    <row r="82" spans="1:20" ht="57.6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t="s">
        <v>8316</v>
      </c>
      <c r="R82" t="s">
        <v>8317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t="s">
        <v>8316</v>
      </c>
      <c r="R83" t="s">
        <v>8317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t="s">
        <v>8316</v>
      </c>
      <c r="R84" t="s">
        <v>8317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t="s">
        <v>8316</v>
      </c>
      <c r="R85" t="s">
        <v>8317</v>
      </c>
      <c r="S85" s="15">
        <v>40644.159259259257</v>
      </c>
      <c r="T85" s="15">
        <v>40666.165972222225</v>
      </c>
    </row>
    <row r="86" spans="1:20" ht="57.6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t="s">
        <v>8316</v>
      </c>
      <c r="R86" t="s">
        <v>8317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t="s">
        <v>8316</v>
      </c>
      <c r="R87" t="s">
        <v>8317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t="s">
        <v>8316</v>
      </c>
      <c r="R88" t="s">
        <v>8317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t="s">
        <v>8316</v>
      </c>
      <c r="R89" t="s">
        <v>8317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t="s">
        <v>8316</v>
      </c>
      <c r="R90" t="s">
        <v>8317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t="s">
        <v>8316</v>
      </c>
      <c r="R91" t="s">
        <v>8317</v>
      </c>
      <c r="S91" s="15">
        <v>40923.729953703703</v>
      </c>
      <c r="T91" s="15">
        <v>40953.729953703703</v>
      </c>
    </row>
    <row r="92" spans="1:20" ht="57.6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t="s">
        <v>8316</v>
      </c>
      <c r="R92" t="s">
        <v>8317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t="s">
        <v>8316</v>
      </c>
      <c r="R93" t="s">
        <v>8317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t="s">
        <v>8316</v>
      </c>
      <c r="R94" t="s">
        <v>8317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t="s">
        <v>8316</v>
      </c>
      <c r="R95" t="s">
        <v>8317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t="s">
        <v>8316</v>
      </c>
      <c r="R96" t="s">
        <v>8317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t="s">
        <v>8316</v>
      </c>
      <c r="R97" t="s">
        <v>8317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t="s">
        <v>8316</v>
      </c>
      <c r="R98" t="s">
        <v>8317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t="s">
        <v>8316</v>
      </c>
      <c r="R99" t="s">
        <v>8317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t="s">
        <v>8316</v>
      </c>
      <c r="R100" t="s">
        <v>8317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t="s">
        <v>8316</v>
      </c>
      <c r="R101" t="s">
        <v>8317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t="s">
        <v>8316</v>
      </c>
      <c r="R102" t="s">
        <v>8317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t="s">
        <v>8316</v>
      </c>
      <c r="R103" t="s">
        <v>8317</v>
      </c>
      <c r="S103" s="15">
        <v>41778.637245370373</v>
      </c>
      <c r="T103" s="15">
        <v>41810.958333333336</v>
      </c>
    </row>
    <row r="104" spans="1:20" ht="57.6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t="s">
        <v>8316</v>
      </c>
      <c r="R104" t="s">
        <v>8317</v>
      </c>
      <c r="S104" s="15">
        <v>41013.936562499999</v>
      </c>
      <c r="T104" s="15">
        <v>41061.165972222225</v>
      </c>
    </row>
    <row r="105" spans="1:20" ht="57.6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t="s">
        <v>8316</v>
      </c>
      <c r="R105" t="s">
        <v>8317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t="s">
        <v>8316</v>
      </c>
      <c r="R106" t="s">
        <v>8317</v>
      </c>
      <c r="S106" s="15">
        <v>41829.795729166668</v>
      </c>
      <c r="T106" s="15">
        <v>41859.795729166668</v>
      </c>
    </row>
    <row r="107" spans="1:20" ht="72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t="s">
        <v>8316</v>
      </c>
      <c r="R107" t="s">
        <v>8317</v>
      </c>
      <c r="S107" s="15">
        <v>42219.665173611109</v>
      </c>
      <c r="T107" s="15">
        <v>42257.165972222225</v>
      </c>
    </row>
    <row r="108" spans="1:20" ht="43.2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t="s">
        <v>8316</v>
      </c>
      <c r="R108" t="s">
        <v>8317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t="s">
        <v>8316</v>
      </c>
      <c r="R109" t="s">
        <v>8317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t="s">
        <v>8316</v>
      </c>
      <c r="R110" t="s">
        <v>8317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t="s">
        <v>8316</v>
      </c>
      <c r="R111" t="s">
        <v>8317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t="s">
        <v>8316</v>
      </c>
      <c r="R112" t="s">
        <v>8317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t="s">
        <v>8316</v>
      </c>
      <c r="R113" t="s">
        <v>8317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t="s">
        <v>8316</v>
      </c>
      <c r="R114" t="s">
        <v>8317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t="s">
        <v>8316</v>
      </c>
      <c r="R115" t="s">
        <v>8317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t="s">
        <v>8316</v>
      </c>
      <c r="R116" t="s">
        <v>8317</v>
      </c>
      <c r="S116" s="15">
        <v>41933.291643518518</v>
      </c>
      <c r="T116" s="15">
        <v>41963.333310185189</v>
      </c>
    </row>
    <row r="117" spans="1:20" ht="57.6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t="s">
        <v>8316</v>
      </c>
      <c r="R117" t="s">
        <v>8317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t="s">
        <v>8316</v>
      </c>
      <c r="R118" t="s">
        <v>8317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t="s">
        <v>8316</v>
      </c>
      <c r="R119" t="s">
        <v>8317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t="s">
        <v>8316</v>
      </c>
      <c r="R120" t="s">
        <v>8317</v>
      </c>
      <c r="S120" s="15">
        <v>42766.805034722223</v>
      </c>
      <c r="T120" s="15">
        <v>42796.805034722223</v>
      </c>
    </row>
    <row r="121" spans="1:20" ht="57.6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t="s">
        <v>8316</v>
      </c>
      <c r="R121" t="s">
        <v>8317</v>
      </c>
      <c r="S121" s="15">
        <v>42522.347812499997</v>
      </c>
      <c r="T121" s="15">
        <v>42552.347812499997</v>
      </c>
    </row>
    <row r="122" spans="1:20" ht="57.6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t="s">
        <v>8316</v>
      </c>
      <c r="R122" t="s">
        <v>8317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t="s">
        <v>8316</v>
      </c>
      <c r="R123" t="s">
        <v>8317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t="s">
        <v>8316</v>
      </c>
      <c r="R124" t="s">
        <v>8317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t="s">
        <v>8316</v>
      </c>
      <c r="R125" t="s">
        <v>8317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t="s">
        <v>8316</v>
      </c>
      <c r="R126" t="s">
        <v>8317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t="s">
        <v>8316</v>
      </c>
      <c r="R127" t="s">
        <v>8317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t="s">
        <v>8316</v>
      </c>
      <c r="R128" t="s">
        <v>8317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t="s">
        <v>8316</v>
      </c>
      <c r="R129" t="s">
        <v>8317</v>
      </c>
      <c r="S129" s="15">
        <v>42068.888391203705</v>
      </c>
      <c r="T129" s="15">
        <v>42098.846724537041</v>
      </c>
    </row>
    <row r="130" spans="1:20" ht="57.6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t="s">
        <v>8316</v>
      </c>
      <c r="R130" t="s">
        <v>8317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t="s">
        <v>8316</v>
      </c>
      <c r="R131" t="s">
        <v>8317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t="s">
        <v>8316</v>
      </c>
      <c r="R132" t="s">
        <v>8317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t="s">
        <v>8316</v>
      </c>
      <c r="R133" t="s">
        <v>8317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t="s">
        <v>8316</v>
      </c>
      <c r="R134" t="s">
        <v>8317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t="s">
        <v>8316</v>
      </c>
      <c r="R135" t="s">
        <v>8317</v>
      </c>
      <c r="S135" s="15">
        <v>41982.887280092589</v>
      </c>
      <c r="T135" s="15">
        <v>42012.887280092589</v>
      </c>
    </row>
    <row r="136" spans="1:20" ht="57.6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t="s">
        <v>8316</v>
      </c>
      <c r="R136" t="s">
        <v>8317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t="s">
        <v>8316</v>
      </c>
      <c r="R137" t="s">
        <v>8317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t="s">
        <v>8316</v>
      </c>
      <c r="R138" t="s">
        <v>8317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t="s">
        <v>8316</v>
      </c>
      <c r="R139" t="s">
        <v>8317</v>
      </c>
      <c r="S139" s="15">
        <v>41964.315532407403</v>
      </c>
      <c r="T139" s="15">
        <v>41995.166666666672</v>
      </c>
    </row>
    <row r="140" spans="1:20" ht="43.2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t="s">
        <v>8316</v>
      </c>
      <c r="R140" t="s">
        <v>8317</v>
      </c>
      <c r="S140" s="15">
        <v>42284.516064814816</v>
      </c>
      <c r="T140" s="15">
        <v>42307.875</v>
      </c>
    </row>
    <row r="141" spans="1:20" ht="43.2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t="s">
        <v>8316</v>
      </c>
      <c r="R141" t="s">
        <v>8317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t="s">
        <v>8316</v>
      </c>
      <c r="R142" t="s">
        <v>8317</v>
      </c>
      <c r="S142" s="15">
        <v>42136.536134259266</v>
      </c>
      <c r="T142" s="15">
        <v>42167.875</v>
      </c>
    </row>
    <row r="143" spans="1:20" ht="57.6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t="s">
        <v>8316</v>
      </c>
      <c r="R143" t="s">
        <v>8317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t="s">
        <v>8316</v>
      </c>
      <c r="R144" t="s">
        <v>8317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t="s">
        <v>8316</v>
      </c>
      <c r="R145" t="s">
        <v>8317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t="s">
        <v>8316</v>
      </c>
      <c r="R146" t="s">
        <v>8317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t="s">
        <v>8316</v>
      </c>
      <c r="R147" t="s">
        <v>8317</v>
      </c>
      <c r="S147" s="15">
        <v>42400.704537037032</v>
      </c>
      <c r="T147" s="15">
        <v>42444.875</v>
      </c>
    </row>
    <row r="148" spans="1:20" ht="57.6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t="s">
        <v>8316</v>
      </c>
      <c r="R148" t="s">
        <v>8317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t="s">
        <v>8316</v>
      </c>
      <c r="R149" t="s">
        <v>8317</v>
      </c>
      <c r="S149" s="15">
        <v>42431.102534722217</v>
      </c>
      <c r="T149" s="15">
        <v>42461.06086805556</v>
      </c>
    </row>
    <row r="150" spans="1:20" ht="57.6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t="s">
        <v>8316</v>
      </c>
      <c r="R150" t="s">
        <v>8317</v>
      </c>
      <c r="S150" s="15">
        <v>42121.756921296299</v>
      </c>
      <c r="T150" s="15">
        <v>42156.208333333328</v>
      </c>
    </row>
    <row r="151" spans="1:20" ht="43.2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t="s">
        <v>8316</v>
      </c>
      <c r="R151" t="s">
        <v>8317</v>
      </c>
      <c r="S151" s="15">
        <v>42219.019733796296</v>
      </c>
      <c r="T151" s="15">
        <v>42249.019733796296</v>
      </c>
    </row>
    <row r="152" spans="1:20" ht="57.6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t="s">
        <v>8316</v>
      </c>
      <c r="R152" t="s">
        <v>8317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t="s">
        <v>8316</v>
      </c>
      <c r="R153" t="s">
        <v>8317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t="s">
        <v>8316</v>
      </c>
      <c r="R154" t="s">
        <v>8317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t="s">
        <v>8316</v>
      </c>
      <c r="R155" t="s">
        <v>8317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t="s">
        <v>8316</v>
      </c>
      <c r="R156" t="s">
        <v>8317</v>
      </c>
      <c r="S156" s="15">
        <v>42232.702546296292</v>
      </c>
      <c r="T156" s="15">
        <v>42264.165972222225</v>
      </c>
    </row>
    <row r="157" spans="1:20" ht="57.6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t="s">
        <v>8316</v>
      </c>
      <c r="R157" t="s">
        <v>8317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t="s">
        <v>8316</v>
      </c>
      <c r="R158" t="s">
        <v>8317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t="s">
        <v>8316</v>
      </c>
      <c r="R159" t="s">
        <v>8317</v>
      </c>
      <c r="S159" s="15">
        <v>42102.743773148148</v>
      </c>
      <c r="T159" s="15">
        <v>42123.743773148148</v>
      </c>
    </row>
    <row r="160" spans="1:20" ht="57.6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t="s">
        <v>8316</v>
      </c>
      <c r="R160" t="s">
        <v>8317</v>
      </c>
      <c r="S160" s="15">
        <v>42538.73583333334</v>
      </c>
      <c r="T160" s="15">
        <v>42583.290972222225</v>
      </c>
    </row>
    <row r="161" spans="1:20" ht="57.6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t="s">
        <v>8316</v>
      </c>
      <c r="R161" t="s">
        <v>8317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t="s">
        <v>8316</v>
      </c>
      <c r="R162" t="s">
        <v>8317</v>
      </c>
      <c r="S162" s="15">
        <v>42696.624444444446</v>
      </c>
      <c r="T162" s="15">
        <v>42726.624444444446</v>
      </c>
    </row>
    <row r="163" spans="1:20" ht="57.6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t="s">
        <v>8316</v>
      </c>
      <c r="R163" t="s">
        <v>8317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t="s">
        <v>8316</v>
      </c>
      <c r="R164" t="s">
        <v>8317</v>
      </c>
      <c r="S164" s="15">
        <v>42493.219236111108</v>
      </c>
      <c r="T164" s="15">
        <v>42531.125</v>
      </c>
    </row>
    <row r="165" spans="1:20" ht="57.6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t="s">
        <v>8316</v>
      </c>
      <c r="R165" t="s">
        <v>8317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t="s">
        <v>8316</v>
      </c>
      <c r="R166" t="s">
        <v>8317</v>
      </c>
      <c r="S166" s="15">
        <v>42452.876909722225</v>
      </c>
      <c r="T166" s="15">
        <v>42473.876909722225</v>
      </c>
    </row>
    <row r="167" spans="1:20" ht="43.2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t="s">
        <v>8316</v>
      </c>
      <c r="R167" t="s">
        <v>8317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t="s">
        <v>8316</v>
      </c>
      <c r="R168" t="s">
        <v>8317</v>
      </c>
      <c r="S168" s="15">
        <v>42264.29178240741</v>
      </c>
      <c r="T168" s="15">
        <v>42294.29178240741</v>
      </c>
    </row>
    <row r="169" spans="1:20" ht="57.6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t="s">
        <v>8316</v>
      </c>
      <c r="R169" t="s">
        <v>8317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t="s">
        <v>8316</v>
      </c>
      <c r="R170" t="s">
        <v>8317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t="s">
        <v>8316</v>
      </c>
      <c r="R171" t="s">
        <v>8317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t="s">
        <v>8316</v>
      </c>
      <c r="R172" t="s">
        <v>8317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t="s">
        <v>8316</v>
      </c>
      <c r="R173" t="s">
        <v>8317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t="s">
        <v>8316</v>
      </c>
      <c r="R174" t="s">
        <v>8317</v>
      </c>
      <c r="S174" s="15">
        <v>41914.100289351853</v>
      </c>
      <c r="T174" s="15">
        <v>41928.165972222225</v>
      </c>
    </row>
    <row r="175" spans="1:20" ht="57.6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t="s">
        <v>8316</v>
      </c>
      <c r="R175" t="s">
        <v>8317</v>
      </c>
      <c r="S175" s="15">
        <v>42521.010370370372</v>
      </c>
      <c r="T175" s="15">
        <v>42543.163194444445</v>
      </c>
    </row>
    <row r="176" spans="1:20" ht="57.6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t="s">
        <v>8316</v>
      </c>
      <c r="R176" t="s">
        <v>8317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t="s">
        <v>8316</v>
      </c>
      <c r="R177" t="s">
        <v>8317</v>
      </c>
      <c r="S177" s="15">
        <v>41822.57503472222</v>
      </c>
      <c r="T177" s="15">
        <v>41825.041666666664</v>
      </c>
    </row>
    <row r="178" spans="1:20" ht="57.6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t="s">
        <v>8316</v>
      </c>
      <c r="R178" t="s">
        <v>8317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t="s">
        <v>8316</v>
      </c>
      <c r="R179" t="s">
        <v>8317</v>
      </c>
      <c r="S179" s="15">
        <v>41809.860300925924</v>
      </c>
      <c r="T179" s="15">
        <v>41839.860300925924</v>
      </c>
    </row>
    <row r="180" spans="1:20" ht="57.6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t="s">
        <v>8316</v>
      </c>
      <c r="R180" t="s">
        <v>8317</v>
      </c>
      <c r="S180" s="15">
        <v>42148.676851851851</v>
      </c>
      <c r="T180" s="15">
        <v>42170.676851851851</v>
      </c>
    </row>
    <row r="181" spans="1:20" ht="43.2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t="s">
        <v>8316</v>
      </c>
      <c r="R181" t="s">
        <v>8317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t="s">
        <v>8316</v>
      </c>
      <c r="R182" t="s">
        <v>8317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t="s">
        <v>8316</v>
      </c>
      <c r="R183" t="s">
        <v>8317</v>
      </c>
      <c r="S183" s="15">
        <v>42549.665717592594</v>
      </c>
      <c r="T183" s="15">
        <v>42579.665717592594</v>
      </c>
    </row>
    <row r="184" spans="1:20" ht="57.6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t="s">
        <v>8316</v>
      </c>
      <c r="R184" t="s">
        <v>8317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t="s">
        <v>8316</v>
      </c>
      <c r="R185" t="s">
        <v>8317</v>
      </c>
      <c r="S185" s="15">
        <v>42062.296412037031</v>
      </c>
      <c r="T185" s="15">
        <v>42095.207638888889</v>
      </c>
    </row>
    <row r="186" spans="1:20" ht="57.6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t="s">
        <v>8316</v>
      </c>
      <c r="R186" t="s">
        <v>8317</v>
      </c>
      <c r="S186" s="15">
        <v>41851.200150462959</v>
      </c>
      <c r="T186" s="15">
        <v>41881.200150462959</v>
      </c>
    </row>
    <row r="187" spans="1:20" ht="57.6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t="s">
        <v>8316</v>
      </c>
      <c r="R187" t="s">
        <v>8317</v>
      </c>
      <c r="S187" s="15">
        <v>42053.106111111112</v>
      </c>
      <c r="T187" s="15">
        <v>42112.025694444441</v>
      </c>
    </row>
    <row r="188" spans="1:20" ht="57.6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t="s">
        <v>8316</v>
      </c>
      <c r="R188" t="s">
        <v>8317</v>
      </c>
      <c r="S188" s="15">
        <v>42054.024421296301</v>
      </c>
      <c r="T188" s="15">
        <v>42061.024421296301</v>
      </c>
    </row>
    <row r="189" spans="1:20" ht="57.6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t="s">
        <v>8316</v>
      </c>
      <c r="R189" t="s">
        <v>8317</v>
      </c>
      <c r="S189" s="15">
        <v>42466.558796296296</v>
      </c>
      <c r="T189" s="15">
        <v>42490.165972222225</v>
      </c>
    </row>
    <row r="190" spans="1:20" ht="57.6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t="s">
        <v>8316</v>
      </c>
      <c r="R190" t="s">
        <v>8317</v>
      </c>
      <c r="S190" s="15">
        <v>42513.110787037032</v>
      </c>
      <c r="T190" s="15">
        <v>42534.708333333328</v>
      </c>
    </row>
    <row r="191" spans="1:20" ht="43.2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t="s">
        <v>8316</v>
      </c>
      <c r="R191" t="s">
        <v>8317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t="s">
        <v>8316</v>
      </c>
      <c r="R192" t="s">
        <v>8317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t="s">
        <v>8316</v>
      </c>
      <c r="R193" t="s">
        <v>8317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t="s">
        <v>8316</v>
      </c>
      <c r="R194" t="s">
        <v>8317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t="s">
        <v>8316</v>
      </c>
      <c r="R195" t="s">
        <v>8317</v>
      </c>
      <c r="S195" s="15">
        <v>42056.091631944444</v>
      </c>
      <c r="T195" s="15">
        <v>42070.204861111109</v>
      </c>
    </row>
    <row r="196" spans="1:20" ht="57.6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t="s">
        <v>8316</v>
      </c>
      <c r="R196" t="s">
        <v>8317</v>
      </c>
      <c r="S196" s="15">
        <v>41851.771354166667</v>
      </c>
      <c r="T196" s="15">
        <v>41870.666666666664</v>
      </c>
    </row>
    <row r="197" spans="1:20" ht="57.6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t="s">
        <v>8316</v>
      </c>
      <c r="R197" t="s">
        <v>8317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t="s">
        <v>8316</v>
      </c>
      <c r="R198" t="s">
        <v>8317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t="s">
        <v>8316</v>
      </c>
      <c r="R199" t="s">
        <v>8317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t="s">
        <v>8316</v>
      </c>
      <c r="R200" t="s">
        <v>8317</v>
      </c>
      <c r="S200" s="15">
        <v>42690.334317129629</v>
      </c>
      <c r="T200" s="15">
        <v>42721.333333333328</v>
      </c>
    </row>
    <row r="201" spans="1:20" ht="43.2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t="s">
        <v>8316</v>
      </c>
      <c r="R201" t="s">
        <v>8317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t="s">
        <v>8316</v>
      </c>
      <c r="R202" t="s">
        <v>8317</v>
      </c>
      <c r="S202" s="15">
        <v>41855.548101851848</v>
      </c>
      <c r="T202" s="15">
        <v>41876.207638888889</v>
      </c>
    </row>
    <row r="203" spans="1:20" ht="57.6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t="s">
        <v>8316</v>
      </c>
      <c r="R203" t="s">
        <v>8317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t="s">
        <v>8316</v>
      </c>
      <c r="R204" t="s">
        <v>8317</v>
      </c>
      <c r="S204" s="15">
        <v>41937.95344907407</v>
      </c>
      <c r="T204" s="15">
        <v>41972.995115740734</v>
      </c>
    </row>
    <row r="205" spans="1:20" ht="57.6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t="s">
        <v>8316</v>
      </c>
      <c r="R205" t="s">
        <v>8317</v>
      </c>
      <c r="S205" s="15">
        <v>42044.184988425928</v>
      </c>
      <c r="T205" s="15">
        <v>42074.143321759257</v>
      </c>
    </row>
    <row r="206" spans="1:20" ht="57.6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t="s">
        <v>8316</v>
      </c>
      <c r="R206" t="s">
        <v>8317</v>
      </c>
      <c r="S206" s="15">
        <v>42524.782638888893</v>
      </c>
      <c r="T206" s="15">
        <v>42544.782638888893</v>
      </c>
    </row>
    <row r="207" spans="1:20" ht="57.6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t="s">
        <v>8316</v>
      </c>
      <c r="R207" t="s">
        <v>8317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t="s">
        <v>8316</v>
      </c>
      <c r="R208" t="s">
        <v>8317</v>
      </c>
      <c r="S208" s="15">
        <v>41953.8675</v>
      </c>
      <c r="T208" s="15">
        <v>41983.8675</v>
      </c>
    </row>
    <row r="209" spans="1:20" ht="57.6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t="s">
        <v>8316</v>
      </c>
      <c r="R209" t="s">
        <v>8317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t="s">
        <v>8316</v>
      </c>
      <c r="R210" t="s">
        <v>8317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t="s">
        <v>8316</v>
      </c>
      <c r="R211" t="s">
        <v>8317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t="s">
        <v>8316</v>
      </c>
      <c r="R212" t="s">
        <v>8317</v>
      </c>
      <c r="S212" s="15">
        <v>41815.774826388886</v>
      </c>
      <c r="T212" s="15">
        <v>41830.774826388886</v>
      </c>
    </row>
    <row r="213" spans="1:20" ht="57.6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t="s">
        <v>8316</v>
      </c>
      <c r="R213" t="s">
        <v>8317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t="s">
        <v>8316</v>
      </c>
      <c r="R214" t="s">
        <v>8317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t="s">
        <v>8316</v>
      </c>
      <c r="R215" t="s">
        <v>8317</v>
      </c>
      <c r="S215" s="15">
        <v>41764.44663194444</v>
      </c>
      <c r="T215" s="15">
        <v>41791.165972222225</v>
      </c>
    </row>
    <row r="216" spans="1:20" ht="57.6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t="s">
        <v>8316</v>
      </c>
      <c r="R216" t="s">
        <v>8317</v>
      </c>
      <c r="S216" s="15">
        <v>41941.75203703704</v>
      </c>
      <c r="T216" s="15">
        <v>41964.708333333328</v>
      </c>
    </row>
    <row r="217" spans="1:20" ht="57.6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t="s">
        <v>8316</v>
      </c>
      <c r="R217" t="s">
        <v>8317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t="s">
        <v>8316</v>
      </c>
      <c r="R218" t="s">
        <v>8317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t="s">
        <v>8316</v>
      </c>
      <c r="R219" t="s">
        <v>8317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t="s">
        <v>8316</v>
      </c>
      <c r="R220" t="s">
        <v>8317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t="s">
        <v>8316</v>
      </c>
      <c r="R221" t="s">
        <v>8317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t="s">
        <v>8316</v>
      </c>
      <c r="R222" t="s">
        <v>8317</v>
      </c>
      <c r="S222" s="15">
        <v>42500.041550925926</v>
      </c>
      <c r="T222" s="15">
        <v>42527.291666666672</v>
      </c>
    </row>
    <row r="223" spans="1:20" ht="57.6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t="s">
        <v>8316</v>
      </c>
      <c r="R223" t="s">
        <v>8317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t="s">
        <v>8316</v>
      </c>
      <c r="R224" t="s">
        <v>8317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t="s">
        <v>8316</v>
      </c>
      <c r="R225" t="s">
        <v>8317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t="s">
        <v>8316</v>
      </c>
      <c r="R226" t="s">
        <v>8317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t="s">
        <v>8316</v>
      </c>
      <c r="R227" t="s">
        <v>8317</v>
      </c>
      <c r="S227" s="15">
        <v>41894.91375</v>
      </c>
      <c r="T227" s="15">
        <v>41938.029861111114</v>
      </c>
    </row>
    <row r="228" spans="1:20" ht="57.6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t="s">
        <v>8316</v>
      </c>
      <c r="R228" t="s">
        <v>8317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t="s">
        <v>8316</v>
      </c>
      <c r="R229" t="s">
        <v>8317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t="s">
        <v>8316</v>
      </c>
      <c r="R230" t="s">
        <v>8317</v>
      </c>
      <c r="S230" s="15">
        <v>42088.911354166667</v>
      </c>
      <c r="T230" s="15">
        <v>42118.911354166667</v>
      </c>
    </row>
    <row r="231" spans="1:20" ht="57.6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t="s">
        <v>8316</v>
      </c>
      <c r="R231" t="s">
        <v>8317</v>
      </c>
      <c r="S231" s="15">
        <v>42018.676898148144</v>
      </c>
      <c r="T231" s="15">
        <v>42040.290972222225</v>
      </c>
    </row>
    <row r="232" spans="1:20" ht="57.6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t="s">
        <v>8316</v>
      </c>
      <c r="R232" t="s">
        <v>8317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t="s">
        <v>8316</v>
      </c>
      <c r="R233" t="s">
        <v>8317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t="s">
        <v>8316</v>
      </c>
      <c r="R234" t="s">
        <v>8317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t="s">
        <v>8316</v>
      </c>
      <c r="R235" t="s">
        <v>8317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t="s">
        <v>8316</v>
      </c>
      <c r="R236" t="s">
        <v>8317</v>
      </c>
      <c r="S236" s="15">
        <v>41776.063136574077</v>
      </c>
      <c r="T236" s="15">
        <v>41807.125</v>
      </c>
    </row>
    <row r="237" spans="1:20" ht="57.6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t="s">
        <v>8316</v>
      </c>
      <c r="R237" t="s">
        <v>8317</v>
      </c>
      <c r="S237" s="15">
        <v>41800.380428240744</v>
      </c>
      <c r="T237" s="15">
        <v>41830.380428240744</v>
      </c>
    </row>
    <row r="238" spans="1:20" ht="57.6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t="s">
        <v>8316</v>
      </c>
      <c r="R238" t="s">
        <v>8317</v>
      </c>
      <c r="S238" s="15">
        <v>42572.61681712963</v>
      </c>
      <c r="T238" s="15">
        <v>42589.125</v>
      </c>
    </row>
    <row r="239" spans="1:20" ht="57.6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t="s">
        <v>8316</v>
      </c>
      <c r="R239" t="s">
        <v>8317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t="s">
        <v>8316</v>
      </c>
      <c r="R240" t="s">
        <v>8317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t="s">
        <v>8316</v>
      </c>
      <c r="R241" t="s">
        <v>8317</v>
      </c>
      <c r="S241" s="15">
        <v>42374.911226851851</v>
      </c>
      <c r="T241" s="15">
        <v>42388.207638888889</v>
      </c>
    </row>
    <row r="242" spans="1:20" ht="57.6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t="s">
        <v>8316</v>
      </c>
      <c r="R242" t="s">
        <v>8317</v>
      </c>
      <c r="S242" s="15">
        <v>41809.12300925926</v>
      </c>
      <c r="T242" s="15">
        <v>41831.677083333336</v>
      </c>
    </row>
    <row r="243" spans="1:20" ht="57.6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t="s">
        <v>8316</v>
      </c>
      <c r="R243" t="s">
        <v>8317</v>
      </c>
      <c r="S243" s="15">
        <v>42294.429641203707</v>
      </c>
      <c r="T243" s="15">
        <v>42321.845138888893</v>
      </c>
    </row>
    <row r="244" spans="1:20" ht="57.6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t="s">
        <v>8316</v>
      </c>
      <c r="R244" t="s">
        <v>8317</v>
      </c>
      <c r="S244" s="15">
        <v>42124.841111111105</v>
      </c>
      <c r="T244" s="15">
        <v>42154.841111111105</v>
      </c>
    </row>
    <row r="245" spans="1:20" ht="57.6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t="s">
        <v>8316</v>
      </c>
      <c r="R245" t="s">
        <v>8317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t="s">
        <v>8316</v>
      </c>
      <c r="R246" t="s">
        <v>8317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t="s">
        <v>8316</v>
      </c>
      <c r="R247" t="s">
        <v>8317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t="s">
        <v>8316</v>
      </c>
      <c r="R248" t="s">
        <v>8317</v>
      </c>
      <c r="S248" s="15">
        <v>42532.052523148144</v>
      </c>
      <c r="T248" s="15">
        <v>42560.166666666672</v>
      </c>
    </row>
    <row r="249" spans="1:20" ht="57.6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t="s">
        <v>8316</v>
      </c>
      <c r="R249" t="s">
        <v>8317</v>
      </c>
      <c r="S249" s="15">
        <v>42088.723692129628</v>
      </c>
      <c r="T249" s="15">
        <v>42115.723692129628</v>
      </c>
    </row>
    <row r="250" spans="1:20" ht="57.6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t="s">
        <v>8316</v>
      </c>
      <c r="R250" t="s">
        <v>8317</v>
      </c>
      <c r="S250" s="15">
        <v>41820.639189814814</v>
      </c>
      <c r="T250" s="15">
        <v>41843.165972222225</v>
      </c>
    </row>
    <row r="251" spans="1:20" ht="57.6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t="s">
        <v>8316</v>
      </c>
      <c r="R251" t="s">
        <v>8317</v>
      </c>
      <c r="S251" s="15">
        <v>42626.7503125</v>
      </c>
      <c r="T251" s="15">
        <v>42656.7503125</v>
      </c>
    </row>
    <row r="252" spans="1:20" ht="57.6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t="s">
        <v>8316</v>
      </c>
      <c r="R252" t="s">
        <v>8317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t="s">
        <v>8316</v>
      </c>
      <c r="R253" t="s">
        <v>8317</v>
      </c>
      <c r="S253" s="15">
        <v>42016.706678240742</v>
      </c>
      <c r="T253" s="15">
        <v>42047.249305555553</v>
      </c>
    </row>
    <row r="254" spans="1:20" ht="57.6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t="s">
        <v>8316</v>
      </c>
      <c r="R254" t="s">
        <v>8317</v>
      </c>
      <c r="S254" s="15">
        <v>42011.202581018515</v>
      </c>
      <c r="T254" s="15">
        <v>42038.185416666667</v>
      </c>
    </row>
    <row r="255" spans="1:20" ht="57.6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t="s">
        <v>8316</v>
      </c>
      <c r="R255" t="s">
        <v>8317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t="s">
        <v>8316</v>
      </c>
      <c r="R256" t="s">
        <v>8317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t="s">
        <v>8316</v>
      </c>
      <c r="R257" t="s">
        <v>8317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t="s">
        <v>8316</v>
      </c>
      <c r="R258" t="s">
        <v>8317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t="s">
        <v>8316</v>
      </c>
      <c r="R259" t="s">
        <v>8317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t="s">
        <v>8316</v>
      </c>
      <c r="R260" t="s">
        <v>8317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t="s">
        <v>8316</v>
      </c>
      <c r="R261" t="s">
        <v>8317</v>
      </c>
      <c r="S261" s="15">
        <v>42458.641724537039</v>
      </c>
      <c r="T261" s="15">
        <v>42488.641724537039</v>
      </c>
    </row>
    <row r="262" spans="1:20" ht="43.2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t="s">
        <v>8316</v>
      </c>
      <c r="R262" t="s">
        <v>8317</v>
      </c>
      <c r="S262" s="15">
        <v>42529.022013888884</v>
      </c>
      <c r="T262" s="15">
        <v>42566.901388888888</v>
      </c>
    </row>
    <row r="263" spans="1:20" ht="57.6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t="s">
        <v>8316</v>
      </c>
      <c r="R263" t="s">
        <v>8317</v>
      </c>
      <c r="S263" s="15">
        <v>41928.170497685183</v>
      </c>
      <c r="T263" s="15">
        <v>41949.249305555553</v>
      </c>
    </row>
    <row r="264" spans="1:20" ht="57.6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t="s">
        <v>8316</v>
      </c>
      <c r="R264" t="s">
        <v>8317</v>
      </c>
      <c r="S264" s="15">
        <v>42062.834444444445</v>
      </c>
      <c r="T264" s="15">
        <v>42083.852083333331</v>
      </c>
    </row>
    <row r="265" spans="1:20" ht="57.6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t="s">
        <v>8316</v>
      </c>
      <c r="R265" t="s">
        <v>8317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t="s">
        <v>8316</v>
      </c>
      <c r="R266" t="s">
        <v>8317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t="s">
        <v>8316</v>
      </c>
      <c r="R267" t="s">
        <v>8317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t="s">
        <v>8316</v>
      </c>
      <c r="R268" t="s">
        <v>8317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t="s">
        <v>8316</v>
      </c>
      <c r="R269" t="s">
        <v>8317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t="s">
        <v>8316</v>
      </c>
      <c r="R270" t="s">
        <v>8317</v>
      </c>
      <c r="S270" s="15">
        <v>42506.760405092587</v>
      </c>
      <c r="T270" s="15">
        <v>42536.760405092587</v>
      </c>
    </row>
    <row r="271" spans="1:20" ht="57.6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t="s">
        <v>8316</v>
      </c>
      <c r="R271" t="s">
        <v>8317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t="s">
        <v>8316</v>
      </c>
      <c r="R272" t="s">
        <v>8317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t="s">
        <v>8316</v>
      </c>
      <c r="R273" t="s">
        <v>8317</v>
      </c>
      <c r="S273" s="15">
        <v>42087.768055555556</v>
      </c>
      <c r="T273" s="15">
        <v>42111.666666666672</v>
      </c>
    </row>
    <row r="274" spans="1:20" ht="57.6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t="s">
        <v>8316</v>
      </c>
      <c r="R274" t="s">
        <v>8317</v>
      </c>
      <c r="S274" s="15">
        <v>42443.802361111113</v>
      </c>
      <c r="T274" s="15">
        <v>42473.802361111113</v>
      </c>
    </row>
    <row r="275" spans="1:20" ht="57.6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t="s">
        <v>8316</v>
      </c>
      <c r="R275" t="s">
        <v>8317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t="s">
        <v>8316</v>
      </c>
      <c r="R276" t="s">
        <v>8317</v>
      </c>
      <c r="S276" s="15">
        <v>42268.009224537032</v>
      </c>
      <c r="T276" s="15">
        <v>42303.009224537032</v>
      </c>
    </row>
    <row r="277" spans="1:20" ht="57.6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t="s">
        <v>8316</v>
      </c>
      <c r="R277" t="s">
        <v>8317</v>
      </c>
      <c r="S277" s="15">
        <v>41848.866157407407</v>
      </c>
      <c r="T277" s="15">
        <v>41868.21597222222</v>
      </c>
    </row>
    <row r="278" spans="1:20" ht="57.6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t="s">
        <v>8316</v>
      </c>
      <c r="R278" t="s">
        <v>8317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t="s">
        <v>8316</v>
      </c>
      <c r="R279" t="s">
        <v>8317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t="s">
        <v>8316</v>
      </c>
      <c r="R280" t="s">
        <v>8317</v>
      </c>
      <c r="S280" s="15">
        <v>42511.741944444439</v>
      </c>
      <c r="T280" s="15">
        <v>42523.916666666672</v>
      </c>
    </row>
    <row r="281" spans="1:20" ht="57.6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t="s">
        <v>8316</v>
      </c>
      <c r="R281" t="s">
        <v>8317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t="s">
        <v>8316</v>
      </c>
      <c r="R282" t="s">
        <v>8317</v>
      </c>
      <c r="S282" s="15">
        <v>42419.91942129629</v>
      </c>
      <c r="T282" s="15">
        <v>42436.207638888889</v>
      </c>
    </row>
    <row r="283" spans="1:20" ht="57.6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t="s">
        <v>8316</v>
      </c>
      <c r="R283" t="s">
        <v>8317</v>
      </c>
      <c r="S283" s="15">
        <v>42430.839398148149</v>
      </c>
      <c r="T283" s="15">
        <v>42445.165972222225</v>
      </c>
    </row>
    <row r="284" spans="1:20" ht="57.6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t="s">
        <v>8316</v>
      </c>
      <c r="R284" t="s">
        <v>8317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t="s">
        <v>8316</v>
      </c>
      <c r="R285" t="s">
        <v>8317</v>
      </c>
      <c r="S285" s="15">
        <v>41760.935706018521</v>
      </c>
      <c r="T285" s="15">
        <v>41772.166666666664</v>
      </c>
    </row>
    <row r="286" spans="1:20" ht="57.6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t="s">
        <v>8316</v>
      </c>
      <c r="R286" t="s">
        <v>8317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t="s">
        <v>8316</v>
      </c>
      <c r="R287" t="s">
        <v>8317</v>
      </c>
      <c r="S287" s="15">
        <v>42491.92288194444</v>
      </c>
      <c r="T287" s="15">
        <v>42521.92288194444</v>
      </c>
    </row>
    <row r="288" spans="1:20" ht="57.6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t="s">
        <v>8316</v>
      </c>
      <c r="R288" t="s">
        <v>8317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t="s">
        <v>8316</v>
      </c>
      <c r="R289" t="s">
        <v>8317</v>
      </c>
      <c r="S289" s="15">
        <v>41802.62090277778</v>
      </c>
      <c r="T289" s="15">
        <v>41822.62090277778</v>
      </c>
    </row>
    <row r="290" spans="1:20" ht="57.6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t="s">
        <v>8316</v>
      </c>
      <c r="R290" t="s">
        <v>8317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t="s">
        <v>8316</v>
      </c>
      <c r="R291" t="s">
        <v>8317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t="s">
        <v>8316</v>
      </c>
      <c r="R292" t="s">
        <v>8317</v>
      </c>
      <c r="S292" s="15">
        <v>42125.772812499999</v>
      </c>
      <c r="T292" s="15">
        <v>42155.772812499999</v>
      </c>
    </row>
    <row r="293" spans="1:20" ht="57.6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t="s">
        <v>8316</v>
      </c>
      <c r="R293" t="s">
        <v>8317</v>
      </c>
      <c r="S293" s="15">
        <v>41856.010069444441</v>
      </c>
      <c r="T293" s="15">
        <v>41890.125</v>
      </c>
    </row>
    <row r="294" spans="1:20" ht="57.6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t="s">
        <v>8316</v>
      </c>
      <c r="R294" t="s">
        <v>8317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t="s">
        <v>8316</v>
      </c>
      <c r="R295" t="s">
        <v>8317</v>
      </c>
      <c r="S295" s="15">
        <v>41881.361342592594</v>
      </c>
      <c r="T295" s="15">
        <v>41911.361342592594</v>
      </c>
    </row>
    <row r="296" spans="1:20" ht="57.6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t="s">
        <v>8316</v>
      </c>
      <c r="R296" t="s">
        <v>8317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t="s">
        <v>8316</v>
      </c>
      <c r="R297" t="s">
        <v>8317</v>
      </c>
      <c r="S297" s="15">
        <v>42214.6956712963</v>
      </c>
      <c r="T297" s="15">
        <v>42225.666666666672</v>
      </c>
    </row>
    <row r="298" spans="1:20" ht="57.6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t="s">
        <v>8316</v>
      </c>
      <c r="R298" t="s">
        <v>8317</v>
      </c>
      <c r="S298" s="15">
        <v>42460.335312499999</v>
      </c>
      <c r="T298" s="15">
        <v>42488.249305555553</v>
      </c>
    </row>
    <row r="299" spans="1:20" ht="57.6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t="s">
        <v>8316</v>
      </c>
      <c r="R299" t="s">
        <v>8317</v>
      </c>
      <c r="S299" s="15">
        <v>42167.023206018523</v>
      </c>
      <c r="T299" s="15">
        <v>42196.165972222225</v>
      </c>
    </row>
    <row r="300" spans="1:20" ht="57.6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t="s">
        <v>8316</v>
      </c>
      <c r="R300" t="s">
        <v>8317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t="s">
        <v>8316</v>
      </c>
      <c r="R301" t="s">
        <v>8317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t="s">
        <v>8316</v>
      </c>
      <c r="R302" t="s">
        <v>8317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t="s">
        <v>8316</v>
      </c>
      <c r="R303" t="s">
        <v>8317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t="s">
        <v>8316</v>
      </c>
      <c r="R304" t="s">
        <v>8317</v>
      </c>
      <c r="S304" s="15">
        <v>42243.6252662037</v>
      </c>
      <c r="T304" s="15">
        <v>42278.6252662037</v>
      </c>
    </row>
    <row r="305" spans="1:20" ht="57.6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t="s">
        <v>8316</v>
      </c>
      <c r="R305" t="s">
        <v>8317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t="s">
        <v>8316</v>
      </c>
      <c r="R306" t="s">
        <v>8317</v>
      </c>
      <c r="S306" s="15">
        <v>41829.599791666667</v>
      </c>
      <c r="T306" s="15">
        <v>41889.599791666667</v>
      </c>
    </row>
    <row r="307" spans="1:20" ht="43.2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t="s">
        <v>8316</v>
      </c>
      <c r="R307" t="s">
        <v>8317</v>
      </c>
      <c r="S307" s="15">
        <v>42040.831678240742</v>
      </c>
      <c r="T307" s="15">
        <v>42070.831678240742</v>
      </c>
    </row>
    <row r="308" spans="1:20" ht="57.6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t="s">
        <v>8316</v>
      </c>
      <c r="R308" t="s">
        <v>8317</v>
      </c>
      <c r="S308" s="15">
        <v>42075.807395833333</v>
      </c>
      <c r="T308" s="15">
        <v>42105.807395833333</v>
      </c>
    </row>
    <row r="309" spans="1:20" ht="57.6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t="s">
        <v>8316</v>
      </c>
      <c r="R309" t="s">
        <v>8317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t="s">
        <v>8316</v>
      </c>
      <c r="R310" t="s">
        <v>8317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t="s">
        <v>8316</v>
      </c>
      <c r="R311" t="s">
        <v>8317</v>
      </c>
      <c r="S311" s="15">
        <v>42411.942291666666</v>
      </c>
      <c r="T311" s="15">
        <v>42434.041666666672</v>
      </c>
    </row>
    <row r="312" spans="1:20" ht="57.6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t="s">
        <v>8316</v>
      </c>
      <c r="R312" t="s">
        <v>8317</v>
      </c>
      <c r="S312" s="15">
        <v>41753.515856481477</v>
      </c>
      <c r="T312" s="15">
        <v>41781.921527777777</v>
      </c>
    </row>
    <row r="313" spans="1:20" ht="57.6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t="s">
        <v>8316</v>
      </c>
      <c r="R313" t="s">
        <v>8317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t="s">
        <v>8316</v>
      </c>
      <c r="R314" t="s">
        <v>8317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t="s">
        <v>8316</v>
      </c>
      <c r="R315" t="s">
        <v>8317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t="s">
        <v>8316</v>
      </c>
      <c r="R316" t="s">
        <v>8317</v>
      </c>
      <c r="S316" s="15">
        <v>42203.680300925931</v>
      </c>
      <c r="T316" s="15">
        <v>42221.774999999994</v>
      </c>
    </row>
    <row r="317" spans="1:20" ht="57.6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t="s">
        <v>8316</v>
      </c>
      <c r="R317" t="s">
        <v>8317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t="s">
        <v>8316</v>
      </c>
      <c r="R318" t="s">
        <v>8317</v>
      </c>
      <c r="S318" s="15">
        <v>41869.740671296298</v>
      </c>
      <c r="T318" s="15">
        <v>41899.740671296298</v>
      </c>
    </row>
    <row r="319" spans="1:20" ht="57.6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t="s">
        <v>8316</v>
      </c>
      <c r="R319" t="s">
        <v>8317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t="s">
        <v>8316</v>
      </c>
      <c r="R320" t="s">
        <v>8317</v>
      </c>
      <c r="S320" s="15">
        <v>41976.331979166673</v>
      </c>
      <c r="T320" s="15">
        <v>42004.291666666672</v>
      </c>
    </row>
    <row r="321" spans="1:20" ht="57.6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t="s">
        <v>8316</v>
      </c>
      <c r="R321" t="s">
        <v>8317</v>
      </c>
      <c r="S321" s="15">
        <v>41926.942685185182</v>
      </c>
      <c r="T321" s="15">
        <v>41956.984351851846</v>
      </c>
    </row>
    <row r="322" spans="1:20" ht="57.6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t="s">
        <v>8316</v>
      </c>
      <c r="R322" t="s">
        <v>8317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t="s">
        <v>8316</v>
      </c>
      <c r="R323" t="s">
        <v>8317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t="s">
        <v>8316</v>
      </c>
      <c r="R324" t="s">
        <v>8317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t="s">
        <v>8316</v>
      </c>
      <c r="R325" t="s">
        <v>8317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t="s">
        <v>8316</v>
      </c>
      <c r="R326" t="s">
        <v>8317</v>
      </c>
      <c r="S326" s="15">
        <v>42451.095856481479</v>
      </c>
      <c r="T326" s="15">
        <v>42465.095856481479</v>
      </c>
    </row>
    <row r="327" spans="1:20" ht="57.6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t="s">
        <v>8316</v>
      </c>
      <c r="R327" t="s">
        <v>8317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t="s">
        <v>8316</v>
      </c>
      <c r="R328" t="s">
        <v>8317</v>
      </c>
      <c r="S328" s="15">
        <v>41964.716319444444</v>
      </c>
      <c r="T328" s="15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t="s">
        <v>8316</v>
      </c>
      <c r="R329" t="s">
        <v>8317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t="s">
        <v>8316</v>
      </c>
      <c r="R330" t="s">
        <v>8317</v>
      </c>
      <c r="S330" s="15">
        <v>42125.647534722222</v>
      </c>
      <c r="T330" s="15">
        <v>42150.647534722222</v>
      </c>
    </row>
    <row r="331" spans="1:20" ht="57.6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t="s">
        <v>8316</v>
      </c>
      <c r="R331" t="s">
        <v>8317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t="s">
        <v>8316</v>
      </c>
      <c r="R332" t="s">
        <v>8317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t="s">
        <v>8316</v>
      </c>
      <c r="R333" t="s">
        <v>8317</v>
      </c>
      <c r="S333" s="15">
        <v>41974.898599537039</v>
      </c>
      <c r="T333" s="15">
        <v>42009.851388888885</v>
      </c>
    </row>
    <row r="334" spans="1:20" ht="57.6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t="s">
        <v>8316</v>
      </c>
      <c r="R334" t="s">
        <v>8317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t="s">
        <v>8316</v>
      </c>
      <c r="R335" t="s">
        <v>8317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t="s">
        <v>8316</v>
      </c>
      <c r="R336" t="s">
        <v>8317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t="s">
        <v>8316</v>
      </c>
      <c r="R337" t="s">
        <v>8317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t="s">
        <v>8316</v>
      </c>
      <c r="R338" t="s">
        <v>8317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t="s">
        <v>8316</v>
      </c>
      <c r="R339" t="s">
        <v>8317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t="s">
        <v>8316</v>
      </c>
      <c r="R340" t="s">
        <v>8317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t="s">
        <v>8316</v>
      </c>
      <c r="R341" t="s">
        <v>8317</v>
      </c>
      <c r="S341" s="15">
        <v>42283.864351851851</v>
      </c>
      <c r="T341" s="15">
        <v>42313.906018518523</v>
      </c>
    </row>
    <row r="342" spans="1:20" ht="57.6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t="s">
        <v>8316</v>
      </c>
      <c r="R342" t="s">
        <v>8317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t="s">
        <v>8316</v>
      </c>
      <c r="R343" t="s">
        <v>8317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t="s">
        <v>8316</v>
      </c>
      <c r="R344" t="s">
        <v>8317</v>
      </c>
      <c r="S344" s="15">
        <v>42144.041851851856</v>
      </c>
      <c r="T344" s="15">
        <v>42174.041851851856</v>
      </c>
    </row>
    <row r="345" spans="1:20" ht="57.6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t="s">
        <v>8316</v>
      </c>
      <c r="R345" t="s">
        <v>8317</v>
      </c>
      <c r="S345" s="15">
        <v>42661.132245370376</v>
      </c>
      <c r="T345" s="15">
        <v>42693.916666666672</v>
      </c>
    </row>
    <row r="346" spans="1:20" ht="57.6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t="s">
        <v>8316</v>
      </c>
      <c r="R346" t="s">
        <v>8317</v>
      </c>
      <c r="S346" s="15">
        <v>42037.938206018516</v>
      </c>
      <c r="T346" s="15">
        <v>42068.166666666672</v>
      </c>
    </row>
    <row r="347" spans="1:20" ht="57.6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t="s">
        <v>8316</v>
      </c>
      <c r="R347" t="s">
        <v>8317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t="s">
        <v>8316</v>
      </c>
      <c r="R348" t="s">
        <v>8317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t="s">
        <v>8316</v>
      </c>
      <c r="R349" t="s">
        <v>8317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t="s">
        <v>8316</v>
      </c>
      <c r="R350" t="s">
        <v>8317</v>
      </c>
      <c r="S350" s="15">
        <v>42545.774189814809</v>
      </c>
      <c r="T350" s="15">
        <v>42605.774189814809</v>
      </c>
    </row>
    <row r="351" spans="1:20" ht="57.6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t="s">
        <v>8316</v>
      </c>
      <c r="R351" t="s">
        <v>8317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t="s">
        <v>8316</v>
      </c>
      <c r="R352" t="s">
        <v>8317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t="s">
        <v>8316</v>
      </c>
      <c r="R353" t="s">
        <v>8317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t="s">
        <v>8316</v>
      </c>
      <c r="R354" t="s">
        <v>8317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t="s">
        <v>8316</v>
      </c>
      <c r="R355" t="s">
        <v>8317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t="s">
        <v>8316</v>
      </c>
      <c r="R356" t="s">
        <v>8317</v>
      </c>
      <c r="S356" s="15">
        <v>42055.277199074073</v>
      </c>
      <c r="T356" s="15">
        <v>42082.610416666663</v>
      </c>
    </row>
    <row r="357" spans="1:20" ht="57.6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t="s">
        <v>8316</v>
      </c>
      <c r="R357" t="s">
        <v>8317</v>
      </c>
      <c r="S357" s="15">
        <v>42447.896666666667</v>
      </c>
      <c r="T357" s="15">
        <v>42470.166666666672</v>
      </c>
    </row>
    <row r="358" spans="1:20" ht="57.6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t="s">
        <v>8316</v>
      </c>
      <c r="R358" t="s">
        <v>8317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t="s">
        <v>8316</v>
      </c>
      <c r="R359" t="s">
        <v>8317</v>
      </c>
      <c r="S359" s="15">
        <v>41822.90488425926</v>
      </c>
      <c r="T359" s="15">
        <v>41844.291666666664</v>
      </c>
    </row>
    <row r="360" spans="1:20" ht="57.6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t="s">
        <v>8316</v>
      </c>
      <c r="R360" t="s">
        <v>8317</v>
      </c>
      <c r="S360" s="15">
        <v>42185.556157407409</v>
      </c>
      <c r="T360" s="15">
        <v>42208.772916666669</v>
      </c>
    </row>
    <row r="361" spans="1:20" ht="57.6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t="s">
        <v>8316</v>
      </c>
      <c r="R361" t="s">
        <v>8317</v>
      </c>
      <c r="S361" s="15">
        <v>41820.62809027778</v>
      </c>
      <c r="T361" s="15">
        <v>41841.165972222225</v>
      </c>
    </row>
    <row r="362" spans="1:20" ht="57.6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t="s">
        <v>8316</v>
      </c>
      <c r="R362" t="s">
        <v>8317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t="s">
        <v>8316</v>
      </c>
      <c r="R363" t="s">
        <v>8317</v>
      </c>
      <c r="S363" s="15">
        <v>41802.574282407404</v>
      </c>
      <c r="T363" s="15">
        <v>41823.165972222225</v>
      </c>
    </row>
    <row r="364" spans="1:20" ht="57.6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t="s">
        <v>8316</v>
      </c>
      <c r="R364" t="s">
        <v>8317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t="s">
        <v>8316</v>
      </c>
      <c r="R365" t="s">
        <v>8317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t="s">
        <v>8316</v>
      </c>
      <c r="R366" t="s">
        <v>8317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t="s">
        <v>8316</v>
      </c>
      <c r="R367" t="s">
        <v>8317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t="s">
        <v>8316</v>
      </c>
      <c r="R368" t="s">
        <v>8317</v>
      </c>
      <c r="S368" s="15">
        <v>42633.116851851853</v>
      </c>
      <c r="T368" s="15">
        <v>42663.116851851853</v>
      </c>
    </row>
    <row r="369" spans="1:20" ht="57.6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t="s">
        <v>8316</v>
      </c>
      <c r="R369" t="s">
        <v>8317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t="s">
        <v>8316</v>
      </c>
      <c r="R370" t="s">
        <v>8317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t="s">
        <v>8316</v>
      </c>
      <c r="R371" t="s">
        <v>8317</v>
      </c>
      <c r="S371" s="15">
        <v>42230.662731481483</v>
      </c>
      <c r="T371" s="15">
        <v>42245.165972222225</v>
      </c>
    </row>
    <row r="372" spans="1:20" ht="57.6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t="s">
        <v>8316</v>
      </c>
      <c r="R372" t="s">
        <v>8317</v>
      </c>
      <c r="S372" s="15">
        <v>41787.218229166669</v>
      </c>
      <c r="T372" s="15">
        <v>41817.218229166669</v>
      </c>
    </row>
    <row r="373" spans="1:20" ht="57.6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t="s">
        <v>8316</v>
      </c>
      <c r="R373" t="s">
        <v>8317</v>
      </c>
      <c r="S373" s="15">
        <v>42147.826840277776</v>
      </c>
      <c r="T373" s="15">
        <v>42176.934027777781</v>
      </c>
    </row>
    <row r="374" spans="1:20" ht="57.6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t="s">
        <v>8316</v>
      </c>
      <c r="R374" t="s">
        <v>8317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t="s">
        <v>8316</v>
      </c>
      <c r="R375" t="s">
        <v>8317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t="s">
        <v>8316</v>
      </c>
      <c r="R376" t="s">
        <v>8317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t="s">
        <v>8316</v>
      </c>
      <c r="R377" t="s">
        <v>8317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t="s">
        <v>8316</v>
      </c>
      <c r="R378" t="s">
        <v>8317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t="s">
        <v>8316</v>
      </c>
      <c r="R379" t="s">
        <v>8317</v>
      </c>
      <c r="S379" s="15">
        <v>42401.806562500002</v>
      </c>
      <c r="T379" s="15">
        <v>42431.806562500002</v>
      </c>
    </row>
    <row r="380" spans="1:20" ht="57.6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t="s">
        <v>8316</v>
      </c>
      <c r="R380" t="s">
        <v>8317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t="s">
        <v>8316</v>
      </c>
      <c r="R381" t="s">
        <v>8317</v>
      </c>
      <c r="S381" s="15">
        <v>41882.585648148146</v>
      </c>
      <c r="T381" s="15">
        <v>41912.666666666664</v>
      </c>
    </row>
    <row r="382" spans="1:20" ht="57.6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t="s">
        <v>8316</v>
      </c>
      <c r="R382" t="s">
        <v>8317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t="s">
        <v>8316</v>
      </c>
      <c r="R383" t="s">
        <v>8317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t="s">
        <v>8316</v>
      </c>
      <c r="R384" t="s">
        <v>8317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t="s">
        <v>8316</v>
      </c>
      <c r="R385" t="s">
        <v>8317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t="s">
        <v>8316</v>
      </c>
      <c r="R386" t="s">
        <v>8317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t="s">
        <v>8316</v>
      </c>
      <c r="R387" t="s">
        <v>8317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t="s">
        <v>8316</v>
      </c>
      <c r="R388" t="s">
        <v>8317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t="s">
        <v>8316</v>
      </c>
      <c r="R389" t="s">
        <v>8317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t="s">
        <v>8316</v>
      </c>
      <c r="R390" t="s">
        <v>8317</v>
      </c>
      <c r="S390" s="15">
        <v>42505.738032407404</v>
      </c>
      <c r="T390" s="15">
        <v>42525.738032407404</v>
      </c>
    </row>
    <row r="391" spans="1:20" ht="57.6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t="s">
        <v>8316</v>
      </c>
      <c r="R391" t="s">
        <v>8317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t="s">
        <v>8316</v>
      </c>
      <c r="R392" t="s">
        <v>8317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t="s">
        <v>8316</v>
      </c>
      <c r="R393" t="s">
        <v>8317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t="s">
        <v>8316</v>
      </c>
      <c r="R394" t="s">
        <v>8317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t="s">
        <v>8316</v>
      </c>
      <c r="R395" t="s">
        <v>8317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t="s">
        <v>8316</v>
      </c>
      <c r="R396" t="s">
        <v>8317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t="s">
        <v>8316</v>
      </c>
      <c r="R397" t="s">
        <v>8317</v>
      </c>
      <c r="S397" s="15">
        <v>42054.849050925928</v>
      </c>
      <c r="T397" s="15">
        <v>42084.807384259257</v>
      </c>
    </row>
    <row r="398" spans="1:20" ht="57.6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t="s">
        <v>8316</v>
      </c>
      <c r="R398" t="s">
        <v>8317</v>
      </c>
      <c r="S398" s="15">
        <v>42497.275706018518</v>
      </c>
      <c r="T398" s="15">
        <v>42535.904861111107</v>
      </c>
    </row>
    <row r="399" spans="1:20" ht="57.6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t="s">
        <v>8316</v>
      </c>
      <c r="R399" t="s">
        <v>8317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t="s">
        <v>8316</v>
      </c>
      <c r="R400" t="s">
        <v>8317</v>
      </c>
      <c r="S400" s="15">
        <v>41807.690081018518</v>
      </c>
      <c r="T400" s="15">
        <v>41837.690081018518</v>
      </c>
    </row>
    <row r="401" spans="1:20" ht="57.6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t="s">
        <v>8316</v>
      </c>
      <c r="R401" t="s">
        <v>8317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t="s">
        <v>8316</v>
      </c>
      <c r="R402" t="s">
        <v>8317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t="s">
        <v>8316</v>
      </c>
      <c r="R403" t="s">
        <v>8317</v>
      </c>
      <c r="S403" s="15">
        <v>42184.209537037037</v>
      </c>
      <c r="T403" s="15">
        <v>42202.876388888893</v>
      </c>
    </row>
    <row r="404" spans="1:20" ht="57.6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t="s">
        <v>8316</v>
      </c>
      <c r="R404" t="s">
        <v>8317</v>
      </c>
      <c r="S404" s="15">
        <v>42341.180636574078</v>
      </c>
      <c r="T404" s="15">
        <v>42373.180636574078</v>
      </c>
    </row>
    <row r="405" spans="1:20" ht="57.6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t="s">
        <v>8316</v>
      </c>
      <c r="R405" t="s">
        <v>8317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t="s">
        <v>8316</v>
      </c>
      <c r="R406" t="s">
        <v>8317</v>
      </c>
      <c r="S406" s="15">
        <v>42151.069606481484</v>
      </c>
      <c r="T406" s="15">
        <v>42172.069606481484</v>
      </c>
    </row>
    <row r="407" spans="1:20" ht="57.6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t="s">
        <v>8316</v>
      </c>
      <c r="R407" t="s">
        <v>8317</v>
      </c>
      <c r="S407" s="15">
        <v>41944.527627314819</v>
      </c>
      <c r="T407" s="15">
        <v>42004.569293981483</v>
      </c>
    </row>
    <row r="408" spans="1:20" ht="57.6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t="s">
        <v>8316</v>
      </c>
      <c r="R408" t="s">
        <v>8317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t="s">
        <v>8316</v>
      </c>
      <c r="R409" t="s">
        <v>8317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t="s">
        <v>8316</v>
      </c>
      <c r="R410" t="s">
        <v>8317</v>
      </c>
      <c r="S410" s="15">
        <v>41927.848900462966</v>
      </c>
      <c r="T410" s="15">
        <v>41948.890567129631</v>
      </c>
    </row>
    <row r="411" spans="1:20" ht="57.6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t="s">
        <v>8316</v>
      </c>
      <c r="R411" t="s">
        <v>8317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t="s">
        <v>8316</v>
      </c>
      <c r="R412" t="s">
        <v>8317</v>
      </c>
      <c r="S412" s="15">
        <v>42553.926527777774</v>
      </c>
      <c r="T412" s="15">
        <v>42585.172916666663</v>
      </c>
    </row>
    <row r="413" spans="1:20" ht="57.6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t="s">
        <v>8316</v>
      </c>
      <c r="R413" t="s">
        <v>8317</v>
      </c>
      <c r="S413" s="15">
        <v>42155.142638888887</v>
      </c>
      <c r="T413" s="15">
        <v>42215.142638888887</v>
      </c>
    </row>
  </sheetData>
  <autoFilter ref="A1:T413" xr:uid="{526CF935-4D18-49D9-A6E3-3B896EBBCBB5}"/>
  <conditionalFormatting sqref="F1:F413">
    <cfRule type="cellIs" dxfId="9" priority="2" operator="equal">
      <formula>"failed"</formula>
    </cfRule>
    <cfRule type="cellIs" dxfId="8" priority="3" operator="equal">
      <formula>"canceled"</formula>
    </cfRule>
    <cfRule type="cellIs" dxfId="7" priority="4" operator="equal">
      <formula>"cancelled"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9592-2A06-4D56-865E-D580F8EBA753}">
  <dimension ref="A1:T251"/>
  <sheetViews>
    <sheetView workbookViewId="0">
      <selection activeCell="B2" sqref="B2"/>
    </sheetView>
  </sheetViews>
  <sheetFormatPr defaultRowHeight="14.4" x14ac:dyDescent="0.3"/>
  <cols>
    <col min="1" max="1" width="7" bestFit="1" customWidth="1"/>
    <col min="2" max="2" width="14.44140625" customWidth="1"/>
    <col min="3" max="3" width="29.77734375" customWidth="1"/>
    <col min="4" max="4" width="12.109375" bestFit="1" customWidth="1"/>
    <col min="5" max="5" width="12.21875" bestFit="1" customWidth="1"/>
    <col min="6" max="6" width="13.77734375" bestFit="1" customWidth="1"/>
    <col min="7" max="7" width="12" bestFit="1" customWidth="1"/>
    <col min="8" max="8" width="12.77734375" bestFit="1" customWidth="1"/>
    <col min="9" max="9" width="12.6640625" bestFit="1" customWidth="1"/>
    <col min="10" max="10" width="15.88671875" bestFit="1" customWidth="1"/>
    <col min="11" max="11" width="13.6640625" bestFit="1" customWidth="1"/>
    <col min="12" max="12" width="17.88671875" bestFit="1" customWidth="1"/>
    <col min="13" max="13" width="12.77734375" bestFit="1" customWidth="1"/>
    <col min="14" max="14" width="30.5546875" bestFit="1" customWidth="1"/>
    <col min="15" max="15" width="21.88671875" bestFit="1" customWidth="1"/>
    <col min="16" max="16" width="20.6640625" bestFit="1" customWidth="1"/>
    <col min="17" max="17" width="19.109375" bestFit="1" customWidth="1"/>
    <col min="18" max="18" width="16" bestFit="1" customWidth="1"/>
    <col min="19" max="19" width="26.5546875" bestFit="1" customWidth="1"/>
    <col min="20" max="20" width="25.2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8359</v>
      </c>
      <c r="O1" s="1" t="s">
        <v>8305</v>
      </c>
      <c r="P1" s="1" t="s">
        <v>8306</v>
      </c>
      <c r="Q1" s="11" t="s">
        <v>8307</v>
      </c>
      <c r="R1" s="1" t="s">
        <v>8308</v>
      </c>
      <c r="S1" s="14" t="s">
        <v>8365</v>
      </c>
      <c r="T1" s="14" t="s">
        <v>8366</v>
      </c>
    </row>
    <row r="2" spans="1:20" ht="7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t="s">
        <v>8316</v>
      </c>
      <c r="R2" t="s">
        <v>8317</v>
      </c>
      <c r="S2" s="15">
        <v>42492.737847222219</v>
      </c>
      <c r="T2" s="15">
        <v>42534.166666666672</v>
      </c>
    </row>
    <row r="3" spans="1:20" ht="7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t="s">
        <v>8316</v>
      </c>
      <c r="R3" t="s">
        <v>8317</v>
      </c>
      <c r="S3" s="15">
        <v>42103.016585648147</v>
      </c>
      <c r="T3" s="15">
        <v>42163.016585648147</v>
      </c>
    </row>
    <row r="4" spans="1:20" ht="7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t="s">
        <v>8316</v>
      </c>
      <c r="R4" t="s">
        <v>8317</v>
      </c>
      <c r="S4" s="15">
        <v>42108.692060185189</v>
      </c>
      <c r="T4" s="15">
        <v>42153.692060185189</v>
      </c>
    </row>
    <row r="5" spans="1:20" ht="57.6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t="s">
        <v>8316</v>
      </c>
      <c r="R5" t="s">
        <v>8317</v>
      </c>
      <c r="S5" s="15">
        <v>42453.806307870371</v>
      </c>
      <c r="T5" s="15">
        <v>42513.806307870371</v>
      </c>
    </row>
    <row r="6" spans="1:20" ht="7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t="s">
        <v>8316</v>
      </c>
      <c r="R6" t="s">
        <v>8317</v>
      </c>
      <c r="S6" s="15">
        <v>42123.648831018523</v>
      </c>
      <c r="T6" s="15">
        <v>42153.648831018523</v>
      </c>
    </row>
    <row r="7" spans="1:20" ht="57.6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t="s">
        <v>8316</v>
      </c>
      <c r="R7" t="s">
        <v>8317</v>
      </c>
      <c r="S7" s="15">
        <v>41858.007071759261</v>
      </c>
      <c r="T7" s="15">
        <v>41888.007071759261</v>
      </c>
    </row>
    <row r="8" spans="1:20" ht="57.6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t="s">
        <v>8316</v>
      </c>
      <c r="R8" t="s">
        <v>8317</v>
      </c>
      <c r="S8" s="15">
        <v>41781.045173611114</v>
      </c>
      <c r="T8" s="15">
        <v>41811.045173611114</v>
      </c>
    </row>
    <row r="9" spans="1:20" ht="7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t="s">
        <v>8316</v>
      </c>
      <c r="R9" t="s">
        <v>8317</v>
      </c>
      <c r="S9" s="15">
        <v>42370.007766203707</v>
      </c>
      <c r="T9" s="15">
        <v>42398.981944444444</v>
      </c>
    </row>
    <row r="10" spans="1:20" ht="7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t="s">
        <v>8316</v>
      </c>
      <c r="R10" t="s">
        <v>8317</v>
      </c>
      <c r="S10" s="15">
        <v>42165.037581018521</v>
      </c>
      <c r="T10" s="15">
        <v>42224.898611111115</v>
      </c>
    </row>
    <row r="11" spans="1:20" ht="7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t="s">
        <v>8316</v>
      </c>
      <c r="R11" t="s">
        <v>8317</v>
      </c>
      <c r="S11" s="15">
        <v>42480.800648148142</v>
      </c>
      <c r="T11" s="15">
        <v>42540.800648148142</v>
      </c>
    </row>
    <row r="12" spans="1:20" ht="57.6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t="s">
        <v>8316</v>
      </c>
      <c r="R12" t="s">
        <v>8317</v>
      </c>
      <c r="S12" s="15">
        <v>41784.789687500001</v>
      </c>
      <c r="T12" s="15">
        <v>41814.789687500001</v>
      </c>
    </row>
    <row r="13" spans="1:20" ht="7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t="s">
        <v>8316</v>
      </c>
      <c r="R13" t="s">
        <v>8317</v>
      </c>
      <c r="S13" s="15">
        <v>41831.675034722226</v>
      </c>
      <c r="T13" s="15">
        <v>41891.675034722226</v>
      </c>
    </row>
    <row r="14" spans="1:20" ht="57.6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t="s">
        <v>8316</v>
      </c>
      <c r="R14" t="s">
        <v>8317</v>
      </c>
      <c r="S14" s="15">
        <v>41950.114108796297</v>
      </c>
      <c r="T14" s="15">
        <v>42010.114108796297</v>
      </c>
    </row>
    <row r="15" spans="1:20" ht="57.6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t="s">
        <v>8316</v>
      </c>
      <c r="R15" t="s">
        <v>8317</v>
      </c>
      <c r="S15" s="15">
        <v>42627.955104166671</v>
      </c>
      <c r="T15" s="15">
        <v>42657.916666666672</v>
      </c>
    </row>
    <row r="16" spans="1:20" ht="7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t="s">
        <v>8316</v>
      </c>
      <c r="R16" t="s">
        <v>8317</v>
      </c>
      <c r="S16" s="15">
        <v>42531.195277777777</v>
      </c>
      <c r="T16" s="15">
        <v>42555.166666666672</v>
      </c>
    </row>
    <row r="17" spans="1:20" ht="7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t="s">
        <v>8316</v>
      </c>
      <c r="R17" t="s">
        <v>8317</v>
      </c>
      <c r="S17" s="15">
        <v>42618.827013888891</v>
      </c>
      <c r="T17" s="15">
        <v>42648.827013888891</v>
      </c>
    </row>
    <row r="18" spans="1:20" ht="7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t="s">
        <v>8316</v>
      </c>
      <c r="R18" t="s">
        <v>8317</v>
      </c>
      <c r="S18" s="15">
        <v>42540.593530092592</v>
      </c>
      <c r="T18" s="15">
        <v>42570.593530092592</v>
      </c>
    </row>
    <row r="19" spans="1:20" ht="7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t="s">
        <v>8316</v>
      </c>
      <c r="R19" t="s">
        <v>8317</v>
      </c>
      <c r="S19" s="15">
        <v>41746.189409722225</v>
      </c>
      <c r="T19" s="15">
        <v>41776.189409722225</v>
      </c>
    </row>
    <row r="20" spans="1:20" ht="57.6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t="s">
        <v>8316</v>
      </c>
      <c r="R20" t="s">
        <v>8317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t="s">
        <v>8316</v>
      </c>
      <c r="R21" t="s">
        <v>8317</v>
      </c>
      <c r="S21" s="15">
        <v>42115.11618055556</v>
      </c>
      <c r="T21" s="15">
        <v>42175.11618055556</v>
      </c>
    </row>
    <row r="22" spans="1:20" ht="7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t="s">
        <v>8316</v>
      </c>
      <c r="R22" t="s">
        <v>8317</v>
      </c>
      <c r="S22" s="15">
        <v>42002.817488425921</v>
      </c>
      <c r="T22" s="15">
        <v>42032.817488425921</v>
      </c>
    </row>
    <row r="23" spans="1:20" ht="57.6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t="s">
        <v>8316</v>
      </c>
      <c r="R23" t="s">
        <v>8317</v>
      </c>
      <c r="S23" s="15">
        <v>42722.84474537037</v>
      </c>
      <c r="T23" s="15">
        <v>42752.84474537037</v>
      </c>
    </row>
    <row r="24" spans="1:20" ht="7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t="s">
        <v>8316</v>
      </c>
      <c r="R24" t="s">
        <v>8317</v>
      </c>
      <c r="S24" s="15">
        <v>42465.128391203703</v>
      </c>
      <c r="T24" s="15">
        <v>42495.128391203703</v>
      </c>
    </row>
    <row r="25" spans="1:20" ht="57.6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t="s">
        <v>8316</v>
      </c>
      <c r="R25" t="s">
        <v>8317</v>
      </c>
      <c r="S25" s="15">
        <v>42171.743969907402</v>
      </c>
      <c r="T25" s="15">
        <v>42201.743969907402</v>
      </c>
    </row>
    <row r="26" spans="1:20" ht="7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t="s">
        <v>8316</v>
      </c>
      <c r="R26" t="s">
        <v>8317</v>
      </c>
      <c r="S26" s="15">
        <v>42672.955138888887</v>
      </c>
      <c r="T26" s="15">
        <v>42704.708333333328</v>
      </c>
    </row>
    <row r="27" spans="1:20" ht="57.6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t="s">
        <v>8316</v>
      </c>
      <c r="R27" t="s">
        <v>8317</v>
      </c>
      <c r="S27" s="15">
        <v>42359.725243055553</v>
      </c>
      <c r="T27" s="15">
        <v>42389.725243055553</v>
      </c>
    </row>
    <row r="28" spans="1:20" ht="7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t="s">
        <v>8316</v>
      </c>
      <c r="R28" t="s">
        <v>8317</v>
      </c>
      <c r="S28" s="15">
        <v>42192.905694444446</v>
      </c>
      <c r="T28" s="15">
        <v>42236.711805555555</v>
      </c>
    </row>
    <row r="29" spans="1:20" ht="57.6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t="s">
        <v>8316</v>
      </c>
      <c r="R29" t="s">
        <v>8317</v>
      </c>
      <c r="S29" s="15">
        <v>41916.597638888888</v>
      </c>
      <c r="T29" s="15">
        <v>41976.639305555553</v>
      </c>
    </row>
    <row r="30" spans="1:20" ht="86.4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t="s">
        <v>8316</v>
      </c>
      <c r="R30" t="s">
        <v>8317</v>
      </c>
      <c r="S30" s="15">
        <v>42461.596273148149</v>
      </c>
      <c r="T30" s="15">
        <v>42491.596273148149</v>
      </c>
    </row>
    <row r="31" spans="1:20" ht="7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t="s">
        <v>8316</v>
      </c>
      <c r="R31" t="s">
        <v>8317</v>
      </c>
      <c r="S31" s="15">
        <v>42370.90320601852</v>
      </c>
      <c r="T31" s="15">
        <v>42406.207638888889</v>
      </c>
    </row>
    <row r="32" spans="1:20" ht="43.2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t="s">
        <v>8316</v>
      </c>
      <c r="R32" t="s">
        <v>8317</v>
      </c>
      <c r="S32" s="15">
        <v>41948.727256944447</v>
      </c>
      <c r="T32" s="15">
        <v>41978.727256944447</v>
      </c>
    </row>
    <row r="33" spans="1:20" ht="43.2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t="s">
        <v>8316</v>
      </c>
      <c r="R33" t="s">
        <v>8317</v>
      </c>
      <c r="S33" s="15">
        <v>42047.07640046296</v>
      </c>
      <c r="T33" s="15">
        <v>42077.034733796296</v>
      </c>
    </row>
    <row r="34" spans="1:20" ht="57.6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t="s">
        <v>8316</v>
      </c>
      <c r="R34" t="s">
        <v>8317</v>
      </c>
      <c r="S34" s="15">
        <v>42261.632916666669</v>
      </c>
      <c r="T34" s="15">
        <v>42266.165972222225</v>
      </c>
    </row>
    <row r="35" spans="1:20" ht="7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t="s">
        <v>8316</v>
      </c>
      <c r="R35" t="s">
        <v>8317</v>
      </c>
      <c r="S35" s="15">
        <v>41985.427361111113</v>
      </c>
      <c r="T35" s="15">
        <v>42015.427361111113</v>
      </c>
    </row>
    <row r="36" spans="1:20" ht="7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t="s">
        <v>8316</v>
      </c>
      <c r="R36" t="s">
        <v>8317</v>
      </c>
      <c r="S36" s="15">
        <v>41922.535185185188</v>
      </c>
      <c r="T36" s="15">
        <v>41930.207638888889</v>
      </c>
    </row>
    <row r="37" spans="1:20" ht="57.6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t="s">
        <v>8316</v>
      </c>
      <c r="R37" t="s">
        <v>8317</v>
      </c>
      <c r="S37" s="15">
        <v>41850.863252314812</v>
      </c>
      <c r="T37" s="15">
        <v>41880.863252314812</v>
      </c>
    </row>
    <row r="38" spans="1:20" ht="57.6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t="s">
        <v>8316</v>
      </c>
      <c r="R38" t="s">
        <v>8317</v>
      </c>
      <c r="S38" s="15">
        <v>41831.742962962962</v>
      </c>
      <c r="T38" s="15">
        <v>41860.125</v>
      </c>
    </row>
    <row r="39" spans="1:20" ht="57.6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t="s">
        <v>8316</v>
      </c>
      <c r="R39" t="s">
        <v>8317</v>
      </c>
      <c r="S39" s="15">
        <v>42415.883425925931</v>
      </c>
      <c r="T39" s="15">
        <v>42475.84175925926</v>
      </c>
    </row>
    <row r="40" spans="1:20" ht="57.6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t="s">
        <v>8316</v>
      </c>
      <c r="R40" t="s">
        <v>8317</v>
      </c>
      <c r="S40" s="15">
        <v>41869.714166666665</v>
      </c>
      <c r="T40" s="15">
        <v>41876.875</v>
      </c>
    </row>
    <row r="41" spans="1:20" ht="28.8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t="s">
        <v>8316</v>
      </c>
      <c r="R41" t="s">
        <v>8317</v>
      </c>
      <c r="S41" s="15">
        <v>41953.773090277777</v>
      </c>
      <c r="T41" s="15">
        <v>42013.083333333328</v>
      </c>
    </row>
    <row r="42" spans="1:20" ht="43.2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t="s">
        <v>8316</v>
      </c>
      <c r="R42" t="s">
        <v>8317</v>
      </c>
      <c r="S42" s="15">
        <v>42037.986284722225</v>
      </c>
      <c r="T42" s="15">
        <v>42097.944618055553</v>
      </c>
    </row>
    <row r="43" spans="1:20" ht="7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t="s">
        <v>8316</v>
      </c>
      <c r="R43" t="s">
        <v>8317</v>
      </c>
      <c r="S43" s="15">
        <v>41811.555462962962</v>
      </c>
      <c r="T43" s="15">
        <v>41812.875</v>
      </c>
    </row>
    <row r="44" spans="1:20" ht="7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t="s">
        <v>8316</v>
      </c>
      <c r="R44" t="s">
        <v>8317</v>
      </c>
      <c r="S44" s="15">
        <v>42701.908807870372</v>
      </c>
      <c r="T44" s="15">
        <v>42716.25</v>
      </c>
    </row>
    <row r="45" spans="1:20" ht="57.6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t="s">
        <v>8316</v>
      </c>
      <c r="R45" t="s">
        <v>8317</v>
      </c>
      <c r="S45" s="15">
        <v>42258.646504629629</v>
      </c>
      <c r="T45" s="15">
        <v>42288.645196759258</v>
      </c>
    </row>
    <row r="46" spans="1:20" ht="7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t="s">
        <v>8316</v>
      </c>
      <c r="R46" t="s">
        <v>8317</v>
      </c>
      <c r="S46" s="15">
        <v>42278.664965277778</v>
      </c>
      <c r="T46" s="15">
        <v>42308.664965277778</v>
      </c>
    </row>
    <row r="47" spans="1:20" ht="57.6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t="s">
        <v>8316</v>
      </c>
      <c r="R47" t="s">
        <v>8317</v>
      </c>
      <c r="S47" s="15">
        <v>42515.078217592592</v>
      </c>
      <c r="T47" s="15">
        <v>42575.078217592592</v>
      </c>
    </row>
    <row r="48" spans="1:20" ht="7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t="s">
        <v>8316</v>
      </c>
      <c r="R48" t="s">
        <v>8317</v>
      </c>
      <c r="S48" s="15">
        <v>41830.234166666669</v>
      </c>
      <c r="T48" s="15">
        <v>41860.234166666669</v>
      </c>
    </row>
    <row r="49" spans="1:20" ht="57.6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t="s">
        <v>8316</v>
      </c>
      <c r="R49" t="s">
        <v>8317</v>
      </c>
      <c r="S49" s="15">
        <v>41982.904386574075</v>
      </c>
      <c r="T49" s="15">
        <v>42042.904386574075</v>
      </c>
    </row>
    <row r="50" spans="1:20" ht="57.6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t="s">
        <v>8316</v>
      </c>
      <c r="R50" t="s">
        <v>8317</v>
      </c>
      <c r="S50" s="15">
        <v>42210.439768518518</v>
      </c>
      <c r="T50" s="15">
        <v>42240.439768518518</v>
      </c>
    </row>
    <row r="51" spans="1:20" ht="7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t="s">
        <v>8316</v>
      </c>
      <c r="R51" t="s">
        <v>8317</v>
      </c>
      <c r="S51" s="15">
        <v>42196.166874999995</v>
      </c>
      <c r="T51" s="15">
        <v>42256.166874999995</v>
      </c>
    </row>
    <row r="52" spans="1:20" ht="57.6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t="s">
        <v>8316</v>
      </c>
      <c r="R52" t="s">
        <v>8317</v>
      </c>
      <c r="S52" s="15">
        <v>42606.056863425925</v>
      </c>
      <c r="T52" s="15">
        <v>42620.056863425925</v>
      </c>
    </row>
    <row r="53" spans="1:20" ht="7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t="s">
        <v>8316</v>
      </c>
      <c r="R53" t="s">
        <v>8317</v>
      </c>
      <c r="S53" s="15">
        <v>42199.648912037039</v>
      </c>
      <c r="T53" s="15">
        <v>42217.041666666672</v>
      </c>
    </row>
    <row r="54" spans="1:20" ht="7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t="s">
        <v>8316</v>
      </c>
      <c r="R54" t="s">
        <v>8317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t="s">
        <v>8316</v>
      </c>
      <c r="R55" t="s">
        <v>8317</v>
      </c>
      <c r="S55" s="15">
        <v>42499.731701388882</v>
      </c>
      <c r="T55" s="15">
        <v>42529.731701388882</v>
      </c>
    </row>
    <row r="56" spans="1:20" ht="7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t="s">
        <v>8316</v>
      </c>
      <c r="R56" t="s">
        <v>8317</v>
      </c>
      <c r="S56" s="15">
        <v>41929.266215277778</v>
      </c>
      <c r="T56" s="15">
        <v>41968.823611111111</v>
      </c>
    </row>
    <row r="57" spans="1:20" ht="7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t="s">
        <v>8316</v>
      </c>
      <c r="R57" t="s">
        <v>8317</v>
      </c>
      <c r="S57" s="15">
        <v>42142.768819444449</v>
      </c>
      <c r="T57" s="15">
        <v>42182.768819444449</v>
      </c>
    </row>
    <row r="58" spans="1:20" ht="57.6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t="s">
        <v>8316</v>
      </c>
      <c r="R58" t="s">
        <v>8317</v>
      </c>
      <c r="S58" s="15">
        <v>42354.131643518514</v>
      </c>
      <c r="T58" s="15">
        <v>42384.131643518514</v>
      </c>
    </row>
    <row r="59" spans="1:20" ht="57.6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t="s">
        <v>8316</v>
      </c>
      <c r="R59" t="s">
        <v>8317</v>
      </c>
      <c r="S59" s="15">
        <v>41828.922905092593</v>
      </c>
      <c r="T59" s="15">
        <v>41888.922905092593</v>
      </c>
    </row>
    <row r="60" spans="1:20" ht="57.6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t="s">
        <v>8316</v>
      </c>
      <c r="R60" t="s">
        <v>8317</v>
      </c>
      <c r="S60" s="15">
        <v>42245.234340277777</v>
      </c>
      <c r="T60" s="15">
        <v>42263.234340277777</v>
      </c>
    </row>
    <row r="61" spans="1:20" ht="57.6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t="s">
        <v>8316</v>
      </c>
      <c r="R61" t="s">
        <v>8317</v>
      </c>
      <c r="S61" s="15">
        <v>42278.629710648151</v>
      </c>
      <c r="T61" s="15">
        <v>42306.629710648151</v>
      </c>
    </row>
    <row r="62" spans="1:20" ht="57.6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t="s">
        <v>8316</v>
      </c>
      <c r="R62" t="s">
        <v>8317</v>
      </c>
      <c r="S62" s="15">
        <v>41826.61954861111</v>
      </c>
      <c r="T62" s="15">
        <v>41856.61954861111</v>
      </c>
    </row>
    <row r="63" spans="1:20" ht="57.6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t="s">
        <v>8316</v>
      </c>
      <c r="R63" t="s">
        <v>8317</v>
      </c>
      <c r="S63" s="15">
        <v>42205.171018518522</v>
      </c>
      <c r="T63" s="15">
        <v>42235.171018518522</v>
      </c>
    </row>
    <row r="64" spans="1:20" ht="57.6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t="s">
        <v>8316</v>
      </c>
      <c r="R64" t="s">
        <v>8317</v>
      </c>
      <c r="S64" s="15">
        <v>42041.205000000002</v>
      </c>
      <c r="T64" s="15">
        <v>42086.16333333333</v>
      </c>
    </row>
    <row r="65" spans="1:20" ht="57.6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t="s">
        <v>8316</v>
      </c>
      <c r="R65" t="s">
        <v>8317</v>
      </c>
      <c r="S65" s="15">
        <v>42203.677766203706</v>
      </c>
      <c r="T65" s="15">
        <v>42233.677766203706</v>
      </c>
    </row>
    <row r="66" spans="1:20" ht="57.6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t="s">
        <v>8316</v>
      </c>
      <c r="R66" t="s">
        <v>8317</v>
      </c>
      <c r="S66" s="15">
        <v>41983.752847222218</v>
      </c>
      <c r="T66" s="15">
        <v>42014.140972222223</v>
      </c>
    </row>
    <row r="67" spans="1:20" ht="57.6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t="s">
        <v>8316</v>
      </c>
      <c r="R67" t="s">
        <v>8317</v>
      </c>
      <c r="S67" s="15">
        <v>42103.024398148147</v>
      </c>
      <c r="T67" s="15">
        <v>42112.9375</v>
      </c>
    </row>
    <row r="68" spans="1:20" ht="7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t="s">
        <v>8316</v>
      </c>
      <c r="R68" t="s">
        <v>8317</v>
      </c>
      <c r="S68" s="15">
        <v>42089.901574074072</v>
      </c>
      <c r="T68" s="15">
        <v>42149.901574074072</v>
      </c>
    </row>
    <row r="69" spans="1:20" ht="57.6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t="s">
        <v>8316</v>
      </c>
      <c r="R69" t="s">
        <v>8317</v>
      </c>
      <c r="S69" s="15">
        <v>42297.691006944442</v>
      </c>
      <c r="T69" s="15">
        <v>42320.290972222225</v>
      </c>
    </row>
    <row r="70" spans="1:20" ht="7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t="s">
        <v>8316</v>
      </c>
      <c r="R70" t="s">
        <v>8317</v>
      </c>
      <c r="S70" s="15">
        <v>41833.089756944442</v>
      </c>
      <c r="T70" s="15">
        <v>41863.079143518517</v>
      </c>
    </row>
    <row r="71" spans="1:20" ht="57.6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t="s">
        <v>8316</v>
      </c>
      <c r="R71" t="s">
        <v>8317</v>
      </c>
      <c r="S71" s="15">
        <v>42325.920717592591</v>
      </c>
      <c r="T71" s="15">
        <v>42355.920717592591</v>
      </c>
    </row>
    <row r="72" spans="1:20" ht="7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t="s">
        <v>8316</v>
      </c>
      <c r="R72" t="s">
        <v>8317</v>
      </c>
      <c r="S72" s="15">
        <v>41858.214629629627</v>
      </c>
      <c r="T72" s="15">
        <v>41888.214629629627</v>
      </c>
    </row>
    <row r="73" spans="1:20" ht="43.2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t="s">
        <v>8316</v>
      </c>
      <c r="R73" t="s">
        <v>8317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t="s">
        <v>8316</v>
      </c>
      <c r="R74" t="s">
        <v>8317</v>
      </c>
      <c r="S74" s="15">
        <v>41793.814259259263</v>
      </c>
      <c r="T74" s="15">
        <v>41825.165972222225</v>
      </c>
    </row>
    <row r="75" spans="1:20" ht="57.6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t="s">
        <v>8316</v>
      </c>
      <c r="R75" t="s">
        <v>8317</v>
      </c>
      <c r="S75" s="15">
        <v>41831.697939814818</v>
      </c>
      <c r="T75" s="15">
        <v>41861.697939814818</v>
      </c>
    </row>
    <row r="76" spans="1:20" ht="57.6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t="s">
        <v>8316</v>
      </c>
      <c r="R76" t="s">
        <v>8317</v>
      </c>
      <c r="S76" s="15">
        <v>42621.389340277776</v>
      </c>
      <c r="T76" s="15">
        <v>42651.389340277776</v>
      </c>
    </row>
    <row r="77" spans="1:20" ht="7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t="s">
        <v>8316</v>
      </c>
      <c r="R77" t="s">
        <v>8317</v>
      </c>
      <c r="S77" s="15">
        <v>41780.785729166666</v>
      </c>
      <c r="T77" s="15">
        <v>41840.785729166666</v>
      </c>
    </row>
    <row r="78" spans="1:20" ht="57.6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t="s">
        <v>8316</v>
      </c>
      <c r="R78" t="s">
        <v>8317</v>
      </c>
      <c r="S78" s="15">
        <v>41766.072500000002</v>
      </c>
      <c r="T78" s="15">
        <v>41791.072500000002</v>
      </c>
    </row>
    <row r="79" spans="1:20" ht="7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t="s">
        <v>8316</v>
      </c>
      <c r="R79" t="s">
        <v>8317</v>
      </c>
      <c r="S79" s="15">
        <v>41766.617291666669</v>
      </c>
      <c r="T79" s="15">
        <v>41793.290972222225</v>
      </c>
    </row>
    <row r="80" spans="1:20" ht="86.4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t="s">
        <v>8316</v>
      </c>
      <c r="R80" t="s">
        <v>8317</v>
      </c>
      <c r="S80" s="15">
        <v>42248.627013888887</v>
      </c>
      <c r="T80" s="15">
        <v>42278.627013888887</v>
      </c>
    </row>
    <row r="81" spans="1:20" ht="57.6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t="s">
        <v>8316</v>
      </c>
      <c r="R81" t="s">
        <v>8317</v>
      </c>
      <c r="S81" s="15">
        <v>41885.221550925926</v>
      </c>
      <c r="T81" s="15">
        <v>41916.290972222225</v>
      </c>
    </row>
    <row r="82" spans="1:20" ht="57.6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t="s">
        <v>8316</v>
      </c>
      <c r="R82" t="s">
        <v>8317</v>
      </c>
      <c r="S82" s="15">
        <v>42159.224432870367</v>
      </c>
      <c r="T82" s="15">
        <v>42204.224432870367</v>
      </c>
    </row>
    <row r="83" spans="1:20" ht="7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t="s">
        <v>8316</v>
      </c>
      <c r="R83" t="s">
        <v>8317</v>
      </c>
      <c r="S83" s="15">
        <v>42265.817002314812</v>
      </c>
      <c r="T83" s="15">
        <v>42295.817002314812</v>
      </c>
    </row>
    <row r="84" spans="1:20" ht="43.2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t="s">
        <v>8316</v>
      </c>
      <c r="R84" t="s">
        <v>8317</v>
      </c>
      <c r="S84" s="15">
        <v>41975.124340277776</v>
      </c>
      <c r="T84" s="15">
        <v>42005.124340277776</v>
      </c>
    </row>
    <row r="85" spans="1:20" ht="7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t="s">
        <v>8316</v>
      </c>
      <c r="R85" t="s">
        <v>8317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t="s">
        <v>8316</v>
      </c>
      <c r="R86" t="s">
        <v>8317</v>
      </c>
      <c r="S86" s="15">
        <v>41848.84002314815</v>
      </c>
      <c r="T86" s="15">
        <v>41883.84002314815</v>
      </c>
    </row>
    <row r="87" spans="1:20" ht="43.2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t="s">
        <v>8316</v>
      </c>
      <c r="R87" t="s">
        <v>8317</v>
      </c>
      <c r="S87" s="15">
        <v>42103.884930555556</v>
      </c>
      <c r="T87" s="15">
        <v>42133.884930555556</v>
      </c>
    </row>
    <row r="88" spans="1:20" ht="86.4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t="s">
        <v>8316</v>
      </c>
      <c r="R88" t="s">
        <v>8317</v>
      </c>
      <c r="S88" s="15">
        <v>42059.970729166671</v>
      </c>
      <c r="T88" s="15">
        <v>42089.929062499999</v>
      </c>
    </row>
    <row r="89" spans="1:20" ht="7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t="s">
        <v>8316</v>
      </c>
      <c r="R89" t="s">
        <v>8317</v>
      </c>
      <c r="S89" s="15">
        <v>42041.743090277778</v>
      </c>
      <c r="T89" s="15">
        <v>42071.701423611114</v>
      </c>
    </row>
    <row r="90" spans="1:20" ht="7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t="s">
        <v>8316</v>
      </c>
      <c r="R90" t="s">
        <v>8317</v>
      </c>
      <c r="S90" s="15">
        <v>41829.73715277778</v>
      </c>
      <c r="T90" s="15">
        <v>41852.716666666667</v>
      </c>
    </row>
    <row r="91" spans="1:20" ht="57.6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t="s">
        <v>8316</v>
      </c>
      <c r="R91" t="s">
        <v>8317</v>
      </c>
      <c r="S91" s="15">
        <v>41789.893599537041</v>
      </c>
      <c r="T91" s="15">
        <v>41815.875</v>
      </c>
    </row>
    <row r="92" spans="1:20" ht="7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t="s">
        <v>8316</v>
      </c>
      <c r="R92" t="s">
        <v>8317</v>
      </c>
      <c r="S92" s="15">
        <v>41833.660995370366</v>
      </c>
      <c r="T92" s="15">
        <v>41863.660995370366</v>
      </c>
    </row>
    <row r="93" spans="1:20" ht="28.8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t="s">
        <v>8316</v>
      </c>
      <c r="R93" t="s">
        <v>8317</v>
      </c>
      <c r="S93" s="15">
        <v>41914.590011574073</v>
      </c>
      <c r="T93" s="15">
        <v>41955.907638888893</v>
      </c>
    </row>
    <row r="94" spans="1:20" ht="43.2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t="s">
        <v>8316</v>
      </c>
      <c r="R94" t="s">
        <v>8317</v>
      </c>
      <c r="S94" s="15">
        <v>42611.261064814811</v>
      </c>
      <c r="T94" s="15">
        <v>42625.707638888889</v>
      </c>
    </row>
    <row r="95" spans="1:20" ht="7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t="s">
        <v>8316</v>
      </c>
      <c r="R95" t="s">
        <v>8317</v>
      </c>
      <c r="S95" s="15">
        <v>42253.633159722223</v>
      </c>
      <c r="T95" s="15">
        <v>42313.674826388888</v>
      </c>
    </row>
    <row r="96" spans="1:20" ht="7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t="s">
        <v>8316</v>
      </c>
      <c r="R96" t="s">
        <v>8317</v>
      </c>
      <c r="S96" s="15">
        <v>42295.891828703709</v>
      </c>
      <c r="T96" s="15">
        <v>42325.933495370366</v>
      </c>
    </row>
    <row r="97" spans="1:20" ht="72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t="s">
        <v>8316</v>
      </c>
      <c r="R97" t="s">
        <v>8317</v>
      </c>
      <c r="S97" s="15">
        <v>42402.947002314817</v>
      </c>
      <c r="T97" s="15">
        <v>42452.145138888889</v>
      </c>
    </row>
    <row r="98" spans="1:20" ht="57.6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t="s">
        <v>8316</v>
      </c>
      <c r="R98" t="s">
        <v>8317</v>
      </c>
      <c r="S98" s="15">
        <v>42509.814108796301</v>
      </c>
      <c r="T98" s="15">
        <v>42539.814108796301</v>
      </c>
    </row>
    <row r="99" spans="1:20" ht="57.6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t="s">
        <v>8316</v>
      </c>
      <c r="R99" t="s">
        <v>8317</v>
      </c>
      <c r="S99" s="15">
        <v>41977.004976851851</v>
      </c>
      <c r="T99" s="15">
        <v>42008.976388888885</v>
      </c>
    </row>
    <row r="100" spans="1:20" ht="7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t="s">
        <v>8316</v>
      </c>
      <c r="R100" t="s">
        <v>8317</v>
      </c>
      <c r="S100" s="15">
        <v>42171.758611111116</v>
      </c>
      <c r="T100" s="15">
        <v>42231.758611111116</v>
      </c>
    </row>
    <row r="101" spans="1:20" ht="43.2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t="s">
        <v>8316</v>
      </c>
      <c r="R101" t="s">
        <v>8317</v>
      </c>
      <c r="S101" s="15">
        <v>42056.1324537037</v>
      </c>
      <c r="T101" s="15">
        <v>42086.207638888889</v>
      </c>
    </row>
    <row r="102" spans="1:20" ht="7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t="s">
        <v>8316</v>
      </c>
      <c r="R102" t="s">
        <v>8317</v>
      </c>
      <c r="S102" s="15">
        <v>41867.652280092596</v>
      </c>
      <c r="T102" s="15">
        <v>41875.291666666664</v>
      </c>
    </row>
    <row r="103" spans="1:20" ht="7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t="s">
        <v>8316</v>
      </c>
      <c r="R103" t="s">
        <v>8317</v>
      </c>
      <c r="S103" s="15">
        <v>41779.657870370371</v>
      </c>
      <c r="T103" s="15">
        <v>41821.25</v>
      </c>
    </row>
    <row r="104" spans="1:20" ht="7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t="s">
        <v>8316</v>
      </c>
      <c r="R104" t="s">
        <v>8317</v>
      </c>
      <c r="S104" s="15">
        <v>42679.958472222221</v>
      </c>
      <c r="T104" s="15">
        <v>42710.207638888889</v>
      </c>
    </row>
    <row r="105" spans="1:20" ht="57.6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t="s">
        <v>8316</v>
      </c>
      <c r="R105" t="s">
        <v>8317</v>
      </c>
      <c r="S105" s="15">
        <v>42032.250208333338</v>
      </c>
      <c r="T105" s="15">
        <v>42063.250208333338</v>
      </c>
    </row>
    <row r="106" spans="1:20" ht="57.6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t="s">
        <v>8316</v>
      </c>
      <c r="R106" t="s">
        <v>8317</v>
      </c>
      <c r="S106" s="15">
        <v>41793.191875000004</v>
      </c>
      <c r="T106" s="15">
        <v>41807.191875000004</v>
      </c>
    </row>
    <row r="107" spans="1:20" ht="7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t="s">
        <v>8316</v>
      </c>
      <c r="R107" t="s">
        <v>8317</v>
      </c>
      <c r="S107" s="15">
        <v>41843.775011574071</v>
      </c>
      <c r="T107" s="15">
        <v>41863.775011574071</v>
      </c>
    </row>
    <row r="108" spans="1:20" ht="57.6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t="s">
        <v>8316</v>
      </c>
      <c r="R108" t="s">
        <v>8317</v>
      </c>
      <c r="S108" s="15">
        <v>42136.092488425929</v>
      </c>
      <c r="T108" s="15">
        <v>42166.092488425929</v>
      </c>
    </row>
    <row r="109" spans="1:20" ht="57.6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t="s">
        <v>8316</v>
      </c>
      <c r="R109" t="s">
        <v>8317</v>
      </c>
      <c r="S109" s="15">
        <v>42317.826377314821</v>
      </c>
      <c r="T109" s="15">
        <v>42357.826377314821</v>
      </c>
    </row>
    <row r="110" spans="1:20" ht="7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t="s">
        <v>8316</v>
      </c>
      <c r="R110" t="s">
        <v>8317</v>
      </c>
      <c r="S110" s="15">
        <v>42186.01116898148</v>
      </c>
      <c r="T110" s="15">
        <v>42230.818055555559</v>
      </c>
    </row>
    <row r="111" spans="1:20" ht="43.2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t="s">
        <v>8316</v>
      </c>
      <c r="R111" t="s">
        <v>8317</v>
      </c>
      <c r="S111" s="15">
        <v>42095.229166666672</v>
      </c>
      <c r="T111" s="15">
        <v>42109.211111111115</v>
      </c>
    </row>
    <row r="112" spans="1:20" ht="7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t="s">
        <v>8316</v>
      </c>
      <c r="R112" t="s">
        <v>8317</v>
      </c>
      <c r="S112" s="15">
        <v>41906.819513888891</v>
      </c>
      <c r="T112" s="15">
        <v>41938.838888888888</v>
      </c>
    </row>
    <row r="113" spans="1:20" ht="57.6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t="s">
        <v>8316</v>
      </c>
      <c r="R113" t="s">
        <v>8317</v>
      </c>
      <c r="S113" s="15">
        <v>41834.135370370372</v>
      </c>
      <c r="T113" s="15">
        <v>41849.135370370372</v>
      </c>
    </row>
    <row r="114" spans="1:20" ht="57.6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t="s">
        <v>8316</v>
      </c>
      <c r="R114" t="s">
        <v>8317</v>
      </c>
      <c r="S114" s="15">
        <v>41863.359282407408</v>
      </c>
      <c r="T114" s="15">
        <v>41893.359282407408</v>
      </c>
    </row>
    <row r="115" spans="1:20" ht="57.6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t="s">
        <v>8316</v>
      </c>
      <c r="R115" t="s">
        <v>8317</v>
      </c>
      <c r="S115" s="15">
        <v>42224.756909722222</v>
      </c>
      <c r="T115" s="15">
        <v>42254.756909722222</v>
      </c>
    </row>
    <row r="116" spans="1:20" ht="57.6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t="s">
        <v>8316</v>
      </c>
      <c r="R116" t="s">
        <v>8317</v>
      </c>
      <c r="S116" s="15">
        <v>41939.8122337963</v>
      </c>
      <c r="T116" s="15">
        <v>41969.853900462964</v>
      </c>
    </row>
    <row r="117" spans="1:20" ht="57.6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t="s">
        <v>8316</v>
      </c>
      <c r="R117" t="s">
        <v>8317</v>
      </c>
      <c r="S117" s="15">
        <v>42059.270023148143</v>
      </c>
      <c r="T117" s="15">
        <v>42119.190972222219</v>
      </c>
    </row>
    <row r="118" spans="1:20" ht="7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t="s">
        <v>8316</v>
      </c>
      <c r="R118" t="s">
        <v>8317</v>
      </c>
      <c r="S118" s="15">
        <v>42308.211215277777</v>
      </c>
      <c r="T118" s="15">
        <v>42338.252881944441</v>
      </c>
    </row>
    <row r="119" spans="1:20" ht="7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t="s">
        <v>8316</v>
      </c>
      <c r="R119" t="s">
        <v>8317</v>
      </c>
      <c r="S119" s="15">
        <v>42020.768634259264</v>
      </c>
      <c r="T119" s="15">
        <v>42065.958333333328</v>
      </c>
    </row>
    <row r="120" spans="1:20" ht="86.4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t="s">
        <v>8316</v>
      </c>
      <c r="R120" t="s">
        <v>8317</v>
      </c>
      <c r="S120" s="15">
        <v>41786.959745370368</v>
      </c>
      <c r="T120" s="15">
        <v>41816.959745370368</v>
      </c>
    </row>
    <row r="121" spans="1:20" ht="7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t="s">
        <v>8316</v>
      </c>
      <c r="R121" t="s">
        <v>8317</v>
      </c>
      <c r="S121" s="15">
        <v>41820.870821759258</v>
      </c>
      <c r="T121" s="15">
        <v>41850.870821759258</v>
      </c>
    </row>
    <row r="122" spans="1:20" ht="7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t="s">
        <v>8316</v>
      </c>
      <c r="R122" t="s">
        <v>8317</v>
      </c>
      <c r="S122" s="15">
        <v>42265.683182870373</v>
      </c>
      <c r="T122" s="15">
        <v>42293.207638888889</v>
      </c>
    </row>
    <row r="123" spans="1:20" ht="57.6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t="s">
        <v>8316</v>
      </c>
      <c r="R123" t="s">
        <v>8317</v>
      </c>
      <c r="S123" s="15">
        <v>42601.827141203699</v>
      </c>
      <c r="T123" s="15">
        <v>42631.827141203699</v>
      </c>
    </row>
    <row r="124" spans="1:20" ht="57.6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t="s">
        <v>8316</v>
      </c>
      <c r="R124" t="s">
        <v>8317</v>
      </c>
      <c r="S124" s="15">
        <v>42228.151701388888</v>
      </c>
      <c r="T124" s="15">
        <v>42253.151701388888</v>
      </c>
    </row>
    <row r="125" spans="1:20" ht="57.6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t="s">
        <v>8316</v>
      </c>
      <c r="R125" t="s">
        <v>8317</v>
      </c>
      <c r="S125" s="15">
        <v>42415.168564814812</v>
      </c>
      <c r="T125" s="15">
        <v>42445.126898148148</v>
      </c>
    </row>
    <row r="126" spans="1:20" ht="57.6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t="s">
        <v>8316</v>
      </c>
      <c r="R126" t="s">
        <v>8317</v>
      </c>
      <c r="S126" s="15">
        <v>42538.968310185184</v>
      </c>
      <c r="T126" s="15">
        <v>42568.029861111107</v>
      </c>
    </row>
    <row r="127" spans="1:20" ht="57.6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t="s">
        <v>8316</v>
      </c>
      <c r="R127" t="s">
        <v>8317</v>
      </c>
      <c r="S127" s="15">
        <v>42233.671747685185</v>
      </c>
      <c r="T127" s="15">
        <v>42278.541666666672</v>
      </c>
    </row>
    <row r="128" spans="1:20" ht="57.6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t="s">
        <v>8316</v>
      </c>
      <c r="R128" t="s">
        <v>8317</v>
      </c>
      <c r="S128" s="15">
        <v>42675.262962962966</v>
      </c>
      <c r="T128" s="15">
        <v>42705.304629629631</v>
      </c>
    </row>
    <row r="129" spans="1:20" ht="57.6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t="s">
        <v>8316</v>
      </c>
      <c r="R129" t="s">
        <v>8317</v>
      </c>
      <c r="S129" s="15">
        <v>42534.631481481483</v>
      </c>
      <c r="T129" s="15">
        <v>42562.631481481483</v>
      </c>
    </row>
    <row r="130" spans="1:20" ht="7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t="s">
        <v>8316</v>
      </c>
      <c r="R130" t="s">
        <v>8317</v>
      </c>
      <c r="S130" s="15">
        <v>42151.905717592599</v>
      </c>
      <c r="T130" s="15">
        <v>42182.905717592599</v>
      </c>
    </row>
    <row r="131" spans="1:20" ht="57.6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t="s">
        <v>8316</v>
      </c>
      <c r="R131" t="s">
        <v>8317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t="s">
        <v>8316</v>
      </c>
      <c r="R132" t="s">
        <v>8317</v>
      </c>
      <c r="S132" s="15">
        <v>41940.587233796294</v>
      </c>
      <c r="T132" s="15">
        <v>41968.041666666672</v>
      </c>
    </row>
    <row r="133" spans="1:20" ht="57.6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t="s">
        <v>8316</v>
      </c>
      <c r="R133" t="s">
        <v>8317</v>
      </c>
      <c r="S133" s="15">
        <v>42111.904097222221</v>
      </c>
      <c r="T133" s="15">
        <v>42171.904097222221</v>
      </c>
    </row>
    <row r="134" spans="1:20" ht="57.6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t="s">
        <v>8316</v>
      </c>
      <c r="R134" t="s">
        <v>8317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t="s">
        <v>8316</v>
      </c>
      <c r="R135" t="s">
        <v>8317</v>
      </c>
      <c r="S135" s="15">
        <v>42213.662905092591</v>
      </c>
      <c r="T135" s="15">
        <v>42243.662905092591</v>
      </c>
    </row>
    <row r="136" spans="1:20" ht="7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t="s">
        <v>8316</v>
      </c>
      <c r="R136" t="s">
        <v>8317</v>
      </c>
      <c r="S136" s="15">
        <v>42109.801712962959</v>
      </c>
      <c r="T136" s="15">
        <v>42139.801712962959</v>
      </c>
    </row>
    <row r="137" spans="1:20" ht="57.6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t="s">
        <v>8316</v>
      </c>
      <c r="R137" t="s">
        <v>8317</v>
      </c>
      <c r="S137" s="15">
        <v>42031.833587962959</v>
      </c>
      <c r="T137" s="15">
        <v>42063.333333333328</v>
      </c>
    </row>
    <row r="138" spans="1:20" ht="7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t="s">
        <v>8316</v>
      </c>
      <c r="R138" t="s">
        <v>8317</v>
      </c>
      <c r="S138" s="15">
        <v>42615.142870370371</v>
      </c>
      <c r="T138" s="15">
        <v>42645.142870370371</v>
      </c>
    </row>
    <row r="139" spans="1:20" ht="7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t="s">
        <v>8316</v>
      </c>
      <c r="R139" t="s">
        <v>8317</v>
      </c>
      <c r="S139" s="15">
        <v>42439.702314814815</v>
      </c>
      <c r="T139" s="15">
        <v>42468.774305555555</v>
      </c>
    </row>
    <row r="140" spans="1:20" ht="7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t="s">
        <v>8316</v>
      </c>
      <c r="R140" t="s">
        <v>8317</v>
      </c>
      <c r="S140" s="15">
        <v>42243.790393518517</v>
      </c>
      <c r="T140" s="15">
        <v>42303.790393518517</v>
      </c>
    </row>
    <row r="141" spans="1:20" ht="57.6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t="s">
        <v>8316</v>
      </c>
      <c r="R141" t="s">
        <v>8317</v>
      </c>
      <c r="S141" s="15">
        <v>42550.048449074078</v>
      </c>
      <c r="T141" s="15">
        <v>42580.978472222225</v>
      </c>
    </row>
    <row r="142" spans="1:20" ht="7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t="s">
        <v>8316</v>
      </c>
      <c r="R142" t="s">
        <v>8317</v>
      </c>
      <c r="S142" s="15">
        <v>42306.848854166667</v>
      </c>
      <c r="T142" s="15">
        <v>42336.890520833331</v>
      </c>
    </row>
    <row r="143" spans="1:20" ht="7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t="s">
        <v>8316</v>
      </c>
      <c r="R143" t="s">
        <v>8317</v>
      </c>
      <c r="S143" s="15">
        <v>42457.932025462964</v>
      </c>
      <c r="T143" s="15">
        <v>42485.013888888891</v>
      </c>
    </row>
    <row r="144" spans="1:20" ht="7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t="s">
        <v>8316</v>
      </c>
      <c r="R144" t="s">
        <v>8317</v>
      </c>
      <c r="S144" s="15">
        <v>42513.976319444439</v>
      </c>
      <c r="T144" s="15">
        <v>42559.976319444439</v>
      </c>
    </row>
    <row r="145" spans="1:20" ht="7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t="s">
        <v>8316</v>
      </c>
      <c r="R145" t="s">
        <v>8317</v>
      </c>
      <c r="S145" s="15">
        <v>41816.950370370374</v>
      </c>
      <c r="T145" s="15">
        <v>41853.583333333336</v>
      </c>
    </row>
    <row r="146" spans="1:20" ht="7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t="s">
        <v>8316</v>
      </c>
      <c r="R146" t="s">
        <v>8317</v>
      </c>
      <c r="S146" s="15">
        <v>41880.788842592592</v>
      </c>
      <c r="T146" s="15">
        <v>41910.788842592592</v>
      </c>
    </row>
    <row r="147" spans="1:20" ht="7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t="s">
        <v>8316</v>
      </c>
      <c r="R147" t="s">
        <v>8317</v>
      </c>
      <c r="S147" s="15">
        <v>42342.845555555556</v>
      </c>
      <c r="T147" s="15">
        <v>42372.845555555556</v>
      </c>
    </row>
    <row r="148" spans="1:20" ht="57.6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t="s">
        <v>8316</v>
      </c>
      <c r="R148" t="s">
        <v>8317</v>
      </c>
      <c r="S148" s="15">
        <v>42053.722060185188</v>
      </c>
      <c r="T148" s="15">
        <v>42113.680393518516</v>
      </c>
    </row>
    <row r="149" spans="1:20" ht="7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t="s">
        <v>8316</v>
      </c>
      <c r="R149" t="s">
        <v>8317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t="s">
        <v>8316</v>
      </c>
      <c r="R150" t="s">
        <v>8317</v>
      </c>
      <c r="S150" s="15">
        <v>41801.711550925924</v>
      </c>
      <c r="T150" s="15">
        <v>41844.124305555553</v>
      </c>
    </row>
    <row r="151" spans="1:20" ht="7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t="s">
        <v>8316</v>
      </c>
      <c r="R151" t="s">
        <v>8317</v>
      </c>
      <c r="S151" s="15">
        <v>42770.290590277778</v>
      </c>
      <c r="T151" s="15">
        <v>42800.290590277778</v>
      </c>
    </row>
    <row r="152" spans="1:20" ht="57.6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t="s">
        <v>8316</v>
      </c>
      <c r="R152" t="s">
        <v>8317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t="s">
        <v>8316</v>
      </c>
      <c r="R153" t="s">
        <v>8317</v>
      </c>
      <c r="S153" s="15">
        <v>42601.854699074072</v>
      </c>
      <c r="T153" s="15">
        <v>42611.163194444445</v>
      </c>
    </row>
    <row r="154" spans="1:20" ht="7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t="s">
        <v>8316</v>
      </c>
      <c r="R154" t="s">
        <v>8317</v>
      </c>
      <c r="S154" s="15">
        <v>42447.863553240735</v>
      </c>
      <c r="T154" s="15">
        <v>42477.863553240735</v>
      </c>
    </row>
    <row r="155" spans="1:20" ht="57.6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t="s">
        <v>8316</v>
      </c>
      <c r="R155" t="s">
        <v>8317</v>
      </c>
      <c r="S155" s="15">
        <v>41811.536180555559</v>
      </c>
      <c r="T155" s="15">
        <v>41841.536180555559</v>
      </c>
    </row>
    <row r="156" spans="1:20" ht="57.6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t="s">
        <v>8316</v>
      </c>
      <c r="R156" t="s">
        <v>8317</v>
      </c>
      <c r="S156" s="15">
        <v>41981.067523148144</v>
      </c>
      <c r="T156" s="15">
        <v>42041.067523148144</v>
      </c>
    </row>
    <row r="157" spans="1:20" ht="57.6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t="s">
        <v>8316</v>
      </c>
      <c r="R157" t="s">
        <v>8317</v>
      </c>
      <c r="S157" s="15">
        <v>42469.68414351852</v>
      </c>
      <c r="T157" s="15">
        <v>42499.166666666672</v>
      </c>
    </row>
    <row r="158" spans="1:20" ht="7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t="s">
        <v>8316</v>
      </c>
      <c r="R158" t="s">
        <v>8317</v>
      </c>
      <c r="S158" s="15">
        <v>42534.866875</v>
      </c>
      <c r="T158" s="15">
        <v>42564.866875</v>
      </c>
    </row>
    <row r="159" spans="1:20" ht="7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t="s">
        <v>8316</v>
      </c>
      <c r="R159" t="s">
        <v>8317</v>
      </c>
      <c r="S159" s="15">
        <v>41830.858344907407</v>
      </c>
      <c r="T159" s="15">
        <v>41852.291666666664</v>
      </c>
    </row>
    <row r="160" spans="1:20" ht="57.6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t="s">
        <v>8316</v>
      </c>
      <c r="R160" t="s">
        <v>8317</v>
      </c>
      <c r="S160" s="15">
        <v>42543.788564814815</v>
      </c>
      <c r="T160" s="15">
        <v>42573.788564814815</v>
      </c>
    </row>
    <row r="161" spans="1:20" ht="7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t="s">
        <v>8316</v>
      </c>
      <c r="R161" t="s">
        <v>8317</v>
      </c>
      <c r="S161" s="15">
        <v>41975.642974537041</v>
      </c>
      <c r="T161" s="15">
        <v>42035.642974537041</v>
      </c>
    </row>
    <row r="162" spans="1:20" ht="7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t="s">
        <v>8316</v>
      </c>
      <c r="R162" t="s">
        <v>8317</v>
      </c>
      <c r="S162" s="15">
        <v>41795.598923611113</v>
      </c>
      <c r="T162" s="15">
        <v>41825.598923611113</v>
      </c>
    </row>
    <row r="163" spans="1:20" ht="57.6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t="s">
        <v>8316</v>
      </c>
      <c r="R163" t="s">
        <v>8317</v>
      </c>
      <c r="S163" s="15">
        <v>42508.179965277777</v>
      </c>
      <c r="T163" s="15">
        <v>42568.179965277777</v>
      </c>
    </row>
    <row r="164" spans="1:20" ht="7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t="s">
        <v>8316</v>
      </c>
      <c r="R164" t="s">
        <v>8317</v>
      </c>
      <c r="S164" s="15">
        <v>41747.86986111111</v>
      </c>
      <c r="T164" s="15">
        <v>41779.290972222225</v>
      </c>
    </row>
    <row r="165" spans="1:20" ht="7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t="s">
        <v>8316</v>
      </c>
      <c r="R165" t="s">
        <v>8317</v>
      </c>
      <c r="S165" s="15">
        <v>42399.707407407404</v>
      </c>
      <c r="T165" s="15">
        <v>42420.878472222219</v>
      </c>
    </row>
    <row r="166" spans="1:20" ht="43.2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t="s">
        <v>8316</v>
      </c>
      <c r="R166" t="s">
        <v>8317</v>
      </c>
      <c r="S166" s="15">
        <v>42230.08116898148</v>
      </c>
      <c r="T166" s="15">
        <v>42245.08116898148</v>
      </c>
    </row>
    <row r="167" spans="1:20" ht="7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t="s">
        <v>8316</v>
      </c>
      <c r="R167" t="s">
        <v>8317</v>
      </c>
      <c r="S167" s="15">
        <v>42286.749780092592</v>
      </c>
      <c r="T167" s="15">
        <v>42316.791446759264</v>
      </c>
    </row>
    <row r="168" spans="1:20" ht="72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t="s">
        <v>8316</v>
      </c>
      <c r="R168" t="s">
        <v>8317</v>
      </c>
      <c r="S168" s="15">
        <v>42125.644467592589</v>
      </c>
      <c r="T168" s="15">
        <v>42155.644467592589</v>
      </c>
    </row>
    <row r="169" spans="1:20" ht="57.6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t="s">
        <v>8316</v>
      </c>
      <c r="R169" t="s">
        <v>8317</v>
      </c>
      <c r="S169" s="15">
        <v>42289.94049768518</v>
      </c>
      <c r="T169" s="15">
        <v>42349.982164351852</v>
      </c>
    </row>
    <row r="170" spans="1:20" ht="57.6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t="s">
        <v>8316</v>
      </c>
      <c r="R170" t="s">
        <v>8317</v>
      </c>
      <c r="S170" s="15">
        <v>42107.864722222221</v>
      </c>
      <c r="T170" s="15">
        <v>42137.864722222221</v>
      </c>
    </row>
    <row r="171" spans="1:20" ht="57.6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t="s">
        <v>8316</v>
      </c>
      <c r="R171" t="s">
        <v>8317</v>
      </c>
      <c r="S171" s="15">
        <v>41809.389930555553</v>
      </c>
      <c r="T171" s="15">
        <v>41839.389930555553</v>
      </c>
    </row>
    <row r="172" spans="1:20" ht="7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t="s">
        <v>8316</v>
      </c>
      <c r="R172" t="s">
        <v>8317</v>
      </c>
      <c r="S172" s="15">
        <v>41950.26694444444</v>
      </c>
      <c r="T172" s="15">
        <v>41963.669444444444</v>
      </c>
    </row>
    <row r="173" spans="1:20" ht="57.6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t="s">
        <v>8316</v>
      </c>
      <c r="R173" t="s">
        <v>8317</v>
      </c>
      <c r="S173" s="15">
        <v>42061.963263888887</v>
      </c>
      <c r="T173" s="15">
        <v>42091.921597222223</v>
      </c>
    </row>
    <row r="174" spans="1:20" ht="57.6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t="s">
        <v>8316</v>
      </c>
      <c r="R174" t="s">
        <v>8317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t="s">
        <v>8316</v>
      </c>
      <c r="R175" t="s">
        <v>8317</v>
      </c>
      <c r="S175" s="15">
        <v>42437.64534722222</v>
      </c>
      <c r="T175" s="15">
        <v>42497.603680555556</v>
      </c>
    </row>
    <row r="176" spans="1:20" ht="57.6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t="s">
        <v>8316</v>
      </c>
      <c r="R176" t="s">
        <v>8317</v>
      </c>
      <c r="S176" s="15">
        <v>41879.043530092589</v>
      </c>
      <c r="T176" s="15">
        <v>41909.043530092589</v>
      </c>
    </row>
    <row r="177" spans="1:20" ht="57.6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t="s">
        <v>8316</v>
      </c>
      <c r="R177" t="s">
        <v>8317</v>
      </c>
      <c r="S177" s="15">
        <v>42020.587349537032</v>
      </c>
      <c r="T177" s="15">
        <v>42050.587349537032</v>
      </c>
    </row>
    <row r="178" spans="1:20" ht="28.8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t="s">
        <v>8316</v>
      </c>
      <c r="R178" t="s">
        <v>8317</v>
      </c>
      <c r="S178" s="15">
        <v>41890.16269675926</v>
      </c>
      <c r="T178" s="15">
        <v>41920.16269675926</v>
      </c>
    </row>
    <row r="179" spans="1:20" ht="57.6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t="s">
        <v>8316</v>
      </c>
      <c r="R179" t="s">
        <v>8317</v>
      </c>
      <c r="S179" s="15">
        <v>41872.807696759257</v>
      </c>
      <c r="T179" s="15">
        <v>41932.807696759257</v>
      </c>
    </row>
    <row r="180" spans="1:20" ht="7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t="s">
        <v>8316</v>
      </c>
      <c r="R180" t="s">
        <v>8317</v>
      </c>
      <c r="S180" s="15">
        <v>42391.772997685184</v>
      </c>
      <c r="T180" s="15">
        <v>42416.772997685184</v>
      </c>
    </row>
    <row r="181" spans="1:20" ht="57.6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t="s">
        <v>8316</v>
      </c>
      <c r="R181" t="s">
        <v>8317</v>
      </c>
      <c r="S181" s="15">
        <v>41848.772928240738</v>
      </c>
      <c r="T181" s="15">
        <v>41877.686111111114</v>
      </c>
    </row>
    <row r="182" spans="1:20" ht="57.6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t="s">
        <v>8316</v>
      </c>
      <c r="R182" t="s">
        <v>8317</v>
      </c>
      <c r="S182" s="15">
        <v>41921.770439814813</v>
      </c>
      <c r="T182" s="15">
        <v>41938.770439814813</v>
      </c>
    </row>
    <row r="183" spans="1:20" ht="7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t="s">
        <v>8316</v>
      </c>
      <c r="R183" t="s">
        <v>8317</v>
      </c>
      <c r="S183" s="15">
        <v>42021.301192129627</v>
      </c>
      <c r="T183" s="15">
        <v>42051.301192129627</v>
      </c>
    </row>
    <row r="184" spans="1:20" ht="7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t="s">
        <v>8316</v>
      </c>
      <c r="R184" t="s">
        <v>8317</v>
      </c>
      <c r="S184" s="15">
        <v>42419.246168981481</v>
      </c>
      <c r="T184" s="15">
        <v>42434.246168981481</v>
      </c>
    </row>
    <row r="185" spans="1:20" ht="7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t="s">
        <v>8316</v>
      </c>
      <c r="R185" t="s">
        <v>8317</v>
      </c>
      <c r="S185" s="15">
        <v>42174.780821759254</v>
      </c>
      <c r="T185" s="15">
        <v>42204.780821759254</v>
      </c>
    </row>
    <row r="186" spans="1:20" ht="7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t="s">
        <v>8316</v>
      </c>
      <c r="R186" t="s">
        <v>8317</v>
      </c>
      <c r="S186" s="15">
        <v>41856.672152777777</v>
      </c>
      <c r="T186" s="15">
        <v>41886.672152777777</v>
      </c>
    </row>
    <row r="187" spans="1:20" ht="57.6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t="s">
        <v>8316</v>
      </c>
      <c r="R187" t="s">
        <v>8317</v>
      </c>
      <c r="S187" s="15">
        <v>42417.675879629634</v>
      </c>
      <c r="T187" s="15">
        <v>42475.686111111107</v>
      </c>
    </row>
    <row r="188" spans="1:20" ht="57.6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t="s">
        <v>8316</v>
      </c>
      <c r="R188" t="s">
        <v>8317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t="s">
        <v>8316</v>
      </c>
      <c r="R189" t="s">
        <v>8317</v>
      </c>
      <c r="S189" s="15">
        <v>41878.911550925928</v>
      </c>
      <c r="T189" s="15">
        <v>41938.911550925928</v>
      </c>
    </row>
    <row r="190" spans="1:20" ht="57.6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t="s">
        <v>8316</v>
      </c>
      <c r="R190" t="s">
        <v>8317</v>
      </c>
      <c r="S190" s="15">
        <v>41990.584108796291</v>
      </c>
      <c r="T190" s="15">
        <v>42036.120833333334</v>
      </c>
    </row>
    <row r="191" spans="1:20" ht="57.6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t="s">
        <v>8316</v>
      </c>
      <c r="R191" t="s">
        <v>8317</v>
      </c>
      <c r="S191" s="15">
        <v>42408.999571759254</v>
      </c>
      <c r="T191" s="15">
        <v>42453.957905092597</v>
      </c>
    </row>
    <row r="192" spans="1:20" ht="7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t="s">
        <v>8316</v>
      </c>
      <c r="R192" t="s">
        <v>8317</v>
      </c>
      <c r="S192" s="15">
        <v>42217.670104166667</v>
      </c>
      <c r="T192" s="15">
        <v>42247.670104166667</v>
      </c>
    </row>
    <row r="193" spans="1:20" ht="57.6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t="s">
        <v>8316</v>
      </c>
      <c r="R193" t="s">
        <v>8317</v>
      </c>
      <c r="S193" s="15">
        <v>42282.655543981484</v>
      </c>
      <c r="T193" s="15">
        <v>42342.697210648148</v>
      </c>
    </row>
    <row r="194" spans="1:20" ht="7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t="s">
        <v>8316</v>
      </c>
      <c r="R194" t="s">
        <v>8317</v>
      </c>
      <c r="S194" s="15">
        <v>42768.97084490741</v>
      </c>
      <c r="T194" s="15">
        <v>42789.041666666672</v>
      </c>
    </row>
    <row r="195" spans="1:20" ht="57.6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t="s">
        <v>8316</v>
      </c>
      <c r="R195" t="s">
        <v>8317</v>
      </c>
      <c r="S195" s="15">
        <v>41765.938657407409</v>
      </c>
      <c r="T195" s="15">
        <v>41795.938657407409</v>
      </c>
    </row>
    <row r="196" spans="1:20" ht="57.6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t="s">
        <v>8316</v>
      </c>
      <c r="R196" t="s">
        <v>8317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t="s">
        <v>8316</v>
      </c>
      <c r="R197" t="s">
        <v>8317</v>
      </c>
      <c r="S197" s="15">
        <v>42374.655081018514</v>
      </c>
      <c r="T197" s="15">
        <v>42403.784027777772</v>
      </c>
    </row>
    <row r="198" spans="1:20" ht="7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t="s">
        <v>8316</v>
      </c>
      <c r="R198" t="s">
        <v>8317</v>
      </c>
      <c r="S198" s="15">
        <v>41941.585231481484</v>
      </c>
      <c r="T198" s="15">
        <v>41991.626898148148</v>
      </c>
    </row>
    <row r="199" spans="1:20" ht="57.6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t="s">
        <v>8316</v>
      </c>
      <c r="R199" t="s">
        <v>8317</v>
      </c>
      <c r="S199" s="15">
        <v>42293.809212962966</v>
      </c>
      <c r="T199" s="15">
        <v>42353.85087962963</v>
      </c>
    </row>
    <row r="200" spans="1:20" ht="7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t="s">
        <v>8316</v>
      </c>
      <c r="R200" t="s">
        <v>8317</v>
      </c>
      <c r="S200" s="15">
        <v>42067.947337962964</v>
      </c>
      <c r="T200" s="15">
        <v>42097.905671296292</v>
      </c>
    </row>
    <row r="201" spans="1:20" ht="43.2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t="s">
        <v>8316</v>
      </c>
      <c r="R201" t="s">
        <v>8317</v>
      </c>
      <c r="S201" s="15">
        <v>41903.882951388885</v>
      </c>
      <c r="T201" s="15">
        <v>41933.882951388885</v>
      </c>
    </row>
    <row r="202" spans="1:20" ht="57.6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t="s">
        <v>8316</v>
      </c>
      <c r="R202" t="s">
        <v>8317</v>
      </c>
      <c r="S202" s="15">
        <v>41804.937083333331</v>
      </c>
      <c r="T202" s="15">
        <v>41821.9375</v>
      </c>
    </row>
    <row r="203" spans="1:20" ht="7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t="s">
        <v>8316</v>
      </c>
      <c r="R203" t="s">
        <v>8317</v>
      </c>
      <c r="S203" s="15">
        <v>42497.070775462969</v>
      </c>
      <c r="T203" s="15">
        <v>42514.600694444445</v>
      </c>
    </row>
    <row r="204" spans="1:20" ht="57.6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t="s">
        <v>8316</v>
      </c>
      <c r="R204" t="s">
        <v>8317</v>
      </c>
      <c r="S204" s="15">
        <v>41869.798726851855</v>
      </c>
      <c r="T204" s="15">
        <v>41929.798726851855</v>
      </c>
    </row>
    <row r="205" spans="1:20" ht="57.6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t="s">
        <v>8316</v>
      </c>
      <c r="R205" t="s">
        <v>8317</v>
      </c>
      <c r="S205" s="15">
        <v>42305.670914351853</v>
      </c>
      <c r="T205" s="15">
        <v>42339.249305555553</v>
      </c>
    </row>
    <row r="206" spans="1:20" ht="57.6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t="s">
        <v>8316</v>
      </c>
      <c r="R206" t="s">
        <v>8317</v>
      </c>
      <c r="S206" s="15">
        <v>42144.231527777782</v>
      </c>
      <c r="T206" s="15">
        <v>42203.125</v>
      </c>
    </row>
    <row r="207" spans="1:20" ht="57.6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t="s">
        <v>8316</v>
      </c>
      <c r="R207" t="s">
        <v>8317</v>
      </c>
      <c r="S207" s="15">
        <v>41995.084074074075</v>
      </c>
      <c r="T207" s="15">
        <v>42024.802777777775</v>
      </c>
    </row>
    <row r="208" spans="1:20" ht="57.6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t="s">
        <v>8316</v>
      </c>
      <c r="R208" t="s">
        <v>8317</v>
      </c>
      <c r="S208" s="15">
        <v>42074.219699074078</v>
      </c>
      <c r="T208" s="15">
        <v>42104.208333333328</v>
      </c>
    </row>
    <row r="209" spans="1:20" ht="7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t="s">
        <v>8316</v>
      </c>
      <c r="R209" t="s">
        <v>8317</v>
      </c>
      <c r="S209" s="15">
        <v>41904.650578703702</v>
      </c>
      <c r="T209" s="15">
        <v>41934.650578703702</v>
      </c>
    </row>
    <row r="210" spans="1:20" ht="7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t="s">
        <v>8316</v>
      </c>
      <c r="R210" t="s">
        <v>8317</v>
      </c>
      <c r="S210" s="15">
        <v>41991.022488425922</v>
      </c>
      <c r="T210" s="15">
        <v>42015.041666666672</v>
      </c>
    </row>
    <row r="211" spans="1:20" ht="57.6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t="s">
        <v>8316</v>
      </c>
      <c r="R211" t="s">
        <v>8317</v>
      </c>
      <c r="S211" s="15">
        <v>42169.958506944444</v>
      </c>
      <c r="T211" s="15">
        <v>42199.958506944444</v>
      </c>
    </row>
    <row r="212" spans="1:20" ht="7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t="s">
        <v>8316</v>
      </c>
      <c r="R212" t="s">
        <v>8317</v>
      </c>
      <c r="S212" s="15">
        <v>41905.636469907404</v>
      </c>
      <c r="T212" s="15">
        <v>41935.636469907404</v>
      </c>
    </row>
    <row r="213" spans="1:20" ht="57.6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t="s">
        <v>8316</v>
      </c>
      <c r="R213" t="s">
        <v>8317</v>
      </c>
      <c r="S213" s="15">
        <v>41761.810150462967</v>
      </c>
      <c r="T213" s="15">
        <v>41768.286805555559</v>
      </c>
    </row>
    <row r="214" spans="1:20" ht="7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t="s">
        <v>8316</v>
      </c>
      <c r="R214" t="s">
        <v>8317</v>
      </c>
      <c r="S214" s="15">
        <v>41865.878657407404</v>
      </c>
      <c r="T214" s="15">
        <v>41925.878657407404</v>
      </c>
    </row>
    <row r="215" spans="1:20" ht="57.6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t="s">
        <v>8316</v>
      </c>
      <c r="R215" t="s">
        <v>8317</v>
      </c>
      <c r="S215" s="15">
        <v>42613.841261574074</v>
      </c>
      <c r="T215" s="15">
        <v>42644.166666666672</v>
      </c>
    </row>
    <row r="216" spans="1:20" ht="57.6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t="s">
        <v>8316</v>
      </c>
      <c r="R216" t="s">
        <v>8317</v>
      </c>
      <c r="S216" s="15">
        <v>42534.933321759265</v>
      </c>
      <c r="T216" s="15">
        <v>42554.832638888889</v>
      </c>
    </row>
    <row r="217" spans="1:20" ht="57.6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t="s">
        <v>8316</v>
      </c>
      <c r="R217" t="s">
        <v>8317</v>
      </c>
      <c r="S217" s="15">
        <v>42446.060694444444</v>
      </c>
      <c r="T217" s="15">
        <v>42461.165972222225</v>
      </c>
    </row>
    <row r="218" spans="1:20" ht="7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t="s">
        <v>8316</v>
      </c>
      <c r="R218" t="s">
        <v>8317</v>
      </c>
      <c r="S218" s="15">
        <v>42421.141469907408</v>
      </c>
      <c r="T218" s="15">
        <v>42481.099803240737</v>
      </c>
    </row>
    <row r="219" spans="1:20" ht="7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t="s">
        <v>8316</v>
      </c>
      <c r="R219" t="s">
        <v>8317</v>
      </c>
      <c r="S219" s="15">
        <v>42523.739212962959</v>
      </c>
      <c r="T219" s="15">
        <v>42553.739212962959</v>
      </c>
    </row>
    <row r="220" spans="1:20" ht="57.6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t="s">
        <v>8316</v>
      </c>
      <c r="R220" t="s">
        <v>8317</v>
      </c>
      <c r="S220" s="15">
        <v>41833.951516203706</v>
      </c>
      <c r="T220" s="15">
        <v>41863.951516203706</v>
      </c>
    </row>
    <row r="221" spans="1:20" ht="7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t="s">
        <v>8316</v>
      </c>
      <c r="R221" t="s">
        <v>8317</v>
      </c>
      <c r="S221" s="15">
        <v>42479.039212962962</v>
      </c>
      <c r="T221" s="15">
        <v>42509.039212962962</v>
      </c>
    </row>
    <row r="222" spans="1:20" ht="7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t="s">
        <v>8316</v>
      </c>
      <c r="R222" t="s">
        <v>8317</v>
      </c>
      <c r="S222" s="15">
        <v>42235.117476851854</v>
      </c>
      <c r="T222" s="15">
        <v>42275.117476851854</v>
      </c>
    </row>
    <row r="223" spans="1:20" ht="57.6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t="s">
        <v>8316</v>
      </c>
      <c r="R223" t="s">
        <v>8317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t="s">
        <v>8316</v>
      </c>
      <c r="R224" t="s">
        <v>8317</v>
      </c>
      <c r="S224" s="15">
        <v>42031.666898148149</v>
      </c>
      <c r="T224" s="15">
        <v>42064.125</v>
      </c>
    </row>
    <row r="225" spans="1:20" ht="7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t="s">
        <v>8316</v>
      </c>
      <c r="R225" t="s">
        <v>8317</v>
      </c>
      <c r="S225" s="15">
        <v>42078.34520833334</v>
      </c>
      <c r="T225" s="15">
        <v>42133.166666666672</v>
      </c>
    </row>
    <row r="226" spans="1:20" ht="57.6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t="s">
        <v>8316</v>
      </c>
      <c r="R226" t="s">
        <v>8317</v>
      </c>
      <c r="S226" s="15">
        <v>41905.795706018522</v>
      </c>
      <c r="T226" s="15">
        <v>41933.82708333333</v>
      </c>
    </row>
    <row r="227" spans="1:20" ht="7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t="s">
        <v>8316</v>
      </c>
      <c r="R227" t="s">
        <v>8317</v>
      </c>
      <c r="S227" s="15">
        <v>42695.7105787037</v>
      </c>
      <c r="T227" s="15">
        <v>42725.7105787037</v>
      </c>
    </row>
    <row r="228" spans="1:20" ht="7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t="s">
        <v>8316</v>
      </c>
      <c r="R228" t="s">
        <v>8317</v>
      </c>
      <c r="S228" s="15">
        <v>42510.938900462963</v>
      </c>
      <c r="T228" s="15">
        <v>42540.938900462963</v>
      </c>
    </row>
    <row r="229" spans="1:20" ht="7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t="s">
        <v>8316</v>
      </c>
      <c r="R229" t="s">
        <v>8317</v>
      </c>
      <c r="S229" s="15">
        <v>42511.698101851856</v>
      </c>
      <c r="T229" s="15">
        <v>42535.787500000006</v>
      </c>
    </row>
    <row r="230" spans="1:20" ht="7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t="s">
        <v>8316</v>
      </c>
      <c r="R230" t="s">
        <v>8317</v>
      </c>
      <c r="S230" s="15">
        <v>42041.581307870365</v>
      </c>
      <c r="T230" s="15">
        <v>42071.539641203708</v>
      </c>
    </row>
    <row r="231" spans="1:20" ht="7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t="s">
        <v>8316</v>
      </c>
      <c r="R231" t="s">
        <v>8317</v>
      </c>
      <c r="S231" s="15">
        <v>42307.189270833333</v>
      </c>
      <c r="T231" s="15">
        <v>42322.958333333328</v>
      </c>
    </row>
    <row r="232" spans="1:20" ht="7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t="s">
        <v>8316</v>
      </c>
      <c r="R232" t="s">
        <v>8317</v>
      </c>
      <c r="S232" s="15">
        <v>42353.761759259258</v>
      </c>
      <c r="T232" s="15">
        <v>42383.761759259258</v>
      </c>
    </row>
    <row r="233" spans="1:20" ht="57.6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t="s">
        <v>8316</v>
      </c>
      <c r="R233" t="s">
        <v>8317</v>
      </c>
      <c r="S233" s="15">
        <v>42058.603877314818</v>
      </c>
      <c r="T233" s="15">
        <v>42087.165972222225</v>
      </c>
    </row>
    <row r="234" spans="1:20" ht="57.6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t="s">
        <v>8316</v>
      </c>
      <c r="R234" t="s">
        <v>8317</v>
      </c>
      <c r="S234" s="15">
        <v>42304.940960648149</v>
      </c>
      <c r="T234" s="15">
        <v>42329.166666666672</v>
      </c>
    </row>
    <row r="235" spans="1:20" ht="43.2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t="s">
        <v>8316</v>
      </c>
      <c r="R235" t="s">
        <v>8317</v>
      </c>
      <c r="S235" s="15">
        <v>42538.742893518516</v>
      </c>
      <c r="T235" s="15">
        <v>42568.742893518516</v>
      </c>
    </row>
    <row r="236" spans="1:20" ht="7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t="s">
        <v>8316</v>
      </c>
      <c r="R236" t="s">
        <v>8317</v>
      </c>
      <c r="S236" s="15">
        <v>42122.732499999998</v>
      </c>
      <c r="T236" s="15">
        <v>42155.732638888891</v>
      </c>
    </row>
    <row r="237" spans="1:20" ht="57.6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t="s">
        <v>8316</v>
      </c>
      <c r="R237" t="s">
        <v>8317</v>
      </c>
      <c r="S237" s="15">
        <v>42209.67288194444</v>
      </c>
      <c r="T237" s="15">
        <v>42223.625</v>
      </c>
    </row>
    <row r="238" spans="1:20" ht="7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t="s">
        <v>8316</v>
      </c>
      <c r="R238" t="s">
        <v>8317</v>
      </c>
      <c r="S238" s="15">
        <v>41990.506377314814</v>
      </c>
      <c r="T238" s="15">
        <v>42020.506377314814</v>
      </c>
    </row>
    <row r="239" spans="1:20" ht="57.6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t="s">
        <v>8316</v>
      </c>
      <c r="R239" t="s">
        <v>8317</v>
      </c>
      <c r="S239" s="15">
        <v>42039.194988425923</v>
      </c>
      <c r="T239" s="15">
        <v>42099.153321759266</v>
      </c>
    </row>
    <row r="240" spans="1:20" ht="57.6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t="s">
        <v>8316</v>
      </c>
      <c r="R240" t="s">
        <v>8317</v>
      </c>
      <c r="S240" s="15">
        <v>41890.086805555555</v>
      </c>
      <c r="T240" s="15">
        <v>41934.207638888889</v>
      </c>
    </row>
    <row r="241" spans="1:20" ht="57.6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t="s">
        <v>8316</v>
      </c>
      <c r="R241" t="s">
        <v>8317</v>
      </c>
      <c r="S241" s="15">
        <v>42495.722187499996</v>
      </c>
      <c r="T241" s="15">
        <v>42525.722187499996</v>
      </c>
    </row>
    <row r="242" spans="1:20" ht="7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t="s">
        <v>8316</v>
      </c>
      <c r="R242" t="s">
        <v>8317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t="s">
        <v>8316</v>
      </c>
      <c r="R243" t="s">
        <v>8317</v>
      </c>
      <c r="S243" s="15">
        <v>41927.124884259261</v>
      </c>
      <c r="T243" s="15">
        <v>41937.124884259261</v>
      </c>
    </row>
    <row r="244" spans="1:20" ht="86.4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t="s">
        <v>8316</v>
      </c>
      <c r="R244" t="s">
        <v>8317</v>
      </c>
      <c r="S244" s="15">
        <v>42730.903726851851</v>
      </c>
      <c r="T244" s="15">
        <v>42760.903726851851</v>
      </c>
    </row>
    <row r="245" spans="1:20" ht="57.6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t="s">
        <v>8316</v>
      </c>
      <c r="R245" t="s">
        <v>8317</v>
      </c>
      <c r="S245" s="15">
        <v>42475.848067129627</v>
      </c>
      <c r="T245" s="15">
        <v>42505.848067129627</v>
      </c>
    </row>
    <row r="246" spans="1:20" ht="57.6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t="s">
        <v>8316</v>
      </c>
      <c r="R246" t="s">
        <v>8317</v>
      </c>
      <c r="S246" s="15">
        <v>42188.83293981482</v>
      </c>
      <c r="T246" s="15">
        <v>42242.772222222222</v>
      </c>
    </row>
    <row r="247" spans="1:20" ht="7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t="s">
        <v>8316</v>
      </c>
      <c r="R247" t="s">
        <v>8317</v>
      </c>
      <c r="S247" s="15">
        <v>42053.049375000002</v>
      </c>
      <c r="T247" s="15">
        <v>42096.041666666672</v>
      </c>
    </row>
    <row r="248" spans="1:20" ht="7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t="s">
        <v>8316</v>
      </c>
      <c r="R248" t="s">
        <v>8317</v>
      </c>
      <c r="S248" s="15">
        <v>41883.916678240741</v>
      </c>
      <c r="T248" s="15">
        <v>41906.916678240741</v>
      </c>
    </row>
    <row r="249" spans="1:20" ht="7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t="s">
        <v>8316</v>
      </c>
      <c r="R249" t="s">
        <v>8317</v>
      </c>
      <c r="S249" s="15">
        <v>42767.031678240746</v>
      </c>
      <c r="T249" s="15">
        <v>42797.208333333328</v>
      </c>
    </row>
    <row r="250" spans="1:20" ht="57.6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t="s">
        <v>8316</v>
      </c>
      <c r="R250" t="s">
        <v>8317</v>
      </c>
      <c r="S250" s="15">
        <v>42029.135879629626</v>
      </c>
      <c r="T250" s="15">
        <v>42059.135879629626</v>
      </c>
    </row>
    <row r="251" spans="1:20" ht="57.6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t="s">
        <v>8316</v>
      </c>
      <c r="R251" t="s">
        <v>8317</v>
      </c>
      <c r="S251" s="15">
        <v>42358.573182870372</v>
      </c>
      <c r="T251" s="15">
        <v>42377.273611111115</v>
      </c>
    </row>
  </sheetData>
  <conditionalFormatting sqref="F1:F251">
    <cfRule type="cellIs" dxfId="4" priority="2" operator="equal">
      <formula>"failed"</formula>
    </cfRule>
    <cfRule type="cellIs" dxfId="3" priority="3" operator="equal">
      <formula>"canceled"</formula>
    </cfRule>
    <cfRule type="cellIs" dxfId="2" priority="4" operator="equal">
      <formula>"cancelled"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BBFDB-F221-4942-8A8B-E7D0F28C8EEB}">
  <dimension ref="A1:C14"/>
  <sheetViews>
    <sheetView workbookViewId="0">
      <selection activeCell="C13" sqref="C13"/>
    </sheetView>
  </sheetViews>
  <sheetFormatPr defaultRowHeight="14.4" x14ac:dyDescent="0.3"/>
  <cols>
    <col min="1" max="1" width="27" style="17" bestFit="1" customWidth="1"/>
    <col min="2" max="2" width="11" style="18" bestFit="1" customWidth="1"/>
    <col min="3" max="3" width="8.109375" style="18" bestFit="1" customWidth="1"/>
  </cols>
  <sheetData>
    <row r="1" spans="1:3" x14ac:dyDescent="0.3">
      <c r="B1" s="19" t="s">
        <v>8385</v>
      </c>
      <c r="C1" s="19" t="s">
        <v>8386</v>
      </c>
    </row>
    <row r="2" spans="1:3" x14ac:dyDescent="0.3">
      <c r="A2" s="17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s="17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s="17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s="17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s="17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s="17" t="s">
        <v>8394</v>
      </c>
      <c r="B7" s="18">
        <f>B5-B6</f>
        <v>3500</v>
      </c>
      <c r="C7" s="18">
        <f>C5-C6</f>
        <v>8000</v>
      </c>
    </row>
    <row r="9" spans="1:3" x14ac:dyDescent="0.3">
      <c r="A9" s="17" t="s">
        <v>8389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s="17" t="s">
        <v>8390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s="17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s="17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s="17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s="17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14C5E-0092-45D6-B761-98C0EC5A05D8}">
  <dimension ref="A1:E18"/>
  <sheetViews>
    <sheetView topLeftCell="B1" workbookViewId="0">
      <selection activeCell="U21" sqref="U21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  <col min="8" max="8" width="3.33203125" bestFit="1" customWidth="1"/>
    <col min="9" max="10" width="3" bestFit="1" customWidth="1"/>
    <col min="11" max="11" width="4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7" bestFit="1" customWidth="1"/>
    <col min="24" max="24" width="10.77734375" bestFit="1" customWidth="1"/>
    <col min="25" max="25" width="3.33203125" bestFit="1" customWidth="1"/>
    <col min="26" max="27" width="3" bestFit="1" customWidth="1"/>
    <col min="28" max="28" width="4" bestFit="1" customWidth="1"/>
    <col min="29" max="29" width="3.33203125" bestFit="1" customWidth="1"/>
    <col min="30" max="30" width="2.5546875" bestFit="1" customWidth="1"/>
    <col min="31" max="31" width="3" bestFit="1" customWidth="1"/>
    <col min="32" max="32" width="3.88671875" bestFit="1" customWidth="1"/>
    <col min="33" max="33" width="3.21875" bestFit="1" customWidth="1"/>
    <col min="34" max="34" width="3.6640625" bestFit="1" customWidth="1"/>
    <col min="35" max="35" width="3.33203125" bestFit="1" customWidth="1"/>
    <col min="36" max="36" width="3" bestFit="1" customWidth="1"/>
    <col min="37" max="37" width="5" bestFit="1" customWidth="1"/>
    <col min="38" max="38" width="10.33203125" bestFit="1" customWidth="1"/>
    <col min="39" max="39" width="5.8867187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546875" bestFit="1" customWidth="1"/>
    <col min="44" max="44" width="3.88671875" bestFit="1" customWidth="1"/>
    <col min="45" max="45" width="3.21875" bestFit="1" customWidth="1"/>
    <col min="46" max="46" width="3.33203125" bestFit="1" customWidth="1"/>
    <col min="47" max="47" width="8.5546875" bestFit="1" customWidth="1"/>
    <col min="48" max="48" width="11.44140625" bestFit="1" customWidth="1"/>
    <col min="49" max="49" width="3.5546875" bestFit="1" customWidth="1"/>
    <col min="50" max="50" width="3.109375" bestFit="1" customWidth="1"/>
    <col min="51" max="52" width="3.33203125" bestFit="1" customWidth="1"/>
    <col min="53" max="53" width="3.21875" bestFit="1" customWidth="1"/>
    <col min="54" max="54" width="3.33203125" bestFit="1" customWidth="1"/>
    <col min="55" max="56" width="3" bestFit="1" customWidth="1"/>
    <col min="57" max="57" width="4" bestFit="1" customWidth="1"/>
    <col min="58" max="59" width="2.5546875" bestFit="1" customWidth="1"/>
    <col min="60" max="61" width="3.21875" bestFit="1" customWidth="1"/>
    <col min="62" max="62" width="3.6640625" bestFit="1" customWidth="1"/>
    <col min="63" max="63" width="3.33203125" bestFit="1" customWidth="1"/>
    <col min="64" max="64" width="3" bestFit="1" customWidth="1"/>
    <col min="65" max="65" width="3.21875" bestFit="1" customWidth="1"/>
    <col min="66" max="66" width="5" bestFit="1" customWidth="1"/>
    <col min="67" max="67" width="14.21875" bestFit="1" customWidth="1"/>
    <col min="68" max="68" width="9" bestFit="1" customWidth="1"/>
    <col min="69" max="69" width="11.6640625" bestFit="1" customWidth="1"/>
    <col min="70" max="70" width="10.77734375" bestFit="1" customWidth="1"/>
  </cols>
  <sheetData>
    <row r="1" spans="1:5" x14ac:dyDescent="0.3">
      <c r="A1" s="12" t="s">
        <v>8307</v>
      </c>
      <c r="B1" t="s">
        <v>8316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3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3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3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3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3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3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3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3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3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3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3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3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02C4-0041-4C93-9A3F-F9223A21F073}">
  <dimension ref="A1:J17"/>
  <sheetViews>
    <sheetView tabSelected="1" topLeftCell="E1" workbookViewId="0">
      <selection activeCell="B21" sqref="B21"/>
    </sheetView>
  </sheetViews>
  <sheetFormatPr defaultRowHeight="14.4" x14ac:dyDescent="0.3"/>
  <cols>
    <col min="1" max="1" width="16.88671875" bestFit="1" customWidth="1"/>
    <col min="2" max="2" width="18.6640625" bestFit="1" customWidth="1"/>
    <col min="3" max="3" width="15" bestFit="1" customWidth="1"/>
    <col min="4" max="4" width="17.77734375" bestFit="1" customWidth="1"/>
    <col min="5" max="5" width="14.44140625" bestFit="1" customWidth="1"/>
    <col min="6" max="6" width="21.33203125" style="21" bestFit="1" customWidth="1"/>
    <col min="7" max="7" width="17.6640625" style="21" bestFit="1" customWidth="1"/>
    <col min="8" max="8" width="20.44140625" style="21" bestFit="1" customWidth="1"/>
    <col min="10" max="10" width="16.6640625" style="17" bestFit="1" customWidth="1"/>
  </cols>
  <sheetData>
    <row r="1" spans="1:10" s="17" customFormat="1" x14ac:dyDescent="0.3">
      <c r="A1" s="17" t="s">
        <v>8382</v>
      </c>
      <c r="B1" s="17" t="s">
        <v>8399</v>
      </c>
      <c r="C1" s="17" t="s">
        <v>8400</v>
      </c>
      <c r="D1" s="17" t="s">
        <v>8401</v>
      </c>
      <c r="E1" s="17" t="s">
        <v>8402</v>
      </c>
      <c r="F1" s="20" t="s">
        <v>8403</v>
      </c>
      <c r="G1" s="20" t="s">
        <v>8404</v>
      </c>
      <c r="H1" s="20" t="s">
        <v>8405</v>
      </c>
      <c r="J1" s="17" t="s">
        <v>8420</v>
      </c>
    </row>
    <row r="2" spans="1:10" x14ac:dyDescent="0.3">
      <c r="A2" t="s">
        <v>8417</v>
      </c>
      <c r="B2">
        <f>COUNTIFS(Kickstarter!F:F, "successful", Kickstarter!D:D, "&lt;1000", Kickstarter!R:R, "plays")</f>
        <v>141</v>
      </c>
      <c r="C2">
        <f>COUNTIFS(Kickstarter!F:F, "failed", Kickstarter!D:D, "&lt;1000", Kickstarter!R:R, "plays")</f>
        <v>45</v>
      </c>
      <c r="D2">
        <f>COUNTIFS(Kickstarter!F:F, "canceled", Kickstarter!D:D, "&lt;1000", Kickstarter!R:R, "plays")</f>
        <v>0</v>
      </c>
      <c r="E2">
        <f>SUM(B2:D2)</f>
        <v>186</v>
      </c>
      <c r="F2" s="21">
        <f>B2/E2</f>
        <v>0.75806451612903225</v>
      </c>
      <c r="G2" s="21">
        <f>C2/E2</f>
        <v>0.24193548387096775</v>
      </c>
      <c r="H2" s="21">
        <f>D2/E2</f>
        <v>0</v>
      </c>
      <c r="J2" s="22">
        <f>SUM(F2:H2)</f>
        <v>1</v>
      </c>
    </row>
    <row r="3" spans="1:10" x14ac:dyDescent="0.3">
      <c r="A3" t="s">
        <v>8406</v>
      </c>
      <c r="B3">
        <f>COUNTIFS(Kickstarter!F:F, "successful", Kickstarter!D:D, "&gt;=1000", Kickstarter!D:D, "&lt;=4999", Kickstarter!R:R, "plays")</f>
        <v>388</v>
      </c>
      <c r="C3">
        <f>COUNTIFS(Kickstarter!F:F, "failed", Kickstarter!D:D, "&gt;=1000", Kickstarter!D:D, "&lt;=4999", Kickstarter!R:R, "plays")</f>
        <v>146</v>
      </c>
      <c r="D3">
        <f>COUNTIFS(Kickstarter!F:F, "canceled", Kickstarter!D:D, "&gt;=1000", Kickstarter!D:D, "&lt;=4999", Kickstarter!R:R, "plays")</f>
        <v>0</v>
      </c>
      <c r="E3">
        <f t="shared" ref="E3:E13" si="0">SUM(B3:D3)</f>
        <v>534</v>
      </c>
      <c r="F3" s="21">
        <f t="shared" ref="F3:F13" si="1">B3/E3</f>
        <v>0.72659176029962547</v>
      </c>
      <c r="G3" s="21">
        <f t="shared" ref="G3:G13" si="2">C3/E3</f>
        <v>0.27340823970037453</v>
      </c>
      <c r="H3" s="21">
        <f t="shared" ref="H3:H13" si="3">D3/E3</f>
        <v>0</v>
      </c>
      <c r="J3" s="22">
        <f t="shared" ref="J3:J13" si="4">SUM(F3:H3)</f>
        <v>1</v>
      </c>
    </row>
    <row r="4" spans="1:10" x14ac:dyDescent="0.3">
      <c r="A4" t="s">
        <v>8407</v>
      </c>
      <c r="B4">
        <f>COUNTIFS(Kickstarter!F:F, "successful", Kickstarter!D:D, "&gt;=5000", Kickstarter!D:D, "&lt;=9999", Kickstarter!R:R, "plays")</f>
        <v>93</v>
      </c>
      <c r="C4">
        <f>COUNTIFS(Kickstarter!F:F, "failed", Kickstarter!D:D, "&gt;=5000", Kickstarter!D:D, "&lt;=9999", Kickstarter!R:R, "plays")</f>
        <v>76</v>
      </c>
      <c r="D4">
        <f>COUNTIFS(Kickstarter!F:F, "canceled", Kickstarter!D:D, "&gt;=5000", Kickstarter!D:D, "&lt;=9999", Kickstarter!R:R, "plays")</f>
        <v>0</v>
      </c>
      <c r="E4">
        <f t="shared" si="0"/>
        <v>169</v>
      </c>
      <c r="F4" s="21">
        <f t="shared" si="1"/>
        <v>0.55029585798816572</v>
      </c>
      <c r="G4" s="21">
        <f t="shared" si="2"/>
        <v>0.44970414201183434</v>
      </c>
      <c r="H4" s="21">
        <f t="shared" si="3"/>
        <v>0</v>
      </c>
      <c r="J4" s="22">
        <f t="shared" si="4"/>
        <v>1</v>
      </c>
    </row>
    <row r="5" spans="1:10" x14ac:dyDescent="0.3">
      <c r="A5" t="s">
        <v>8408</v>
      </c>
      <c r="B5">
        <f>COUNTIFS(Kickstarter!F:F, "successful", Kickstarter!D:D, "&gt;=10000", Kickstarter!D:D, "&lt;=14999", Kickstarter!R:R, "plays")</f>
        <v>39</v>
      </c>
      <c r="C5">
        <f>COUNTIFS(Kickstarter!F:F, "failed", Kickstarter!D:D, "&gt;=10000", Kickstarter!D:D, "&lt;=14999", Kickstarter!R:R, "plays")</f>
        <v>33</v>
      </c>
      <c r="D5">
        <f>COUNTIFS(Kickstarter!F:F, "canceled", Kickstarter!D:D, "&gt;=10000", Kickstarter!D:D, "&lt;=14999", Kickstarter!R:R, "plays")</f>
        <v>0</v>
      </c>
      <c r="E5">
        <f t="shared" si="0"/>
        <v>72</v>
      </c>
      <c r="F5" s="21">
        <f t="shared" si="1"/>
        <v>0.54166666666666663</v>
      </c>
      <c r="G5" s="21">
        <f t="shared" si="2"/>
        <v>0.45833333333333331</v>
      </c>
      <c r="H5" s="21">
        <f t="shared" si="3"/>
        <v>0</v>
      </c>
      <c r="J5" s="22">
        <f t="shared" si="4"/>
        <v>1</v>
      </c>
    </row>
    <row r="6" spans="1:10" x14ac:dyDescent="0.3">
      <c r="A6" t="s">
        <v>8409</v>
      </c>
      <c r="B6">
        <f>COUNTIFS(Kickstarter!F:F, "successful", Kickstarter!D:D, "&gt;=15000", Kickstarter!D:D, "&lt;=19999", Kickstarter!R:R, "plays")</f>
        <v>12</v>
      </c>
      <c r="C6">
        <f>COUNTIFS(Kickstarter!F:F, "failed", Kickstarter!D:D, "&gt;=15000", Kickstarter!D:D, "&lt;=19999", Kickstarter!R:R, "plays")</f>
        <v>12</v>
      </c>
      <c r="D6">
        <f>COUNTIFS(Kickstarter!F:F, "canceled", Kickstarter!D:D, "&gt;=15000", Kickstarter!D:D, "&lt;=19999", Kickstarter!R:R, "plays")</f>
        <v>0</v>
      </c>
      <c r="E6">
        <f t="shared" si="0"/>
        <v>24</v>
      </c>
      <c r="F6" s="21">
        <f t="shared" si="1"/>
        <v>0.5</v>
      </c>
      <c r="G6" s="21">
        <f t="shared" si="2"/>
        <v>0.5</v>
      </c>
      <c r="H6" s="21">
        <f t="shared" si="3"/>
        <v>0</v>
      </c>
      <c r="J6" s="22">
        <f t="shared" si="4"/>
        <v>1</v>
      </c>
    </row>
    <row r="7" spans="1:10" x14ac:dyDescent="0.3">
      <c r="A7" t="s">
        <v>8410</v>
      </c>
      <c r="B7">
        <f>COUNTIFS(Kickstarter!F:F, "successful", Kickstarter!D:D, "&gt;=20000", Kickstarter!D:D, "&lt;=24999", Kickstarter!R:R, "plays")</f>
        <v>9</v>
      </c>
      <c r="C7">
        <f>COUNTIFS(Kickstarter!F:F, "failed", Kickstarter!D:D, "&gt;=20000", Kickstarter!D:D, "&lt;=24999", Kickstarter!R:R, "plays")</f>
        <v>11</v>
      </c>
      <c r="D7">
        <f>COUNTIFS(Kickstarter!F:F, "canceled", Kickstarter!D:D, "&gt;=20000", Kickstarter!D:D, "&lt;=24999", Kickstarter!R:R, "plays")</f>
        <v>0</v>
      </c>
      <c r="E7">
        <f t="shared" si="0"/>
        <v>20</v>
      </c>
      <c r="F7" s="21">
        <f t="shared" si="1"/>
        <v>0.45</v>
      </c>
      <c r="G7" s="21">
        <f t="shared" si="2"/>
        <v>0.55000000000000004</v>
      </c>
      <c r="H7" s="21">
        <f t="shared" si="3"/>
        <v>0</v>
      </c>
      <c r="J7" s="22">
        <f t="shared" si="4"/>
        <v>1</v>
      </c>
    </row>
    <row r="8" spans="1:10" x14ac:dyDescent="0.3">
      <c r="A8" t="s">
        <v>8411</v>
      </c>
      <c r="B8">
        <f>COUNTIFS(Kickstarter!F:F, "successful", Kickstarter!D:D, "&gt;=25000", Kickstarter!D:D, "&lt;29999", Kickstarter!R:R, "plays")</f>
        <v>1</v>
      </c>
      <c r="C8">
        <f>COUNTIFS(Kickstarter!F:F, "failed", Kickstarter!D:D, "&gt;=25000", Kickstarter!D:D, "&lt;29999", Kickstarter!R:R, "plays")</f>
        <v>4</v>
      </c>
      <c r="D8">
        <f>COUNTIFS(Kickstarter!F:F, "canceled", Kickstarter!D:D, "&gt;=25000", Kickstarter!D:D, "&lt;29999", Kickstarter!R:R, "plays")</f>
        <v>0</v>
      </c>
      <c r="E8">
        <f t="shared" si="0"/>
        <v>5</v>
      </c>
      <c r="F8" s="21">
        <f t="shared" si="1"/>
        <v>0.2</v>
      </c>
      <c r="G8" s="21">
        <f t="shared" si="2"/>
        <v>0.8</v>
      </c>
      <c r="H8" s="21">
        <f t="shared" si="3"/>
        <v>0</v>
      </c>
      <c r="J8" s="22">
        <f t="shared" si="4"/>
        <v>1</v>
      </c>
    </row>
    <row r="9" spans="1:10" x14ac:dyDescent="0.3">
      <c r="A9" t="s">
        <v>8412</v>
      </c>
      <c r="B9">
        <f>COUNTIFS(Kickstarter!F:F, "successful", Kickstarter!D:D, "&gt;=30000", Kickstarter!D:D, "&lt;=34999", Kickstarter!R:R, "plays")</f>
        <v>3</v>
      </c>
      <c r="C9">
        <f>COUNTIFS(Kickstarter!F:F, "failed", Kickstarter!D:D, "&gt;=30000", Kickstarter!D:D, "&lt;=34999", Kickstarter!R:R, "plays")</f>
        <v>8</v>
      </c>
      <c r="D9">
        <f>COUNTIFS(Kickstarter!F:F, "canceled", Kickstarter!D:D, "&gt;=30000", Kickstarter!D:D, "&lt;=34999", Kickstarter!R:R, "plays")</f>
        <v>0</v>
      </c>
      <c r="E9">
        <f t="shared" si="0"/>
        <v>11</v>
      </c>
      <c r="F9" s="21">
        <f t="shared" si="1"/>
        <v>0.27272727272727271</v>
      </c>
      <c r="G9" s="21">
        <f t="shared" si="2"/>
        <v>0.72727272727272729</v>
      </c>
      <c r="H9" s="21">
        <f t="shared" si="3"/>
        <v>0</v>
      </c>
      <c r="J9" s="22">
        <f t="shared" si="4"/>
        <v>1</v>
      </c>
    </row>
    <row r="10" spans="1:10" x14ac:dyDescent="0.3">
      <c r="A10" t="s">
        <v>8413</v>
      </c>
      <c r="B10">
        <f>COUNTIFS(Kickstarter!F:F, "successful", Kickstarter!D:D, "&gt;=35000", Kickstarter!D:D, "&lt;=39999", Kickstarter!R:R, "plays")</f>
        <v>4</v>
      </c>
      <c r="C10">
        <f>COUNTIFS(Kickstarter!F:F, "failed", Kickstarter!D:D, "&gt;=35000", Kickstarter!D:D, "&lt;=39999", Kickstarter!R:R, "plays")</f>
        <v>2</v>
      </c>
      <c r="D10">
        <f>COUNTIFS(Kickstarter!F:F, "canceled", Kickstarter!D:D, "&gt;=35000", Kickstarter!D:D, "&lt;=39999", Kickstarter!R:R, "plays")</f>
        <v>0</v>
      </c>
      <c r="E10">
        <f t="shared" si="0"/>
        <v>6</v>
      </c>
      <c r="F10" s="21">
        <f t="shared" si="1"/>
        <v>0.66666666666666663</v>
      </c>
      <c r="G10" s="21">
        <f t="shared" si="2"/>
        <v>0.33333333333333331</v>
      </c>
      <c r="H10" s="21">
        <f t="shared" si="3"/>
        <v>0</v>
      </c>
      <c r="J10" s="22">
        <f t="shared" si="4"/>
        <v>1</v>
      </c>
    </row>
    <row r="11" spans="1:10" x14ac:dyDescent="0.3">
      <c r="A11" t="s">
        <v>8414</v>
      </c>
      <c r="B11">
        <f>COUNTIFS(Kickstarter!F:F, "successful", Kickstarter!D:D, "&gt;=40000", Kickstarter!D:D, "&lt;=44999", Kickstarter!R:R, "plays")</f>
        <v>2</v>
      </c>
      <c r="C11">
        <f>COUNTIFS(Kickstarter!F:F, "failed", Kickstarter!D:D, "&gt;=40000", Kickstarter!D:D, "&lt;=44999", Kickstarter!R:R, "plays")</f>
        <v>1</v>
      </c>
      <c r="D11">
        <f>COUNTIFS(Kickstarter!F:F, "canceled", Kickstarter!D:D, "&gt;=40000", Kickstarter!D:D, "&lt;=44999", Kickstarter!R:R, "plays")</f>
        <v>0</v>
      </c>
      <c r="E11">
        <f t="shared" si="0"/>
        <v>3</v>
      </c>
      <c r="F11" s="21">
        <f t="shared" si="1"/>
        <v>0.66666666666666663</v>
      </c>
      <c r="G11" s="21">
        <f t="shared" si="2"/>
        <v>0.33333333333333331</v>
      </c>
      <c r="H11" s="21">
        <f t="shared" si="3"/>
        <v>0</v>
      </c>
      <c r="J11" s="22">
        <f t="shared" si="4"/>
        <v>1</v>
      </c>
    </row>
    <row r="12" spans="1:10" x14ac:dyDescent="0.3">
      <c r="A12" t="s">
        <v>8415</v>
      </c>
      <c r="B12">
        <f>COUNTIFS(Kickstarter!F:F, "successful", Kickstarter!D:D, "&gt;=45000", Kickstarter!D:D, "&lt;=49999", Kickstarter!R:R, "plays")</f>
        <v>0</v>
      </c>
      <c r="C12">
        <f>COUNTIFS(Kickstarter!F:F, "failed", Kickstarter!D:D, "&gt;=45000", Kickstarter!D:D, "&lt;=49999", Kickstarter!R:R, "plays")</f>
        <v>1</v>
      </c>
      <c r="D12">
        <f>COUNTIFS(Kickstarter!F:F, "canceled", Kickstarter!D:D, "&gt;=45000", Kickstarter!D:D, "&lt;=49999", Kickstarter!R:R, "plays")</f>
        <v>0</v>
      </c>
      <c r="E12">
        <f t="shared" si="0"/>
        <v>1</v>
      </c>
      <c r="F12" s="21">
        <f t="shared" si="1"/>
        <v>0</v>
      </c>
      <c r="G12" s="21">
        <f t="shared" si="2"/>
        <v>1</v>
      </c>
      <c r="H12" s="21">
        <f t="shared" si="3"/>
        <v>0</v>
      </c>
      <c r="J12" s="22">
        <f t="shared" si="4"/>
        <v>1</v>
      </c>
    </row>
    <row r="13" spans="1:10" x14ac:dyDescent="0.3">
      <c r="A13" t="s">
        <v>8416</v>
      </c>
      <c r="B13">
        <f>COUNTIFS(Kickstarter!F:F, "successful", Kickstarter!D:D, "&gt;=50000", Kickstarter!R:R, "plays")</f>
        <v>2</v>
      </c>
      <c r="C13">
        <f>COUNTIFS(Kickstarter!F:F, "failed", Kickstarter!D:D, "&gt;=50000", Kickstarter!R:R, "plays")</f>
        <v>14</v>
      </c>
      <c r="D13">
        <f>COUNTIFS(Kickstarter!F:F, "canceled", Kickstarter!D:D, "&gt;=50000", Kickstarter!R:R, "plays")</f>
        <v>0</v>
      </c>
      <c r="E13">
        <f t="shared" si="0"/>
        <v>16</v>
      </c>
      <c r="F13" s="21">
        <f t="shared" si="1"/>
        <v>0.125</v>
      </c>
      <c r="G13" s="21">
        <f t="shared" si="2"/>
        <v>0.875</v>
      </c>
      <c r="H13" s="21">
        <f t="shared" si="3"/>
        <v>0</v>
      </c>
      <c r="J13" s="22">
        <f t="shared" si="4"/>
        <v>1</v>
      </c>
    </row>
    <row r="15" spans="1:10" s="17" customFormat="1" x14ac:dyDescent="0.3">
      <c r="A15" s="17" t="s">
        <v>8418</v>
      </c>
      <c r="B15" s="17">
        <f>SUM(B2:B13)</f>
        <v>694</v>
      </c>
      <c r="C15" s="17">
        <f>SUM(C2:C13)</f>
        <v>353</v>
      </c>
      <c r="D15" s="17">
        <f>SUM(D2:D13)</f>
        <v>0</v>
      </c>
      <c r="E15" s="17">
        <f>SUM(E2:E13)</f>
        <v>1047</v>
      </c>
      <c r="F15" s="20"/>
      <c r="G15" s="20"/>
      <c r="H15" s="20"/>
    </row>
    <row r="16" spans="1:10" s="17" customFormat="1" x14ac:dyDescent="0.3">
      <c r="A16" s="17" t="s">
        <v>8419</v>
      </c>
      <c r="B16" s="17">
        <f>COUNTIFS(Kickstarter!F:F, "successful", Kickstarter!R:R, "plays")</f>
        <v>694</v>
      </c>
      <c r="C16" s="17">
        <f>COUNTIFS(Kickstarter!F:F, "failed", Kickstarter!R:R, "plays")</f>
        <v>353</v>
      </c>
      <c r="D16" s="17">
        <f>COUNTIFS(Kickstarter!F:F, "canceled", Kickstarter!R:R, "plays")</f>
        <v>0</v>
      </c>
      <c r="E16" s="17">
        <f>SUM(B16:D16)</f>
        <v>1047</v>
      </c>
      <c r="F16" s="20"/>
      <c r="G16" s="20"/>
      <c r="H16" s="20"/>
    </row>
    <row r="17" spans="6:8" s="17" customFormat="1" x14ac:dyDescent="0.3">
      <c r="F17" s="20"/>
      <c r="G17" s="20"/>
      <c r="H17" s="20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Theater Outcomes by Launch Date</vt:lpstr>
      <vt:lpstr>Outcomes Based on Goals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Andrew Gonzales</cp:lastModifiedBy>
  <dcterms:created xsi:type="dcterms:W3CDTF">2017-04-20T15:17:24Z</dcterms:created>
  <dcterms:modified xsi:type="dcterms:W3CDTF">2021-07-10T17:33:38Z</dcterms:modified>
</cp:coreProperties>
</file>