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a/Desktop/4 semester/PSM tutorials/"/>
    </mc:Choice>
  </mc:AlternateContent>
  <xr:revisionPtr revIDLastSave="0" documentId="13_ncr:1_{69A268A5-AE85-7047-97DB-F2D0C04083A5}" xr6:coauthVersionLast="47" xr6:coauthVersionMax="47" xr10:uidLastSave="{00000000-0000-0000-0000-000000000000}"/>
  <bookViews>
    <workbookView xWindow="0" yWindow="500" windowWidth="33600" windowHeight="19260" activeTab="1" xr2:uid="{EBB64025-3439-CB4B-A2C3-5CC5C8D82B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G8" i="2"/>
  <c r="C9" i="2" s="1"/>
  <c r="I8" i="2"/>
  <c r="H8" i="2"/>
  <c r="F8" i="2"/>
  <c r="J8" i="2" s="1"/>
  <c r="D9" i="2" s="1"/>
  <c r="E10" i="1"/>
  <c r="K10" i="1" s="1"/>
  <c r="E11" i="1" s="1"/>
  <c r="K11" i="1" s="1"/>
  <c r="D10" i="1"/>
  <c r="J10" i="1" s="1"/>
  <c r="D11" i="1" s="1"/>
  <c r="J11" i="1" s="1"/>
  <c r="H10" i="1" l="1"/>
  <c r="I10" i="1"/>
  <c r="B11" i="1"/>
  <c r="C11" i="1"/>
  <c r="B9" i="2"/>
  <c r="F9" i="2"/>
  <c r="J9" i="2" s="1"/>
  <c r="D10" i="2" s="1"/>
  <c r="H9" i="2"/>
  <c r="K8" i="2"/>
  <c r="E9" i="2" s="1"/>
  <c r="G9" i="2" s="1"/>
  <c r="C10" i="2" s="1"/>
  <c r="F10" i="1"/>
  <c r="H11" i="1"/>
  <c r="F11" i="1"/>
  <c r="D12" i="1"/>
  <c r="I11" i="1"/>
  <c r="E12" i="1"/>
  <c r="K12" i="1" s="1"/>
  <c r="G10" i="1"/>
  <c r="C12" i="1" l="1"/>
  <c r="B12" i="1"/>
  <c r="B10" i="2"/>
  <c r="H10" i="2" s="1"/>
  <c r="F10" i="2"/>
  <c r="J10" i="2" s="1"/>
  <c r="D11" i="2" s="1"/>
  <c r="F11" i="2" s="1"/>
  <c r="J11" i="2" s="1"/>
  <c r="D12" i="2" s="1"/>
  <c r="F12" i="2" s="1"/>
  <c r="I9" i="2"/>
  <c r="J12" i="1"/>
  <c r="D13" i="1" s="1"/>
  <c r="G11" i="1"/>
  <c r="H12" i="1"/>
  <c r="I12" i="1"/>
  <c r="G12" i="1"/>
  <c r="E13" i="1"/>
  <c r="B13" i="1" l="1"/>
  <c r="C13" i="1"/>
  <c r="B11" i="2"/>
  <c r="B12" i="2" s="1"/>
  <c r="B13" i="2" s="1"/>
  <c r="F12" i="1"/>
  <c r="K9" i="2"/>
  <c r="E10" i="2" s="1"/>
  <c r="G10" i="2" s="1"/>
  <c r="C11" i="2" s="1"/>
  <c r="J13" i="1"/>
  <c r="D14" i="1" s="1"/>
  <c r="H13" i="1"/>
  <c r="K13" i="1"/>
  <c r="E14" i="1" s="1"/>
  <c r="J12" i="2"/>
  <c r="D13" i="2" s="1"/>
  <c r="F13" i="2" s="1"/>
  <c r="I13" i="1"/>
  <c r="C14" i="1" l="1"/>
  <c r="B14" i="1"/>
  <c r="B14" i="2"/>
  <c r="J14" i="1"/>
  <c r="H14" i="1"/>
  <c r="F13" i="1"/>
  <c r="D15" i="1"/>
  <c r="J15" i="1" s="1"/>
  <c r="I10" i="2"/>
  <c r="K10" i="2"/>
  <c r="E11" i="2" s="1"/>
  <c r="G11" i="2" s="1"/>
  <c r="C12" i="2" s="1"/>
  <c r="K14" i="1"/>
  <c r="E15" i="1" s="1"/>
  <c r="I14" i="1"/>
  <c r="G13" i="1"/>
  <c r="J13" i="2"/>
  <c r="D14" i="2" s="1"/>
  <c r="F14" i="2" s="1"/>
  <c r="F14" i="1"/>
  <c r="D16" i="1"/>
  <c r="J16" i="1" s="1"/>
  <c r="H15" i="1" l="1"/>
  <c r="B15" i="1"/>
  <c r="B16" i="1" s="1"/>
  <c r="C15" i="1"/>
  <c r="C16" i="1" s="1"/>
  <c r="B15" i="2"/>
  <c r="H11" i="2"/>
  <c r="K11" i="2"/>
  <c r="E12" i="2" s="1"/>
  <c r="I11" i="2"/>
  <c r="G14" i="1"/>
  <c r="K15" i="1"/>
  <c r="G15" i="1" s="1"/>
  <c r="I15" i="1"/>
  <c r="J14" i="2"/>
  <c r="D15" i="2" s="1"/>
  <c r="F15" i="2" s="1"/>
  <c r="F15" i="1"/>
  <c r="H16" i="1"/>
  <c r="D17" i="1"/>
  <c r="J17" i="1" s="1"/>
  <c r="B17" i="1" l="1"/>
  <c r="B16" i="2"/>
  <c r="E16" i="1"/>
  <c r="K16" i="1" s="1"/>
  <c r="H12" i="2"/>
  <c r="G12" i="2"/>
  <c r="C13" i="2" s="1"/>
  <c r="I12" i="2"/>
  <c r="E17" i="1"/>
  <c r="K17" i="1" s="1"/>
  <c r="J15" i="2"/>
  <c r="D16" i="2" s="1"/>
  <c r="F16" i="2" s="1"/>
  <c r="H17" i="1"/>
  <c r="F16" i="1"/>
  <c r="G16" i="1"/>
  <c r="D18" i="1"/>
  <c r="J18" i="1" s="1"/>
  <c r="B18" i="1" l="1"/>
  <c r="B17" i="2"/>
  <c r="I16" i="1"/>
  <c r="C17" i="1" s="1"/>
  <c r="I17" i="1"/>
  <c r="K12" i="2"/>
  <c r="E13" i="2" s="1"/>
  <c r="G13" i="2" s="1"/>
  <c r="K13" i="2" s="1"/>
  <c r="E14" i="2" s="1"/>
  <c r="G14" i="2" s="1"/>
  <c r="K14" i="2" s="1"/>
  <c r="E15" i="2" s="1"/>
  <c r="G15" i="2" s="1"/>
  <c r="H13" i="2"/>
  <c r="E18" i="1"/>
  <c r="K18" i="1" s="1"/>
  <c r="J16" i="2"/>
  <c r="D17" i="2" s="1"/>
  <c r="F17" i="2" s="1"/>
  <c r="H18" i="1"/>
  <c r="F17" i="1"/>
  <c r="G17" i="1"/>
  <c r="D19" i="1"/>
  <c r="J19" i="1" s="1"/>
  <c r="C18" i="1" l="1"/>
  <c r="B19" i="1"/>
  <c r="B18" i="2"/>
  <c r="I13" i="2"/>
  <c r="C14" i="2"/>
  <c r="C15" i="2" s="1"/>
  <c r="C16" i="2" s="1"/>
  <c r="C17" i="2" s="1"/>
  <c r="E19" i="1"/>
  <c r="K19" i="1" s="1"/>
  <c r="I18" i="1"/>
  <c r="H14" i="2"/>
  <c r="K15" i="2"/>
  <c r="E16" i="2" s="1"/>
  <c r="G16" i="2" s="1"/>
  <c r="J17" i="2"/>
  <c r="D18" i="2" s="1"/>
  <c r="F18" i="2" s="1"/>
  <c r="H19" i="1"/>
  <c r="F18" i="1"/>
  <c r="G18" i="1"/>
  <c r="E20" i="1"/>
  <c r="K20" i="1" s="1"/>
  <c r="D20" i="1"/>
  <c r="J20" i="1" s="1"/>
  <c r="B20" i="1" l="1"/>
  <c r="I19" i="1"/>
  <c r="C19" i="1"/>
  <c r="C20" i="1" s="1"/>
  <c r="B19" i="2"/>
  <c r="I14" i="2"/>
  <c r="H15" i="2"/>
  <c r="K16" i="2"/>
  <c r="E17" i="2" s="1"/>
  <c r="G17" i="2" s="1"/>
  <c r="C18" i="2" s="1"/>
  <c r="I15" i="2"/>
  <c r="J18" i="2"/>
  <c r="D19" i="2" s="1"/>
  <c r="F19" i="2" s="1"/>
  <c r="H20" i="1"/>
  <c r="F19" i="1"/>
  <c r="I20" i="1"/>
  <c r="G19" i="1"/>
  <c r="E21" i="1"/>
  <c r="K21" i="1" s="1"/>
  <c r="D21" i="1"/>
  <c r="J21" i="1" s="1"/>
  <c r="C21" i="1" l="1"/>
  <c r="B21" i="1"/>
  <c r="B20" i="2"/>
  <c r="H16" i="2"/>
  <c r="K17" i="2"/>
  <c r="E18" i="2" s="1"/>
  <c r="G18" i="2" s="1"/>
  <c r="C19" i="2" s="1"/>
  <c r="I16" i="2"/>
  <c r="J19" i="2"/>
  <c r="D20" i="2" s="1"/>
  <c r="F20" i="2" s="1"/>
  <c r="H21" i="1"/>
  <c r="F20" i="1"/>
  <c r="I21" i="1"/>
  <c r="G20" i="1"/>
  <c r="E22" i="1"/>
  <c r="K22" i="1" s="1"/>
  <c r="D22" i="1"/>
  <c r="J22" i="1" s="1"/>
  <c r="B22" i="1" l="1"/>
  <c r="C22" i="1"/>
  <c r="B21" i="2"/>
  <c r="H17" i="2"/>
  <c r="K18" i="2"/>
  <c r="E19" i="2" s="1"/>
  <c r="G19" i="2" s="1"/>
  <c r="C20" i="2" s="1"/>
  <c r="I17" i="2"/>
  <c r="J20" i="2"/>
  <c r="D21" i="2" s="1"/>
  <c r="F21" i="2" s="1"/>
  <c r="H22" i="1"/>
  <c r="F21" i="1"/>
  <c r="I22" i="1"/>
  <c r="G21" i="1"/>
  <c r="E23" i="1"/>
  <c r="K23" i="1" s="1"/>
  <c r="D23" i="1"/>
  <c r="J23" i="1" s="1"/>
  <c r="C23" i="1" l="1"/>
  <c r="B23" i="1"/>
  <c r="B22" i="2"/>
  <c r="H18" i="2"/>
  <c r="K19" i="2"/>
  <c r="E20" i="2" s="1"/>
  <c r="G20" i="2" s="1"/>
  <c r="C21" i="2" s="1"/>
  <c r="I18" i="2"/>
  <c r="J21" i="2"/>
  <c r="D22" i="2" s="1"/>
  <c r="F22" i="2" s="1"/>
  <c r="H23" i="1"/>
  <c r="F22" i="1"/>
  <c r="I23" i="1"/>
  <c r="G22" i="1"/>
  <c r="E24" i="1"/>
  <c r="K24" i="1" s="1"/>
  <c r="D24" i="1"/>
  <c r="J24" i="1" s="1"/>
  <c r="B24" i="1" l="1"/>
  <c r="C24" i="1"/>
  <c r="B23" i="2"/>
  <c r="H19" i="2"/>
  <c r="K20" i="2"/>
  <c r="E21" i="2" s="1"/>
  <c r="G21" i="2" s="1"/>
  <c r="C22" i="2" s="1"/>
  <c r="I19" i="2"/>
  <c r="J22" i="2"/>
  <c r="D23" i="2" s="1"/>
  <c r="F23" i="2" s="1"/>
  <c r="F23" i="1"/>
  <c r="H24" i="1"/>
  <c r="I24" i="1"/>
  <c r="G23" i="1"/>
  <c r="E25" i="1"/>
  <c r="K25" i="1" s="1"/>
  <c r="D25" i="1"/>
  <c r="J25" i="1" s="1"/>
  <c r="C25" i="1" l="1"/>
  <c r="B25" i="1"/>
  <c r="B24" i="2"/>
  <c r="H20" i="2"/>
  <c r="K21" i="2"/>
  <c r="E22" i="2" s="1"/>
  <c r="G22" i="2" s="1"/>
  <c r="C23" i="2" s="1"/>
  <c r="I20" i="2"/>
  <c r="J23" i="2"/>
  <c r="D24" i="2" s="1"/>
  <c r="F24" i="2" s="1"/>
  <c r="H25" i="1"/>
  <c r="F24" i="1"/>
  <c r="I25" i="1"/>
  <c r="G24" i="1"/>
  <c r="E26" i="1"/>
  <c r="K26" i="1" s="1"/>
  <c r="D26" i="1"/>
  <c r="J26" i="1" s="1"/>
  <c r="B26" i="1" l="1"/>
  <c r="C26" i="1"/>
  <c r="B25" i="2"/>
  <c r="H21" i="2"/>
  <c r="K22" i="2"/>
  <c r="E23" i="2" s="1"/>
  <c r="G23" i="2" s="1"/>
  <c r="C24" i="2" s="1"/>
  <c r="I21" i="2"/>
  <c r="J24" i="2"/>
  <c r="D25" i="2" s="1"/>
  <c r="F25" i="2" s="1"/>
  <c r="H26" i="1"/>
  <c r="F25" i="1"/>
  <c r="I26" i="1"/>
  <c r="G25" i="1"/>
  <c r="E27" i="1"/>
  <c r="K27" i="1" s="1"/>
  <c r="D27" i="1"/>
  <c r="J27" i="1" s="1"/>
  <c r="C27" i="1" l="1"/>
  <c r="B27" i="1"/>
  <c r="B26" i="2"/>
  <c r="H22" i="2"/>
  <c r="K23" i="2"/>
  <c r="E24" i="2" s="1"/>
  <c r="G24" i="2" s="1"/>
  <c r="C25" i="2" s="1"/>
  <c r="I22" i="2"/>
  <c r="J25" i="2"/>
  <c r="D26" i="2" s="1"/>
  <c r="F26" i="2" s="1"/>
  <c r="H27" i="1"/>
  <c r="F26" i="1"/>
  <c r="I27" i="1"/>
  <c r="G26" i="1"/>
  <c r="E28" i="1"/>
  <c r="K28" i="1" s="1"/>
  <c r="D28" i="1"/>
  <c r="J28" i="1" s="1"/>
  <c r="B28" i="1" l="1"/>
  <c r="C28" i="1"/>
  <c r="B27" i="2"/>
  <c r="H23" i="2"/>
  <c r="K24" i="2"/>
  <c r="E25" i="2" s="1"/>
  <c r="G25" i="2" s="1"/>
  <c r="C26" i="2" s="1"/>
  <c r="I23" i="2"/>
  <c r="J26" i="2"/>
  <c r="D27" i="2" s="1"/>
  <c r="F27" i="2" s="1"/>
  <c r="H28" i="1"/>
  <c r="F27" i="1"/>
  <c r="I28" i="1"/>
  <c r="G27" i="1"/>
  <c r="E29" i="1"/>
  <c r="K29" i="1" s="1"/>
  <c r="D29" i="1"/>
  <c r="J29" i="1" s="1"/>
  <c r="C29" i="1" l="1"/>
  <c r="B29" i="1"/>
  <c r="B28" i="2"/>
  <c r="H24" i="2"/>
  <c r="K25" i="2"/>
  <c r="E26" i="2" s="1"/>
  <c r="G26" i="2" s="1"/>
  <c r="C27" i="2" s="1"/>
  <c r="I24" i="2"/>
  <c r="J27" i="2"/>
  <c r="D28" i="2" s="1"/>
  <c r="H29" i="1"/>
  <c r="F28" i="1"/>
  <c r="I29" i="1"/>
  <c r="G28" i="1"/>
  <c r="E30" i="1"/>
  <c r="K30" i="1" s="1"/>
  <c r="D30" i="1"/>
  <c r="J30" i="1" s="1"/>
  <c r="B30" i="1" l="1"/>
  <c r="C30" i="1"/>
  <c r="C31" i="1" s="1"/>
  <c r="H25" i="2"/>
  <c r="K26" i="2"/>
  <c r="E27" i="2" s="1"/>
  <c r="G27" i="2" s="1"/>
  <c r="C28" i="2" s="1"/>
  <c r="I25" i="2"/>
  <c r="F28" i="2"/>
  <c r="J28" i="2" s="1"/>
  <c r="D29" i="2" s="1"/>
  <c r="H30" i="1"/>
  <c r="F29" i="1"/>
  <c r="I30" i="1"/>
  <c r="G29" i="1"/>
  <c r="E31" i="1"/>
  <c r="K31" i="1" s="1"/>
  <c r="D31" i="1"/>
  <c r="J31" i="1" s="1"/>
  <c r="B31" i="1" l="1"/>
  <c r="B29" i="2"/>
  <c r="F29" i="2"/>
  <c r="J29" i="2" s="1"/>
  <c r="D30" i="2" s="1"/>
  <c r="H26" i="2"/>
  <c r="K27" i="2"/>
  <c r="E28" i="2" s="1"/>
  <c r="I26" i="2"/>
  <c r="H31" i="1"/>
  <c r="F30" i="1"/>
  <c r="I31" i="1"/>
  <c r="G30" i="1"/>
  <c r="B30" i="2" l="1"/>
  <c r="F30" i="2"/>
  <c r="J30" i="2" s="1"/>
  <c r="D31" i="2" s="1"/>
  <c r="F31" i="2" s="1"/>
  <c r="J31" i="2" s="1"/>
  <c r="D32" i="2" s="1"/>
  <c r="F32" i="2" s="1"/>
  <c r="J32" i="2" s="1"/>
  <c r="D33" i="2" s="1"/>
  <c r="F33" i="2" s="1"/>
  <c r="J33" i="2" s="1"/>
  <c r="D34" i="2" s="1"/>
  <c r="F34" i="2" s="1"/>
  <c r="J34" i="2" s="1"/>
  <c r="H28" i="2"/>
  <c r="H27" i="2"/>
  <c r="G28" i="2"/>
  <c r="I28" i="2"/>
  <c r="I27" i="2"/>
  <c r="F31" i="1"/>
  <c r="G31" i="1"/>
  <c r="K28" i="2" l="1"/>
  <c r="E29" i="2" s="1"/>
  <c r="C29" i="2"/>
  <c r="B31" i="2"/>
  <c r="B32" i="2" s="1"/>
  <c r="B33" i="2" s="1"/>
  <c r="B34" i="2" s="1"/>
  <c r="H29" i="2"/>
  <c r="H30" i="2"/>
  <c r="G29" i="2"/>
  <c r="K29" i="2" s="1"/>
  <c r="E30" i="2" s="1"/>
  <c r="G30" i="2" s="1"/>
  <c r="K30" i="2" s="1"/>
  <c r="E31" i="2" s="1"/>
  <c r="G31" i="2" s="1"/>
  <c r="K31" i="2" s="1"/>
  <c r="E32" i="2" s="1"/>
  <c r="G32" i="2" s="1"/>
  <c r="K32" i="2" s="1"/>
  <c r="E33" i="2" s="1"/>
  <c r="G33" i="2" s="1"/>
  <c r="K33" i="2" s="1"/>
  <c r="E34" i="2" s="1"/>
  <c r="G34" i="2" s="1"/>
  <c r="K34" i="2" s="1"/>
  <c r="C30" i="2" l="1"/>
  <c r="C31" i="2" s="1"/>
  <c r="C32" i="2" s="1"/>
  <c r="C33" i="2" s="1"/>
  <c r="C34" i="2" s="1"/>
  <c r="I30" i="2"/>
  <c r="I29" i="2"/>
  <c r="H31" i="2" l="1"/>
  <c r="I31" i="2"/>
  <c r="H32" i="2"/>
  <c r="I32" i="2" l="1"/>
  <c r="H33" i="2"/>
  <c r="I33" i="2" l="1"/>
  <c r="I34" i="2"/>
  <c r="H34" i="2"/>
</calcChain>
</file>

<file path=xl/sharedStrings.xml><?xml version="1.0" encoding="utf-8"?>
<sst xmlns="http://schemas.openxmlformats.org/spreadsheetml/2006/main" count="33" uniqueCount="25">
  <si>
    <t>mass</t>
  </si>
  <si>
    <t>gravity</t>
  </si>
  <si>
    <t>time</t>
  </si>
  <si>
    <t>k</t>
  </si>
  <si>
    <t>Sx</t>
  </si>
  <si>
    <t>Sy</t>
  </si>
  <si>
    <t>Vx</t>
  </si>
  <si>
    <t>Vy</t>
  </si>
  <si>
    <t>Vx2</t>
  </si>
  <si>
    <t>Vy2</t>
  </si>
  <si>
    <t>DSx</t>
  </si>
  <si>
    <t>Dsy</t>
  </si>
  <si>
    <t>DVx</t>
  </si>
  <si>
    <t>Dvy</t>
  </si>
  <si>
    <t>dt</t>
  </si>
  <si>
    <t xml:space="preserve">Time </t>
  </si>
  <si>
    <t>Vx_mid</t>
  </si>
  <si>
    <t>Vy_mid</t>
  </si>
  <si>
    <t>Sx_mid</t>
  </si>
  <si>
    <t>Sy_mid</t>
  </si>
  <si>
    <t>k2vx</t>
  </si>
  <si>
    <t>k2vy</t>
  </si>
  <si>
    <t> Simulation of projectile motion solving equations using Euler's Method</t>
  </si>
  <si>
    <t> Simulation of projectile motion solving equations using MidPoint Method</t>
  </si>
  <si>
    <t>k2v -&gt; acceleration at midpoint for x and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</si>
</sst>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8"/>
      <color rgb="FF000000"/>
      <name val="Cambria"/>
      <family val="1"/>
    </font>
    <font>
      <b/>
      <sz val="12"/>
      <color theme="1"/>
      <name val="Aptos Narrow"/>
      <scheme val="minor"/>
    </font>
    <font>
      <sz val="18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Projectile motion using</a:t>
            </a:r>
            <a:r>
              <a:rPr lang="en-GB" baseline="0"/>
              <a:t> Euler's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Sheet1!$B$9:$B$31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1.94</c:v>
                </c:pt>
                <c:pt idx="4">
                  <c:v>2.8235999999999999</c:v>
                </c:pt>
                <c:pt idx="5">
                  <c:v>3.6541839999999999</c:v>
                </c:pt>
                <c:pt idx="6">
                  <c:v>4.4349329600000003</c:v>
                </c:pt>
                <c:pt idx="7">
                  <c:v>5.1688369824000002</c:v>
                </c:pt>
                <c:pt idx="8">
                  <c:v>5.8587067634560004</c:v>
                </c:pt>
                <c:pt idx="9">
                  <c:v>6.5071843576486401</c:v>
                </c:pt>
                <c:pt idx="10">
                  <c:v>7.1167532961897217</c:v>
                </c:pt>
                <c:pt idx="11">
                  <c:v>7.6897480984183382</c:v>
                </c:pt>
                <c:pt idx="12">
                  <c:v>8.2283632125132371</c:v>
                </c:pt>
                <c:pt idx="13">
                  <c:v>8.7346614197624426</c:v>
                </c:pt>
                <c:pt idx="14">
                  <c:v>9.2105817345766958</c:v>
                </c:pt>
                <c:pt idx="15">
                  <c:v>9.6579468305020946</c:v>
                </c:pt>
                <c:pt idx="16">
                  <c:v>10.078470020671968</c:v>
                </c:pt>
                <c:pt idx="17">
                  <c:v>10.473761819431651</c:v>
                </c:pt>
                <c:pt idx="18">
                  <c:v>10.845336110265752</c:v>
                </c:pt>
                <c:pt idx="19">
                  <c:v>11.194615943649806</c:v>
                </c:pt>
                <c:pt idx="20">
                  <c:v>11.522938987030818</c:v>
                </c:pt>
                <c:pt idx="21">
                  <c:v>11.831562647808969</c:v>
                </c:pt>
                <c:pt idx="22">
                  <c:v>12.12166888894043</c:v>
                </c:pt>
              </c:numCache>
            </c:numRef>
          </c:xVal>
          <c:yVal>
            <c:numRef>
              <c:f>Sheet1!$C$9:$C$31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1.84</c:v>
                </c:pt>
                <c:pt idx="4">
                  <c:v>2.5296000000000003</c:v>
                </c:pt>
                <c:pt idx="5">
                  <c:v>3.0778240000000006</c:v>
                </c:pt>
                <c:pt idx="6">
                  <c:v>3.4931545600000007</c:v>
                </c:pt>
                <c:pt idx="7">
                  <c:v>3.7835652864000009</c:v>
                </c:pt>
                <c:pt idx="8">
                  <c:v>3.956551369216001</c:v>
                </c:pt>
                <c:pt idx="9">
                  <c:v>4.0191582870630409</c:v>
                </c:pt>
                <c:pt idx="10">
                  <c:v>3.9780087898392584</c:v>
                </c:pt>
                <c:pt idx="11">
                  <c:v>3.8393282624489031</c:v>
                </c:pt>
                <c:pt idx="12">
                  <c:v>3.6089685667019689</c:v>
                </c:pt>
                <c:pt idx="13">
                  <c:v>3.2924304526998509</c:v>
                </c:pt>
                <c:pt idx="14">
                  <c:v>2.89488462553786</c:v>
                </c:pt>
                <c:pt idx="15">
                  <c:v>2.4211915480055883</c:v>
                </c:pt>
                <c:pt idx="16">
                  <c:v>1.8759200551252531</c:v>
                </c:pt>
                <c:pt idx="17">
                  <c:v>1.2633648518177378</c:v>
                </c:pt>
                <c:pt idx="18">
                  <c:v>0.58756296070867364</c:v>
                </c:pt>
                <c:pt idx="19">
                  <c:v>-0.14769081693384667</c:v>
                </c:pt>
                <c:pt idx="20">
                  <c:v>-0.93882936791781579</c:v>
                </c:pt>
                <c:pt idx="21">
                  <c:v>-1.7824996058427467</c:v>
                </c:pt>
                <c:pt idx="22">
                  <c:v>-2.6755496294921821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5-4C46-9EFA-8729A5468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509264"/>
        <c:axId val="401834384"/>
      </c:scatterChart>
      <c:valAx>
        <c:axId val="15465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401834384"/>
        <c:crosses val="autoZero"/>
        <c:crossBetween val="midCat"/>
      </c:valAx>
      <c:valAx>
        <c:axId val="4018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54650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Projectile</a:t>
            </a:r>
            <a:r>
              <a:rPr lang="en-GB" baseline="0"/>
              <a:t> motion using Midpoint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Sheet2!$B$8:$B$29</c:f>
              <c:numCache>
                <c:formatCode>General</c:formatCode>
                <c:ptCount val="22"/>
                <c:pt idx="0">
                  <c:v>0</c:v>
                </c:pt>
                <c:pt idx="1">
                  <c:v>0.995</c:v>
                </c:pt>
                <c:pt idx="2">
                  <c:v>1.9800997499999999</c:v>
                </c:pt>
                <c:pt idx="3">
                  <c:v>2.9553977574874999</c:v>
                </c:pt>
                <c:pt idx="4">
                  <c:v>3.9209915498004992</c:v>
                </c:pt>
                <c:pt idx="5">
                  <c:v>4.8769776838799839</c:v>
                </c:pt>
                <c:pt idx="6">
                  <c:v>5.8234517559253778</c:v>
                </c:pt>
                <c:pt idx="7">
                  <c:v>6.7605084109539204</c:v>
                </c:pt>
                <c:pt idx="8">
                  <c:v>7.6882413522649289</c:v>
                </c:pt>
                <c:pt idx="9">
                  <c:v>8.6067433508098929</c:v>
                </c:pt>
                <c:pt idx="10">
                  <c:v>9.5161062544693351</c:v>
                </c:pt>
                <c:pt idx="11">
                  <c:v>10.416420997237365</c:v>
                </c:pt>
                <c:pt idx="12">
                  <c:v>11.307777608314852</c:v>
                </c:pt>
                <c:pt idx="13">
                  <c:v>12.190265221112119</c:v>
                </c:pt>
                <c:pt idx="14">
                  <c:v>13.063972082162053</c:v>
                </c:pt>
                <c:pt idx="15">
                  <c:v>13.92898555994454</c:v>
                </c:pt>
                <c:pt idx="16">
                  <c:v>14.785392153623091</c:v>
                </c:pt>
                <c:pt idx="17">
                  <c:v>15.633277501694542</c:v>
                </c:pt>
                <c:pt idx="18">
                  <c:v>16.47272639055268</c:v>
                </c:pt>
                <c:pt idx="19">
                  <c:v>17.303822762966679</c:v>
                </c:pt>
                <c:pt idx="20">
                  <c:v>18.126649726475161</c:v>
                </c:pt>
                <c:pt idx="21">
                  <c:v>18.941289561696735</c:v>
                </c:pt>
              </c:numCache>
            </c:numRef>
          </c:xVal>
          <c:yVal>
            <c:numRef>
              <c:f>Sheet2!$C$8:$C$29</c:f>
              <c:numCache>
                <c:formatCode>General</c:formatCode>
                <c:ptCount val="22"/>
                <c:pt idx="0">
                  <c:v>0</c:v>
                </c:pt>
                <c:pt idx="1">
                  <c:v>0.995</c:v>
                </c:pt>
                <c:pt idx="2">
                  <c:v>1.88059975</c:v>
                </c:pt>
                <c:pt idx="3">
                  <c:v>2.6578877824875002</c:v>
                </c:pt>
                <c:pt idx="4">
                  <c:v>3.3279417990517497</c:v>
                </c:pt>
                <c:pt idx="5">
                  <c:v>3.8918287781511847</c:v>
                </c:pt>
                <c:pt idx="6">
                  <c:v>4.3506050818085802</c:v>
                </c:pt>
                <c:pt idx="7">
                  <c:v>4.7053165612445849</c:v>
                </c:pt>
                <c:pt idx="8">
                  <c:v>4.9569986614602009</c:v>
                </c:pt>
                <c:pt idx="9">
                  <c:v>5.1066765247786714</c:v>
                </c:pt>
                <c:pt idx="10">
                  <c:v>5.1553650933571236</c:v>
                </c:pt>
                <c:pt idx="11">
                  <c:v>5.1040692106782197</c:v>
                </c:pt>
                <c:pt idx="12">
                  <c:v>4.9537837220319716</c:v>
                </c:pt>
                <c:pt idx="13">
                  <c:v>4.705493573997753</c:v>
                </c:pt>
                <c:pt idx="14">
                  <c:v>4.3601739129364754</c:v>
                </c:pt>
                <c:pt idx="15">
                  <c:v>3.9187901825027573</c:v>
                </c:pt>
                <c:pt idx="16">
                  <c:v>3.382298220186855</c:v>
                </c:pt>
                <c:pt idx="17">
                  <c:v>2.7516443528959957</c:v>
                </c:pt>
                <c:pt idx="18">
                  <c:v>2.0277654915846806</c:v>
                </c:pt>
                <c:pt idx="19">
                  <c:v>1.2115892249434128</c:v>
                </c:pt>
                <c:pt idx="20">
                  <c:v>0.30403391215522579</c:v>
                </c:pt>
                <c:pt idx="21">
                  <c:v>-0.69399122527071877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0-8E4F-A203-EC81C140C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845056"/>
        <c:axId val="1596154960"/>
      </c:scatterChart>
      <c:valAx>
        <c:axId val="159684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596154960"/>
        <c:crosses val="autoZero"/>
        <c:crossBetween val="midCat"/>
      </c:valAx>
      <c:valAx>
        <c:axId val="15961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159684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262798</xdr:colOff>
      <xdr:row>35</xdr:row>
      <xdr:rowOff>25468</xdr:rowOff>
    </xdr:from>
    <xdr:to>
      <xdr:col>8</xdr:col>
      <xdr:colOff>124958</xdr:colOff>
      <xdr:row>51</xdr:row>
      <xdr:rowOff>49631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D84D14-D8E8-C212-4317-BA5AB4BA4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605118</xdr:colOff>
      <xdr:row>36</xdr:row>
      <xdr:rowOff>14942</xdr:rowOff>
    </xdr:from>
    <xdr:to>
      <xdr:col>8</xdr:col>
      <xdr:colOff>14941</xdr:colOff>
      <xdr:row>52</xdr:row>
      <xdr:rowOff>74707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EE83B7-83A8-8274-19DD-784ECDAFC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C261-F446-9E47-8554-2C3EF3317C70}">
  <dimension ref="A1:O31"/>
  <sheetViews>
    <sheetView topLeftCell="A28" zoomScale="119" workbookViewId="0">
      <selection activeCell="B4" sqref="B4"/>
    </sheetView>
  </sheetViews>
  <sheetFormatPr baseColWidth="10" defaultRowHeight="16" x14ac:dyDescent="0.2"/>
  <sheetData>
    <row r="1" spans="1:15" ht="23" x14ac:dyDescent="0.25">
      <c r="A1" s="4" t="s">
        <v>22</v>
      </c>
      <c r="B1" s="5"/>
      <c r="C1" s="5"/>
      <c r="D1" s="5"/>
      <c r="E1" s="5"/>
      <c r="F1" s="5"/>
      <c r="G1" s="5"/>
      <c r="H1" s="5"/>
      <c r="I1" s="5"/>
    </row>
    <row r="3" spans="1:15" x14ac:dyDescent="0.2">
      <c r="A3" t="s">
        <v>3</v>
      </c>
      <c r="B3">
        <v>0.6</v>
      </c>
    </row>
    <row r="4" spans="1:15" x14ac:dyDescent="0.2">
      <c r="A4" t="s">
        <v>0</v>
      </c>
      <c r="B4">
        <v>1</v>
      </c>
    </row>
    <row r="5" spans="1:15" x14ac:dyDescent="0.2">
      <c r="A5" t="s">
        <v>1</v>
      </c>
      <c r="B5">
        <v>10</v>
      </c>
    </row>
    <row r="8" spans="1:15" x14ac:dyDescent="0.2">
      <c r="A8" s="1" t="s">
        <v>2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  <c r="K8" s="1" t="s">
        <v>13</v>
      </c>
      <c r="L8" s="1" t="s">
        <v>14</v>
      </c>
      <c r="O8" s="1"/>
    </row>
    <row r="9" spans="1:15" x14ac:dyDescent="0.2">
      <c r="A9">
        <v>0</v>
      </c>
      <c r="B9">
        <v>0</v>
      </c>
      <c r="C9">
        <v>0</v>
      </c>
      <c r="D9">
        <v>10</v>
      </c>
      <c r="E9">
        <v>10</v>
      </c>
      <c r="F9">
        <v>10</v>
      </c>
      <c r="G9">
        <v>10</v>
      </c>
      <c r="H9">
        <v>0</v>
      </c>
      <c r="I9">
        <v>0</v>
      </c>
      <c r="J9">
        <v>0</v>
      </c>
      <c r="K9">
        <v>0</v>
      </c>
      <c r="L9">
        <v>0.1</v>
      </c>
    </row>
    <row r="10" spans="1:15" x14ac:dyDescent="0.2">
      <c r="A10">
        <v>0.1</v>
      </c>
      <c r="B10">
        <f t="shared" ref="B10:B30" si="0">B9+H9</f>
        <v>0</v>
      </c>
      <c r="C10">
        <f t="shared" ref="C10:C30" si="1">C9+I9</f>
        <v>0</v>
      </c>
      <c r="D10">
        <f>D9+J9</f>
        <v>10</v>
      </c>
      <c r="E10">
        <f>E9+K9</f>
        <v>10</v>
      </c>
      <c r="F10">
        <f>D10+J10*$L$9</f>
        <v>9.94</v>
      </c>
      <c r="G10">
        <f>E10+K10*$L$9</f>
        <v>9.84</v>
      </c>
      <c r="H10">
        <f>D10*$L$9</f>
        <v>1</v>
      </c>
      <c r="I10">
        <f>E10*$L$9</f>
        <v>1</v>
      </c>
      <c r="J10">
        <f>-$B$3/$B$4*D10*$L$9</f>
        <v>-0.60000000000000009</v>
      </c>
      <c r="K10">
        <f>(-$B$5-($B$3/$B$4*E10))*$L$9</f>
        <v>-1.6</v>
      </c>
    </row>
    <row r="11" spans="1:15" x14ac:dyDescent="0.2">
      <c r="A11">
        <v>0.2</v>
      </c>
      <c r="B11">
        <f t="shared" si="0"/>
        <v>1</v>
      </c>
      <c r="C11">
        <f t="shared" si="1"/>
        <v>1</v>
      </c>
      <c r="D11">
        <f t="shared" ref="D11:D31" si="2">D10+J10</f>
        <v>9.4</v>
      </c>
      <c r="E11">
        <f t="shared" ref="E11:E31" si="3">E10+K10</f>
        <v>8.4</v>
      </c>
      <c r="F11">
        <f t="shared" ref="F11:F31" si="4">D11+J11*$L$9</f>
        <v>9.3436000000000003</v>
      </c>
      <c r="G11">
        <f t="shared" ref="G11:G31" si="5">E11+K11*$L$9</f>
        <v>8.2496000000000009</v>
      </c>
      <c r="H11">
        <f t="shared" ref="H11:H31" si="6">D11*$L$9</f>
        <v>0.94000000000000006</v>
      </c>
      <c r="I11">
        <f t="shared" ref="I11:I31" si="7">E11*$L$9</f>
        <v>0.84000000000000008</v>
      </c>
      <c r="J11">
        <f t="shared" ref="J11:J31" si="8">-$B$3/$B$4*D11*$L$9</f>
        <v>-0.56399999999999995</v>
      </c>
      <c r="K11">
        <f t="shared" ref="K11:K31" si="9">(-$B$5-($B$3/$B$4*E11))*$L$9</f>
        <v>-1.504</v>
      </c>
    </row>
    <row r="12" spans="1:15" x14ac:dyDescent="0.2">
      <c r="A12">
        <v>0.3</v>
      </c>
      <c r="B12">
        <f t="shared" si="0"/>
        <v>1.94</v>
      </c>
      <c r="C12">
        <f t="shared" si="1"/>
        <v>1.84</v>
      </c>
      <c r="D12">
        <f t="shared" si="2"/>
        <v>8.8360000000000003</v>
      </c>
      <c r="E12">
        <f t="shared" si="3"/>
        <v>6.8960000000000008</v>
      </c>
      <c r="F12">
        <f t="shared" si="4"/>
        <v>8.7829840000000008</v>
      </c>
      <c r="G12">
        <f t="shared" si="5"/>
        <v>6.7546240000000006</v>
      </c>
      <c r="H12">
        <f t="shared" si="6"/>
        <v>0.88360000000000005</v>
      </c>
      <c r="I12">
        <f t="shared" si="7"/>
        <v>0.6896000000000001</v>
      </c>
      <c r="J12">
        <f t="shared" si="8"/>
        <v>-0.53015999999999996</v>
      </c>
      <c r="K12">
        <f t="shared" si="9"/>
        <v>-1.4137599999999999</v>
      </c>
    </row>
    <row r="13" spans="1:15" x14ac:dyDescent="0.2">
      <c r="A13">
        <v>0.4</v>
      </c>
      <c r="B13">
        <f t="shared" si="0"/>
        <v>2.8235999999999999</v>
      </c>
      <c r="C13">
        <f t="shared" si="1"/>
        <v>2.5296000000000003</v>
      </c>
      <c r="D13">
        <f t="shared" si="2"/>
        <v>8.3058399999999999</v>
      </c>
      <c r="E13">
        <f t="shared" si="3"/>
        <v>5.4822400000000009</v>
      </c>
      <c r="F13">
        <f t="shared" si="4"/>
        <v>8.2560049600000003</v>
      </c>
      <c r="G13">
        <f t="shared" si="5"/>
        <v>5.3493465600000007</v>
      </c>
      <c r="H13">
        <f t="shared" si="6"/>
        <v>0.83058399999999999</v>
      </c>
      <c r="I13">
        <f t="shared" si="7"/>
        <v>0.54822400000000016</v>
      </c>
      <c r="J13">
        <f t="shared" si="8"/>
        <v>-0.49835040000000003</v>
      </c>
      <c r="K13">
        <f t="shared" si="9"/>
        <v>-1.3289344000000001</v>
      </c>
    </row>
    <row r="14" spans="1:15" x14ac:dyDescent="0.2">
      <c r="A14">
        <v>0.5</v>
      </c>
      <c r="B14">
        <f t="shared" si="0"/>
        <v>3.6541839999999999</v>
      </c>
      <c r="C14">
        <f t="shared" si="1"/>
        <v>3.0778240000000006</v>
      </c>
      <c r="D14">
        <f t="shared" si="2"/>
        <v>7.8074896000000003</v>
      </c>
      <c r="E14">
        <f t="shared" si="3"/>
        <v>4.1533056000000013</v>
      </c>
      <c r="F14">
        <f t="shared" si="4"/>
        <v>7.7606446623999998</v>
      </c>
      <c r="G14">
        <f t="shared" si="5"/>
        <v>4.0283857664000013</v>
      </c>
      <c r="H14">
        <f t="shared" si="6"/>
        <v>0.78074896000000005</v>
      </c>
      <c r="I14">
        <f t="shared" si="7"/>
        <v>0.41533056000000013</v>
      </c>
      <c r="J14">
        <f t="shared" si="8"/>
        <v>-0.46844937599999997</v>
      </c>
      <c r="K14">
        <f t="shared" si="9"/>
        <v>-1.2491983360000001</v>
      </c>
    </row>
    <row r="15" spans="1:15" x14ac:dyDescent="0.2">
      <c r="A15">
        <v>0.6</v>
      </c>
      <c r="B15">
        <f t="shared" si="0"/>
        <v>4.4349329600000003</v>
      </c>
      <c r="C15">
        <f t="shared" si="1"/>
        <v>3.4931545600000007</v>
      </c>
      <c r="D15">
        <f t="shared" si="2"/>
        <v>7.3390402240000006</v>
      </c>
      <c r="E15">
        <f t="shared" si="3"/>
        <v>2.9041072640000012</v>
      </c>
      <c r="F15">
        <f t="shared" si="4"/>
        <v>7.2950059826560008</v>
      </c>
      <c r="G15">
        <f t="shared" si="5"/>
        <v>2.7866826204160011</v>
      </c>
      <c r="H15">
        <f t="shared" si="6"/>
        <v>0.73390402240000008</v>
      </c>
      <c r="I15">
        <f t="shared" si="7"/>
        <v>0.29041072640000015</v>
      </c>
      <c r="J15">
        <f t="shared" si="8"/>
        <v>-0.44034241344000002</v>
      </c>
      <c r="K15">
        <f t="shared" si="9"/>
        <v>-1.1742464358400002</v>
      </c>
    </row>
    <row r="16" spans="1:15" x14ac:dyDescent="0.2">
      <c r="A16">
        <v>0.7</v>
      </c>
      <c r="B16">
        <f t="shared" si="0"/>
        <v>5.1688369824000002</v>
      </c>
      <c r="C16">
        <f t="shared" si="1"/>
        <v>3.7835652864000009</v>
      </c>
      <c r="D16">
        <f t="shared" si="2"/>
        <v>6.8986978105600008</v>
      </c>
      <c r="E16">
        <f t="shared" si="3"/>
        <v>1.729860828160001</v>
      </c>
      <c r="F16">
        <f t="shared" si="4"/>
        <v>6.8573056236966403</v>
      </c>
      <c r="G16">
        <f t="shared" si="5"/>
        <v>1.6194816631910409</v>
      </c>
      <c r="H16">
        <f t="shared" si="6"/>
        <v>0.68986978105600016</v>
      </c>
      <c r="I16">
        <f t="shared" si="7"/>
        <v>0.17298608281600011</v>
      </c>
      <c r="J16">
        <f t="shared" si="8"/>
        <v>-0.41392186863360003</v>
      </c>
      <c r="K16">
        <f t="shared" si="9"/>
        <v>-1.1037916496896001</v>
      </c>
    </row>
    <row r="17" spans="1:11" x14ac:dyDescent="0.2">
      <c r="A17">
        <v>0.8</v>
      </c>
      <c r="B17">
        <f t="shared" si="0"/>
        <v>5.8587067634560004</v>
      </c>
      <c r="C17">
        <f t="shared" si="1"/>
        <v>3.956551369216001</v>
      </c>
      <c r="D17">
        <f t="shared" si="2"/>
        <v>6.4847759419264008</v>
      </c>
      <c r="E17">
        <f t="shared" si="3"/>
        <v>0.62606917847040089</v>
      </c>
      <c r="F17">
        <f t="shared" si="4"/>
        <v>6.4458672862748427</v>
      </c>
      <c r="G17">
        <f t="shared" si="5"/>
        <v>0.52231276339957844</v>
      </c>
      <c r="H17">
        <f t="shared" si="6"/>
        <v>0.64847759419264017</v>
      </c>
      <c r="I17">
        <f t="shared" si="7"/>
        <v>6.2606917847040089E-2</v>
      </c>
      <c r="J17">
        <f t="shared" si="8"/>
        <v>-0.38908655651558405</v>
      </c>
      <c r="K17">
        <f t="shared" si="9"/>
        <v>-1.0375641507082241</v>
      </c>
    </row>
    <row r="18" spans="1:11" x14ac:dyDescent="0.2">
      <c r="A18">
        <v>0.9</v>
      </c>
      <c r="B18">
        <f t="shared" si="0"/>
        <v>6.5071843576486401</v>
      </c>
      <c r="C18">
        <f t="shared" si="1"/>
        <v>4.0191582870630409</v>
      </c>
      <c r="D18">
        <f t="shared" si="2"/>
        <v>6.0956893854108172</v>
      </c>
      <c r="E18">
        <f t="shared" si="3"/>
        <v>-0.41149497223782316</v>
      </c>
      <c r="F18">
        <f t="shared" si="4"/>
        <v>6.059115249098352</v>
      </c>
      <c r="G18">
        <f t="shared" si="5"/>
        <v>-0.50902600240439622</v>
      </c>
      <c r="H18">
        <f t="shared" si="6"/>
        <v>0.60956893854108174</v>
      </c>
      <c r="I18">
        <f t="shared" si="7"/>
        <v>-4.1149497223782319E-2</v>
      </c>
      <c r="J18">
        <f t="shared" si="8"/>
        <v>-0.36574136312464905</v>
      </c>
      <c r="K18">
        <f t="shared" si="9"/>
        <v>-0.97531030166573063</v>
      </c>
    </row>
    <row r="19" spans="1:11" x14ac:dyDescent="0.2">
      <c r="A19">
        <v>1</v>
      </c>
      <c r="B19">
        <f t="shared" si="0"/>
        <v>7.1167532961897217</v>
      </c>
      <c r="C19">
        <f t="shared" si="1"/>
        <v>3.9780087898392584</v>
      </c>
      <c r="D19">
        <f t="shared" si="2"/>
        <v>5.7299480222861678</v>
      </c>
      <c r="E19">
        <f t="shared" si="3"/>
        <v>-1.3868052739035539</v>
      </c>
      <c r="F19">
        <f t="shared" si="4"/>
        <v>5.6955683341524512</v>
      </c>
      <c r="G19">
        <f t="shared" si="5"/>
        <v>-1.4784844422601326</v>
      </c>
      <c r="H19">
        <f t="shared" si="6"/>
        <v>0.57299480222861676</v>
      </c>
      <c r="I19">
        <f t="shared" si="7"/>
        <v>-0.13868052739035538</v>
      </c>
      <c r="J19">
        <f t="shared" si="8"/>
        <v>-0.34379688133717012</v>
      </c>
      <c r="K19">
        <f t="shared" si="9"/>
        <v>-0.91679168356578689</v>
      </c>
    </row>
    <row r="20" spans="1:11" x14ac:dyDescent="0.2">
      <c r="A20">
        <v>1.1000000000000001</v>
      </c>
      <c r="B20">
        <f t="shared" si="0"/>
        <v>7.6897480984183382</v>
      </c>
      <c r="C20">
        <f t="shared" si="1"/>
        <v>3.8393282624489031</v>
      </c>
      <c r="D20">
        <f t="shared" si="2"/>
        <v>5.3861511409489982</v>
      </c>
      <c r="E20">
        <f t="shared" si="3"/>
        <v>-2.3035969574693409</v>
      </c>
      <c r="F20">
        <f t="shared" si="4"/>
        <v>5.3538342341033038</v>
      </c>
      <c r="G20">
        <f t="shared" si="5"/>
        <v>-2.389775375724525</v>
      </c>
      <c r="H20">
        <f t="shared" si="6"/>
        <v>0.53861511409489982</v>
      </c>
      <c r="I20">
        <f t="shared" si="7"/>
        <v>-0.2303596957469341</v>
      </c>
      <c r="J20">
        <f t="shared" si="8"/>
        <v>-0.32316906845693993</v>
      </c>
      <c r="K20">
        <f t="shared" si="9"/>
        <v>-0.86178418255183953</v>
      </c>
    </row>
    <row r="21" spans="1:11" x14ac:dyDescent="0.2">
      <c r="A21">
        <v>1.2</v>
      </c>
      <c r="B21">
        <f t="shared" si="0"/>
        <v>8.2283632125132371</v>
      </c>
      <c r="C21">
        <f t="shared" si="1"/>
        <v>3.6089685667019689</v>
      </c>
      <c r="D21">
        <f t="shared" si="2"/>
        <v>5.0629820724920584</v>
      </c>
      <c r="E21">
        <f t="shared" si="3"/>
        <v>-3.1653811400211804</v>
      </c>
      <c r="F21">
        <f t="shared" si="4"/>
        <v>5.0326041800571062</v>
      </c>
      <c r="G21">
        <f t="shared" si="5"/>
        <v>-3.2463888531810534</v>
      </c>
      <c r="H21">
        <f t="shared" si="6"/>
        <v>0.50629820724920582</v>
      </c>
      <c r="I21">
        <f t="shared" si="7"/>
        <v>-0.31653811400211807</v>
      </c>
      <c r="J21">
        <f t="shared" si="8"/>
        <v>-0.30377892434952353</v>
      </c>
      <c r="K21">
        <f t="shared" si="9"/>
        <v>-0.81007713159872918</v>
      </c>
    </row>
    <row r="22" spans="1:11" x14ac:dyDescent="0.2">
      <c r="A22">
        <v>1.3</v>
      </c>
      <c r="B22">
        <f t="shared" si="0"/>
        <v>8.7346614197624426</v>
      </c>
      <c r="C22">
        <f t="shared" si="1"/>
        <v>3.2924304526998509</v>
      </c>
      <c r="D22">
        <f t="shared" si="2"/>
        <v>4.759203148142535</v>
      </c>
      <c r="E22">
        <f t="shared" si="3"/>
        <v>-3.9754582716199094</v>
      </c>
      <c r="F22">
        <f t="shared" si="4"/>
        <v>4.7306479292536796</v>
      </c>
      <c r="G22">
        <f t="shared" si="5"/>
        <v>-4.0516055219901901</v>
      </c>
      <c r="H22">
        <f t="shared" si="6"/>
        <v>0.47592031481425351</v>
      </c>
      <c r="I22">
        <f t="shared" si="7"/>
        <v>-0.39754582716199094</v>
      </c>
      <c r="J22">
        <f t="shared" si="8"/>
        <v>-0.28555218888855211</v>
      </c>
      <c r="K22">
        <f t="shared" si="9"/>
        <v>-0.7614725037028055</v>
      </c>
    </row>
    <row r="23" spans="1:11" x14ac:dyDescent="0.2">
      <c r="A23">
        <v>1.4</v>
      </c>
      <c r="B23">
        <f t="shared" si="0"/>
        <v>9.2105817345766958</v>
      </c>
      <c r="C23">
        <f t="shared" si="1"/>
        <v>2.89488462553786</v>
      </c>
      <c r="D23">
        <f t="shared" si="2"/>
        <v>4.473650959253983</v>
      </c>
      <c r="E23">
        <f t="shared" si="3"/>
        <v>-4.7369307753227146</v>
      </c>
      <c r="F23">
        <f t="shared" si="4"/>
        <v>4.446809053498459</v>
      </c>
      <c r="G23">
        <f t="shared" si="5"/>
        <v>-4.8085091906707786</v>
      </c>
      <c r="H23">
        <f t="shared" si="6"/>
        <v>0.4473650959253983</v>
      </c>
      <c r="I23">
        <f t="shared" si="7"/>
        <v>-0.47369307753227147</v>
      </c>
      <c r="J23">
        <f t="shared" si="8"/>
        <v>-0.26841905755523898</v>
      </c>
      <c r="K23">
        <f t="shared" si="9"/>
        <v>-0.71578415348063718</v>
      </c>
    </row>
    <row r="24" spans="1:11" x14ac:dyDescent="0.2">
      <c r="A24">
        <v>1.5</v>
      </c>
      <c r="B24">
        <f t="shared" si="0"/>
        <v>9.6579468305020946</v>
      </c>
      <c r="C24">
        <f t="shared" si="1"/>
        <v>2.4211915480055883</v>
      </c>
      <c r="D24">
        <f t="shared" si="2"/>
        <v>4.2052319016987436</v>
      </c>
      <c r="E24">
        <f t="shared" si="3"/>
        <v>-5.4527149288033518</v>
      </c>
      <c r="F24">
        <f t="shared" si="4"/>
        <v>4.1800005102885516</v>
      </c>
      <c r="G24">
        <f t="shared" si="5"/>
        <v>-5.5199986392305318</v>
      </c>
      <c r="H24">
        <f t="shared" si="6"/>
        <v>0.42052319016987438</v>
      </c>
      <c r="I24">
        <f t="shared" si="7"/>
        <v>-0.54527149288033516</v>
      </c>
      <c r="J24">
        <f t="shared" si="8"/>
        <v>-0.25231391410192461</v>
      </c>
      <c r="K24">
        <f t="shared" si="9"/>
        <v>-0.67283710427179888</v>
      </c>
    </row>
    <row r="25" spans="1:11" x14ac:dyDescent="0.2">
      <c r="A25">
        <v>1.6</v>
      </c>
      <c r="B25">
        <f t="shared" si="0"/>
        <v>10.078470020671968</v>
      </c>
      <c r="C25">
        <f t="shared" si="1"/>
        <v>1.8759200551252531</v>
      </c>
      <c r="D25">
        <f t="shared" si="2"/>
        <v>3.9529179875968188</v>
      </c>
      <c r="E25">
        <f t="shared" si="3"/>
        <v>-6.1255520330751505</v>
      </c>
      <c r="F25">
        <f t="shared" si="4"/>
        <v>3.9292004796712376</v>
      </c>
      <c r="G25">
        <f t="shared" si="5"/>
        <v>-6.1887987208766999</v>
      </c>
      <c r="H25">
        <f t="shared" si="6"/>
        <v>0.3952917987596819</v>
      </c>
      <c r="I25">
        <f t="shared" si="7"/>
        <v>-0.61255520330751512</v>
      </c>
      <c r="J25">
        <f t="shared" si="8"/>
        <v>-0.23717507925580913</v>
      </c>
      <c r="K25">
        <f t="shared" si="9"/>
        <v>-0.63246687801549106</v>
      </c>
    </row>
    <row r="26" spans="1:11" x14ac:dyDescent="0.2">
      <c r="A26">
        <v>1.7</v>
      </c>
      <c r="B26">
        <f t="shared" si="0"/>
        <v>10.473761819431651</v>
      </c>
      <c r="C26">
        <f t="shared" si="1"/>
        <v>1.2633648518177378</v>
      </c>
      <c r="D26">
        <f t="shared" si="2"/>
        <v>3.7157429083410096</v>
      </c>
      <c r="E26">
        <f t="shared" si="3"/>
        <v>-6.7580189110906419</v>
      </c>
      <c r="F26">
        <f t="shared" si="4"/>
        <v>3.6934484508909637</v>
      </c>
      <c r="G26">
        <f t="shared" si="5"/>
        <v>-6.8174707976240985</v>
      </c>
      <c r="H26">
        <f t="shared" si="6"/>
        <v>0.37157429083410098</v>
      </c>
      <c r="I26">
        <f t="shared" si="7"/>
        <v>-0.67580189110906419</v>
      </c>
      <c r="J26">
        <f t="shared" si="8"/>
        <v>-0.22294457450046057</v>
      </c>
      <c r="K26">
        <f t="shared" si="9"/>
        <v>-0.59451886533456155</v>
      </c>
    </row>
    <row r="27" spans="1:11" x14ac:dyDescent="0.2">
      <c r="A27">
        <v>1.8</v>
      </c>
      <c r="B27">
        <f t="shared" si="0"/>
        <v>10.845336110265752</v>
      </c>
      <c r="C27">
        <f t="shared" si="1"/>
        <v>0.58756296070867364</v>
      </c>
      <c r="D27">
        <f t="shared" si="2"/>
        <v>3.4927983338405491</v>
      </c>
      <c r="E27">
        <f t="shared" si="3"/>
        <v>-7.3525377764252031</v>
      </c>
      <c r="F27">
        <f t="shared" si="4"/>
        <v>3.4718415438375057</v>
      </c>
      <c r="G27">
        <f t="shared" si="5"/>
        <v>-7.4084225497666516</v>
      </c>
      <c r="H27">
        <f t="shared" si="6"/>
        <v>0.34927983338405494</v>
      </c>
      <c r="I27">
        <f t="shared" si="7"/>
        <v>-0.73525377764252031</v>
      </c>
      <c r="J27">
        <f t="shared" si="8"/>
        <v>-0.20956790003043296</v>
      </c>
      <c r="K27">
        <f t="shared" si="9"/>
        <v>-0.55884773341448779</v>
      </c>
    </row>
    <row r="28" spans="1:11" x14ac:dyDescent="0.2">
      <c r="A28">
        <v>1.9</v>
      </c>
      <c r="B28">
        <f t="shared" si="0"/>
        <v>11.194615943649806</v>
      </c>
      <c r="C28">
        <f t="shared" si="1"/>
        <v>-0.14769081693384667</v>
      </c>
      <c r="D28">
        <f t="shared" si="2"/>
        <v>3.2832304338101159</v>
      </c>
      <c r="E28">
        <f t="shared" si="3"/>
        <v>-7.9113855098396906</v>
      </c>
      <c r="F28">
        <f t="shared" si="4"/>
        <v>3.2635310512072553</v>
      </c>
      <c r="G28">
        <f t="shared" si="5"/>
        <v>-7.9639171967806526</v>
      </c>
      <c r="H28">
        <f t="shared" si="6"/>
        <v>0.32832304338101159</v>
      </c>
      <c r="I28">
        <f t="shared" si="7"/>
        <v>-0.79113855098396912</v>
      </c>
      <c r="J28">
        <f t="shared" si="8"/>
        <v>-0.19699382602860696</v>
      </c>
      <c r="K28">
        <f t="shared" si="9"/>
        <v>-0.52531686940961853</v>
      </c>
    </row>
    <row r="29" spans="1:11" x14ac:dyDescent="0.2">
      <c r="A29">
        <v>2</v>
      </c>
      <c r="B29">
        <f t="shared" si="0"/>
        <v>11.522938987030818</v>
      </c>
      <c r="C29">
        <f t="shared" si="1"/>
        <v>-0.93882936791781579</v>
      </c>
      <c r="D29">
        <f t="shared" si="2"/>
        <v>3.0862366077815091</v>
      </c>
      <c r="E29">
        <f t="shared" si="3"/>
        <v>-8.4367023792493097</v>
      </c>
      <c r="F29">
        <f t="shared" si="4"/>
        <v>3.06771918813482</v>
      </c>
      <c r="G29">
        <f t="shared" si="5"/>
        <v>-8.4860821649738138</v>
      </c>
      <c r="H29">
        <f t="shared" si="6"/>
        <v>0.30862366077815095</v>
      </c>
      <c r="I29">
        <f t="shared" si="7"/>
        <v>-0.84367023792493101</v>
      </c>
      <c r="J29">
        <f t="shared" si="8"/>
        <v>-0.18517419646689054</v>
      </c>
      <c r="K29">
        <f t="shared" si="9"/>
        <v>-0.49379785724504144</v>
      </c>
    </row>
    <row r="30" spans="1:11" x14ac:dyDescent="0.2">
      <c r="A30">
        <v>2.1</v>
      </c>
      <c r="B30">
        <f t="shared" si="0"/>
        <v>11.831562647808969</v>
      </c>
      <c r="C30">
        <f t="shared" si="1"/>
        <v>-1.7824996058427467</v>
      </c>
      <c r="D30">
        <f t="shared" si="2"/>
        <v>2.9010624113146184</v>
      </c>
      <c r="E30">
        <f t="shared" si="3"/>
        <v>-8.9305002364943515</v>
      </c>
      <c r="F30">
        <f t="shared" si="4"/>
        <v>2.8836560368467308</v>
      </c>
      <c r="G30">
        <f t="shared" si="5"/>
        <v>-8.9769172350753852</v>
      </c>
      <c r="H30">
        <f t="shared" si="6"/>
        <v>0.29010624113146183</v>
      </c>
      <c r="I30">
        <f t="shared" si="7"/>
        <v>-0.8930500236494352</v>
      </c>
      <c r="J30">
        <f t="shared" si="8"/>
        <v>-0.17406374467887711</v>
      </c>
      <c r="K30">
        <f t="shared" si="9"/>
        <v>-0.46416998581033897</v>
      </c>
    </row>
    <row r="31" spans="1:11" x14ac:dyDescent="0.2">
      <c r="A31">
        <v>2.2000000000000002</v>
      </c>
      <c r="B31">
        <f>B30+H30</f>
        <v>12.12166888894043</v>
      </c>
      <c r="C31">
        <f>C30+I30</f>
        <v>-2.6755496294921821</v>
      </c>
      <c r="D31">
        <f t="shared" si="2"/>
        <v>2.7269986666357413</v>
      </c>
      <c r="E31">
        <f t="shared" si="3"/>
        <v>-9.3946702223046898</v>
      </c>
      <c r="F31">
        <f t="shared" si="4"/>
        <v>2.7106366746359267</v>
      </c>
      <c r="G31">
        <f t="shared" si="5"/>
        <v>-9.4383022009708615</v>
      </c>
      <c r="H31">
        <f t="shared" si="6"/>
        <v>0.27269986666357415</v>
      </c>
      <c r="I31">
        <f t="shared" si="7"/>
        <v>-0.93946702223046907</v>
      </c>
      <c r="J31">
        <f t="shared" si="8"/>
        <v>-0.16361991999814449</v>
      </c>
      <c r="K31">
        <f t="shared" si="9"/>
        <v>-0.43631978666171867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C7160-9F49-2746-9F5B-4E645BDBD685}">
  <dimension ref="A1:O34"/>
  <sheetViews>
    <sheetView tabSelected="1" zoomScale="85" workbookViewId="0">
      <selection activeCell="B4" sqref="B4"/>
    </sheetView>
  </sheetViews>
  <sheetFormatPr baseColWidth="10" defaultRowHeight="16" x14ac:dyDescent="0.2"/>
  <sheetData>
    <row r="1" spans="1:15" ht="23" x14ac:dyDescent="0.25">
      <c r="A1" s="2" t="s">
        <v>23</v>
      </c>
      <c r="B1" s="3"/>
      <c r="C1" s="3"/>
      <c r="D1" s="3"/>
      <c r="E1" s="3"/>
      <c r="F1" s="3"/>
      <c r="G1" s="3"/>
      <c r="H1" s="3"/>
      <c r="I1" s="3"/>
    </row>
    <row r="3" spans="1:15" x14ac:dyDescent="0.2">
      <c r="A3" t="s">
        <v>3</v>
      </c>
      <c r="B3">
        <v>0.1</v>
      </c>
    </row>
    <row r="4" spans="1:15" x14ac:dyDescent="0.2">
      <c r="A4" t="s">
        <v>0</v>
      </c>
      <c r="B4">
        <v>1</v>
      </c>
    </row>
    <row r="5" spans="1:15" x14ac:dyDescent="0.2">
      <c r="A5" t="s">
        <v>1</v>
      </c>
      <c r="B5">
        <v>10</v>
      </c>
    </row>
    <row r="7" spans="1:15" x14ac:dyDescent="0.2">
      <c r="A7" s="1" t="s">
        <v>15</v>
      </c>
      <c r="B7" s="1" t="s">
        <v>4</v>
      </c>
      <c r="C7" s="1" t="s">
        <v>5</v>
      </c>
      <c r="D7" s="1" t="s">
        <v>6</v>
      </c>
      <c r="E7" s="1" t="s">
        <v>7</v>
      </c>
      <c r="F7" s="1" t="s">
        <v>16</v>
      </c>
      <c r="G7" s="1" t="s">
        <v>17</v>
      </c>
      <c r="H7" s="1" t="s">
        <v>18</v>
      </c>
      <c r="I7" s="1" t="s">
        <v>19</v>
      </c>
      <c r="J7" s="1" t="s">
        <v>20</v>
      </c>
      <c r="K7" s="1" t="s">
        <v>21</v>
      </c>
      <c r="L7" s="1" t="s">
        <v>14</v>
      </c>
      <c r="O7" t="s">
        <v>24</v>
      </c>
    </row>
    <row r="8" spans="1:15" x14ac:dyDescent="0.2">
      <c r="A8">
        <v>0</v>
      </c>
      <c r="B8">
        <v>0</v>
      </c>
      <c r="C8">
        <v>0</v>
      </c>
      <c r="D8">
        <v>10</v>
      </c>
      <c r="E8">
        <v>10</v>
      </c>
      <c r="F8">
        <f>D8+0.5*(-$B$3/$B$4*D8)*$L$8</f>
        <v>9.9499999999999993</v>
      </c>
      <c r="G8">
        <f>E8 + 0.5 * (-$B$3/$B$4*E8)*$L$8</f>
        <v>9.9499999999999993</v>
      </c>
      <c r="H8">
        <f>B8+0.5*D8*$L$8</f>
        <v>0.5</v>
      </c>
      <c r="I8">
        <f>C8+0.5*E8*$L$8</f>
        <v>0.5</v>
      </c>
      <c r="J8">
        <f xml:space="preserve"> -$B$3/$B$4 * F8</f>
        <v>-0.995</v>
      </c>
      <c r="K8">
        <f>-$B$5 - $B$3/$B$4 * G8</f>
        <v>-10.994999999999999</v>
      </c>
      <c r="L8">
        <v>0.1</v>
      </c>
    </row>
    <row r="9" spans="1:15" x14ac:dyDescent="0.2">
      <c r="A9">
        <v>0.1</v>
      </c>
      <c r="B9">
        <f t="shared" ref="B9:B28" si="0">B8 + F8*$L$8</f>
        <v>0.995</v>
      </c>
      <c r="C9">
        <f t="shared" ref="C9:C33" si="1">C8 + G8*$L$8</f>
        <v>0.995</v>
      </c>
      <c r="D9">
        <f>D8+J8*$L$8</f>
        <v>9.9004999999999992</v>
      </c>
      <c r="E9">
        <f>E8+K8*$L$8</f>
        <v>8.900500000000001</v>
      </c>
      <c r="F9">
        <f t="shared" ref="F9:F34" si="2">D9+0.5*(-$B$3/$B$4*D9)*$L$8</f>
        <v>9.8509974999999983</v>
      </c>
      <c r="G9">
        <f t="shared" ref="G9:G34" si="3">E9 + 0.5 * (-$B$3/$B$4*E9)*$L$8</f>
        <v>8.8559975000000009</v>
      </c>
      <c r="H9">
        <f t="shared" ref="H9:H34" si="4">B9+0.5*D9*$L$8</f>
        <v>1.4900249999999999</v>
      </c>
      <c r="I9">
        <f t="shared" ref="I9:I34" si="5">C9+0.5*E9*$L$8</f>
        <v>1.4400250000000001</v>
      </c>
      <c r="J9">
        <f t="shared" ref="J9:J34" si="6" xml:space="preserve"> -$B$3/$B$4 * F9</f>
        <v>-0.98509974999999983</v>
      </c>
      <c r="K9">
        <f t="shared" ref="K9:K34" si="7">-$B$5 - $B$3/$B$4 * G9</f>
        <v>-10.885599750000001</v>
      </c>
    </row>
    <row r="10" spans="1:15" x14ac:dyDescent="0.2">
      <c r="A10">
        <v>0.2</v>
      </c>
      <c r="B10">
        <f t="shared" si="0"/>
        <v>1.9800997499999999</v>
      </c>
      <c r="C10">
        <f t="shared" si="1"/>
        <v>1.88059975</v>
      </c>
      <c r="D10">
        <f t="shared" ref="D10:D34" si="8">D9+J9*$L$8</f>
        <v>9.8019900249999985</v>
      </c>
      <c r="E10">
        <f t="shared" ref="E10:E34" si="9">E9+K9*$L$8</f>
        <v>7.8119400250000011</v>
      </c>
      <c r="F10">
        <f t="shared" si="2"/>
        <v>9.7529800748749977</v>
      </c>
      <c r="G10">
        <f t="shared" si="3"/>
        <v>7.7728803248750014</v>
      </c>
      <c r="H10">
        <f t="shared" si="4"/>
        <v>2.4701992512499999</v>
      </c>
      <c r="I10">
        <f t="shared" si="5"/>
        <v>2.2711967512500002</v>
      </c>
      <c r="J10">
        <f t="shared" si="6"/>
        <v>-0.97529800748749984</v>
      </c>
      <c r="K10">
        <f t="shared" si="7"/>
        <v>-10.777288032487501</v>
      </c>
    </row>
    <row r="11" spans="1:15" x14ac:dyDescent="0.2">
      <c r="A11">
        <v>0.3</v>
      </c>
      <c r="B11">
        <f t="shared" si="0"/>
        <v>2.9553977574874999</v>
      </c>
      <c r="C11">
        <f t="shared" si="1"/>
        <v>2.6578877824875002</v>
      </c>
      <c r="D11">
        <f t="shared" si="8"/>
        <v>9.7044602242512479</v>
      </c>
      <c r="E11">
        <f t="shared" si="9"/>
        <v>6.7342112217512504</v>
      </c>
      <c r="F11">
        <f t="shared" si="2"/>
        <v>9.6559379231299918</v>
      </c>
      <c r="G11">
        <f t="shared" si="3"/>
        <v>6.7005401656424946</v>
      </c>
      <c r="H11">
        <f t="shared" si="4"/>
        <v>3.4406207687000623</v>
      </c>
      <c r="I11">
        <f t="shared" si="5"/>
        <v>2.9945983435750629</v>
      </c>
      <c r="J11">
        <f t="shared" si="6"/>
        <v>-0.96559379231299924</v>
      </c>
      <c r="K11">
        <f t="shared" si="7"/>
        <v>-10.670054016564249</v>
      </c>
    </row>
    <row r="12" spans="1:15" x14ac:dyDescent="0.2">
      <c r="A12">
        <v>0.4</v>
      </c>
      <c r="B12">
        <f t="shared" si="0"/>
        <v>3.9209915498004992</v>
      </c>
      <c r="C12">
        <f t="shared" si="1"/>
        <v>3.3279417990517497</v>
      </c>
      <c r="D12">
        <f t="shared" si="8"/>
        <v>9.6079008450199481</v>
      </c>
      <c r="E12">
        <f t="shared" si="9"/>
        <v>5.667205820094825</v>
      </c>
      <c r="F12">
        <f t="shared" si="2"/>
        <v>9.5598613407948481</v>
      </c>
      <c r="G12">
        <f t="shared" si="3"/>
        <v>5.6388697909943506</v>
      </c>
      <c r="H12">
        <f t="shared" si="4"/>
        <v>4.4013865920514963</v>
      </c>
      <c r="I12">
        <f t="shared" si="5"/>
        <v>3.6113020900564909</v>
      </c>
      <c r="J12">
        <f t="shared" si="6"/>
        <v>-0.95598613407948485</v>
      </c>
      <c r="K12">
        <f t="shared" si="7"/>
        <v>-10.563886979099435</v>
      </c>
    </row>
    <row r="13" spans="1:15" x14ac:dyDescent="0.2">
      <c r="A13">
        <v>0.5</v>
      </c>
      <c r="B13">
        <f t="shared" si="0"/>
        <v>4.8769776838799839</v>
      </c>
      <c r="C13">
        <f t="shared" si="1"/>
        <v>3.8918287781511847</v>
      </c>
      <c r="D13">
        <f t="shared" si="8"/>
        <v>9.5123022316119989</v>
      </c>
      <c r="E13">
        <f t="shared" si="9"/>
        <v>4.6108171221848817</v>
      </c>
      <c r="F13">
        <f t="shared" si="2"/>
        <v>9.4647407204539391</v>
      </c>
      <c r="G13">
        <f t="shared" si="3"/>
        <v>4.587763036573957</v>
      </c>
      <c r="H13">
        <f t="shared" si="4"/>
        <v>5.3525927954605841</v>
      </c>
      <c r="I13">
        <f t="shared" si="5"/>
        <v>4.122369634260429</v>
      </c>
      <c r="J13">
        <f t="shared" si="6"/>
        <v>-0.94647407204539391</v>
      </c>
      <c r="K13">
        <f t="shared" si="7"/>
        <v>-10.458776303657396</v>
      </c>
    </row>
    <row r="14" spans="1:15" x14ac:dyDescent="0.2">
      <c r="A14">
        <v>0.6</v>
      </c>
      <c r="B14">
        <f t="shared" si="0"/>
        <v>5.8234517559253778</v>
      </c>
      <c r="C14">
        <f t="shared" si="1"/>
        <v>4.3506050818085802</v>
      </c>
      <c r="D14">
        <f t="shared" si="8"/>
        <v>9.4176548244074603</v>
      </c>
      <c r="E14">
        <f t="shared" si="9"/>
        <v>3.5649394918191417</v>
      </c>
      <c r="F14">
        <f t="shared" si="2"/>
        <v>9.3705665502854227</v>
      </c>
      <c r="G14">
        <f t="shared" si="3"/>
        <v>3.5471147943600458</v>
      </c>
      <c r="H14">
        <f t="shared" si="4"/>
        <v>6.2943344971457504</v>
      </c>
      <c r="I14">
        <f t="shared" si="5"/>
        <v>4.5288520563995371</v>
      </c>
      <c r="J14">
        <f t="shared" si="6"/>
        <v>-0.9370566550285423</v>
      </c>
      <c r="K14">
        <f t="shared" si="7"/>
        <v>-10.354711479436004</v>
      </c>
    </row>
    <row r="15" spans="1:15" x14ac:dyDescent="0.2">
      <c r="A15">
        <v>0.7</v>
      </c>
      <c r="B15">
        <f t="shared" si="0"/>
        <v>6.7605084109539204</v>
      </c>
      <c r="C15">
        <f t="shared" si="1"/>
        <v>4.7053165612445849</v>
      </c>
      <c r="D15">
        <f t="shared" si="8"/>
        <v>9.3239491589046057</v>
      </c>
      <c r="E15">
        <f t="shared" si="9"/>
        <v>2.529468343875541</v>
      </c>
      <c r="F15">
        <f t="shared" si="2"/>
        <v>9.277329413110083</v>
      </c>
      <c r="G15">
        <f t="shared" si="3"/>
        <v>2.5168210021561634</v>
      </c>
      <c r="H15">
        <f t="shared" si="4"/>
        <v>7.2267058688991508</v>
      </c>
      <c r="I15">
        <f t="shared" si="5"/>
        <v>4.831789978438362</v>
      </c>
      <c r="J15">
        <f t="shared" si="6"/>
        <v>-0.92773294131100836</v>
      </c>
      <c r="K15">
        <f t="shared" si="7"/>
        <v>-10.251682100215616</v>
      </c>
    </row>
    <row r="16" spans="1:15" x14ac:dyDescent="0.2">
      <c r="A16">
        <v>0.8</v>
      </c>
      <c r="B16">
        <f t="shared" si="0"/>
        <v>7.6882413522649289</v>
      </c>
      <c r="C16">
        <f t="shared" si="1"/>
        <v>4.9569986614602009</v>
      </c>
      <c r="D16">
        <f t="shared" si="8"/>
        <v>9.2311758647735047</v>
      </c>
      <c r="E16">
        <f t="shared" si="9"/>
        <v>1.5043001338539794</v>
      </c>
      <c r="F16">
        <f t="shared" si="2"/>
        <v>9.185019985449637</v>
      </c>
      <c r="G16">
        <f t="shared" si="3"/>
        <v>1.4967786331847095</v>
      </c>
      <c r="H16">
        <f t="shared" si="4"/>
        <v>8.1498001455036047</v>
      </c>
      <c r="I16">
        <f t="shared" si="5"/>
        <v>5.0322136681528997</v>
      </c>
      <c r="J16">
        <f t="shared" si="6"/>
        <v>-0.91850199854496373</v>
      </c>
      <c r="K16">
        <f t="shared" si="7"/>
        <v>-10.149677863318471</v>
      </c>
    </row>
    <row r="17" spans="1:11" x14ac:dyDescent="0.2">
      <c r="A17">
        <v>0.9</v>
      </c>
      <c r="B17">
        <f t="shared" si="0"/>
        <v>8.6067433508098929</v>
      </c>
      <c r="C17">
        <f t="shared" si="1"/>
        <v>5.1066765247786714</v>
      </c>
      <c r="D17">
        <f t="shared" si="8"/>
        <v>9.1393256649190082</v>
      </c>
      <c r="E17">
        <f t="shared" si="9"/>
        <v>0.48933234752213228</v>
      </c>
      <c r="F17">
        <f t="shared" si="2"/>
        <v>9.0936290365944128</v>
      </c>
      <c r="G17">
        <f t="shared" si="3"/>
        <v>0.48688568578452163</v>
      </c>
      <c r="H17">
        <f t="shared" si="4"/>
        <v>9.0637096340558436</v>
      </c>
      <c r="I17">
        <f t="shared" si="5"/>
        <v>5.1311431421547784</v>
      </c>
      <c r="J17">
        <f t="shared" si="6"/>
        <v>-0.90936290365944128</v>
      </c>
      <c r="K17">
        <f t="shared" si="7"/>
        <v>-10.048688568578452</v>
      </c>
    </row>
    <row r="18" spans="1:11" x14ac:dyDescent="0.2">
      <c r="A18">
        <v>1</v>
      </c>
      <c r="B18">
        <f t="shared" si="0"/>
        <v>9.5161062544693351</v>
      </c>
      <c r="C18">
        <f t="shared" si="1"/>
        <v>5.1553650933571236</v>
      </c>
      <c r="D18">
        <f t="shared" si="8"/>
        <v>9.0483893745530644</v>
      </c>
      <c r="E18">
        <f t="shared" si="9"/>
        <v>-0.51553650933571293</v>
      </c>
      <c r="F18">
        <f t="shared" si="2"/>
        <v>9.0031474276802985</v>
      </c>
      <c r="G18">
        <f t="shared" si="3"/>
        <v>-0.51295882678903437</v>
      </c>
      <c r="H18">
        <f t="shared" si="4"/>
        <v>9.9685257231969882</v>
      </c>
      <c r="I18">
        <f t="shared" si="5"/>
        <v>5.1295882678903375</v>
      </c>
      <c r="J18">
        <f t="shared" si="6"/>
        <v>-0.90031474276802992</v>
      </c>
      <c r="K18">
        <f t="shared" si="7"/>
        <v>-9.9487041173210962</v>
      </c>
    </row>
    <row r="19" spans="1:11" x14ac:dyDescent="0.2">
      <c r="A19">
        <v>1.1000000000000001</v>
      </c>
      <c r="B19">
        <f t="shared" si="0"/>
        <v>10.416420997237365</v>
      </c>
      <c r="C19">
        <f t="shared" si="1"/>
        <v>5.1040692106782197</v>
      </c>
      <c r="D19">
        <f t="shared" si="8"/>
        <v>8.9583579002762619</v>
      </c>
      <c r="E19">
        <f t="shared" si="9"/>
        <v>-1.5104069210678226</v>
      </c>
      <c r="F19">
        <f t="shared" si="2"/>
        <v>8.9135661107748803</v>
      </c>
      <c r="G19">
        <f t="shared" si="3"/>
        <v>-1.5028548864624836</v>
      </c>
      <c r="H19">
        <f t="shared" si="4"/>
        <v>10.864338892251178</v>
      </c>
      <c r="I19">
        <f t="shared" si="5"/>
        <v>5.0285488646248284</v>
      </c>
      <c r="J19">
        <f t="shared" si="6"/>
        <v>-0.89135661107748809</v>
      </c>
      <c r="K19">
        <f t="shared" si="7"/>
        <v>-9.849714511353751</v>
      </c>
    </row>
    <row r="20" spans="1:11" x14ac:dyDescent="0.2">
      <c r="A20">
        <v>1.2</v>
      </c>
      <c r="B20">
        <f t="shared" si="0"/>
        <v>11.307777608314852</v>
      </c>
      <c r="C20">
        <f t="shared" si="1"/>
        <v>4.9537837220319716</v>
      </c>
      <c r="D20">
        <f t="shared" si="8"/>
        <v>8.8692222391685132</v>
      </c>
      <c r="E20">
        <f t="shared" si="9"/>
        <v>-2.4953783722031977</v>
      </c>
      <c r="F20">
        <f t="shared" si="2"/>
        <v>8.8248761279726704</v>
      </c>
      <c r="G20">
        <f t="shared" si="3"/>
        <v>-2.4829014803421816</v>
      </c>
      <c r="H20">
        <f t="shared" si="4"/>
        <v>11.751238720273278</v>
      </c>
      <c r="I20">
        <f t="shared" si="5"/>
        <v>4.8290148034218117</v>
      </c>
      <c r="J20">
        <f t="shared" si="6"/>
        <v>-0.88248761279726706</v>
      </c>
      <c r="K20">
        <f t="shared" si="7"/>
        <v>-9.7517098519657814</v>
      </c>
    </row>
    <row r="21" spans="1:11" x14ac:dyDescent="0.2">
      <c r="A21">
        <v>1.3</v>
      </c>
      <c r="B21">
        <f t="shared" si="0"/>
        <v>12.190265221112119</v>
      </c>
      <c r="C21">
        <f t="shared" si="1"/>
        <v>4.705493573997753</v>
      </c>
      <c r="D21">
        <f t="shared" si="8"/>
        <v>8.7809734778887858</v>
      </c>
      <c r="E21">
        <f t="shared" si="9"/>
        <v>-3.4705493573997757</v>
      </c>
      <c r="F21">
        <f t="shared" si="2"/>
        <v>8.7370686104993425</v>
      </c>
      <c r="G21">
        <f t="shared" si="3"/>
        <v>-3.4531966106127769</v>
      </c>
      <c r="H21">
        <f t="shared" si="4"/>
        <v>12.629313895006558</v>
      </c>
      <c r="I21">
        <f t="shared" si="5"/>
        <v>4.5319661061277641</v>
      </c>
      <c r="J21">
        <f t="shared" si="6"/>
        <v>-0.87370686104993434</v>
      </c>
      <c r="K21">
        <f t="shared" si="7"/>
        <v>-9.6546803389387215</v>
      </c>
    </row>
    <row r="22" spans="1:11" x14ac:dyDescent="0.2">
      <c r="A22">
        <v>1.4</v>
      </c>
      <c r="B22">
        <f t="shared" si="0"/>
        <v>13.063972082162053</v>
      </c>
      <c r="C22">
        <f t="shared" si="1"/>
        <v>4.3601739129364754</v>
      </c>
      <c r="D22">
        <f t="shared" si="8"/>
        <v>8.6936027917837926</v>
      </c>
      <c r="E22">
        <f t="shared" si="9"/>
        <v>-4.4360173912936478</v>
      </c>
      <c r="F22">
        <f t="shared" si="2"/>
        <v>8.6501347778248743</v>
      </c>
      <c r="G22">
        <f t="shared" si="3"/>
        <v>-4.4138373043371795</v>
      </c>
      <c r="H22">
        <f t="shared" si="4"/>
        <v>13.498652221751243</v>
      </c>
      <c r="I22">
        <f t="shared" si="5"/>
        <v>4.1383730433717929</v>
      </c>
      <c r="J22">
        <f t="shared" si="6"/>
        <v>-0.86501347778248749</v>
      </c>
      <c r="K22">
        <f t="shared" si="7"/>
        <v>-9.5586162695662829</v>
      </c>
    </row>
    <row r="23" spans="1:11" x14ac:dyDescent="0.2">
      <c r="A23">
        <v>1.5</v>
      </c>
      <c r="B23">
        <f t="shared" si="0"/>
        <v>13.92898555994454</v>
      </c>
      <c r="C23">
        <f t="shared" si="1"/>
        <v>3.9187901825027573</v>
      </c>
      <c r="D23">
        <f t="shared" si="8"/>
        <v>8.6071014440055436</v>
      </c>
      <c r="E23">
        <f t="shared" si="9"/>
        <v>-5.3918790182502763</v>
      </c>
      <c r="F23">
        <f t="shared" si="2"/>
        <v>8.5640659367855161</v>
      </c>
      <c r="G23">
        <f t="shared" si="3"/>
        <v>-5.3649196231590253</v>
      </c>
      <c r="H23">
        <f t="shared" si="4"/>
        <v>14.359340632144816</v>
      </c>
      <c r="I23">
        <f t="shared" si="5"/>
        <v>3.6491962315902438</v>
      </c>
      <c r="J23">
        <f t="shared" si="6"/>
        <v>-0.85640659367855165</v>
      </c>
      <c r="K23">
        <f t="shared" si="7"/>
        <v>-9.4635080376840968</v>
      </c>
    </row>
    <row r="24" spans="1:11" x14ac:dyDescent="0.2">
      <c r="A24">
        <v>1.6</v>
      </c>
      <c r="B24">
        <f t="shared" si="0"/>
        <v>14.785392153623091</v>
      </c>
      <c r="C24">
        <f t="shared" si="1"/>
        <v>3.382298220186855</v>
      </c>
      <c r="D24">
        <f t="shared" si="8"/>
        <v>8.5214607846376875</v>
      </c>
      <c r="E24">
        <f t="shared" si="9"/>
        <v>-6.3382298220186861</v>
      </c>
      <c r="F24">
        <f t="shared" si="2"/>
        <v>8.4788534807144984</v>
      </c>
      <c r="G24">
        <f t="shared" si="3"/>
        <v>-6.3065386729085926</v>
      </c>
      <c r="H24">
        <f t="shared" si="4"/>
        <v>15.211465192854975</v>
      </c>
      <c r="I24">
        <f t="shared" si="5"/>
        <v>3.0653867290859207</v>
      </c>
      <c r="J24">
        <f t="shared" si="6"/>
        <v>-0.84788534807144988</v>
      </c>
      <c r="K24">
        <f t="shared" si="7"/>
        <v>-9.3693461327091399</v>
      </c>
    </row>
    <row r="25" spans="1:11" x14ac:dyDescent="0.2">
      <c r="A25">
        <v>1.7</v>
      </c>
      <c r="B25">
        <f t="shared" si="0"/>
        <v>15.633277501694542</v>
      </c>
      <c r="C25">
        <f t="shared" si="1"/>
        <v>2.7516443528959957</v>
      </c>
      <c r="D25">
        <f t="shared" si="8"/>
        <v>8.4366722498305418</v>
      </c>
      <c r="E25">
        <f t="shared" si="9"/>
        <v>-7.2751644352896001</v>
      </c>
      <c r="F25">
        <f t="shared" si="2"/>
        <v>8.3944888885813889</v>
      </c>
      <c r="G25">
        <f t="shared" si="3"/>
        <v>-7.2387886131131518</v>
      </c>
      <c r="H25">
        <f t="shared" si="4"/>
        <v>16.055111114186069</v>
      </c>
      <c r="I25">
        <f t="shared" si="5"/>
        <v>2.3878861311315158</v>
      </c>
      <c r="J25">
        <f t="shared" si="6"/>
        <v>-0.83944888885813895</v>
      </c>
      <c r="K25">
        <f t="shared" si="7"/>
        <v>-9.2761211386886853</v>
      </c>
    </row>
    <row r="26" spans="1:11" x14ac:dyDescent="0.2">
      <c r="A26">
        <v>1.8</v>
      </c>
      <c r="B26">
        <f t="shared" si="0"/>
        <v>16.47272639055268</v>
      </c>
      <c r="C26">
        <f t="shared" si="1"/>
        <v>2.0277654915846806</v>
      </c>
      <c r="D26">
        <f t="shared" si="8"/>
        <v>8.3527273609447281</v>
      </c>
      <c r="E26">
        <f t="shared" si="9"/>
        <v>-8.2027765491584681</v>
      </c>
      <c r="F26">
        <f t="shared" si="2"/>
        <v>8.3109637241400041</v>
      </c>
      <c r="G26">
        <f t="shared" si="3"/>
        <v>-8.1617626664126757</v>
      </c>
      <c r="H26">
        <f t="shared" si="4"/>
        <v>16.890362758599917</v>
      </c>
      <c r="I26">
        <f t="shared" si="5"/>
        <v>1.6176266641267572</v>
      </c>
      <c r="J26">
        <f t="shared" si="6"/>
        <v>-0.83109637241400047</v>
      </c>
      <c r="K26">
        <f t="shared" si="7"/>
        <v>-9.1838237333587323</v>
      </c>
    </row>
    <row r="27" spans="1:11" x14ac:dyDescent="0.2">
      <c r="A27">
        <v>1.9</v>
      </c>
      <c r="B27">
        <f t="shared" si="0"/>
        <v>17.303822762966679</v>
      </c>
      <c r="C27">
        <f t="shared" si="1"/>
        <v>1.2115892249434128</v>
      </c>
      <c r="D27">
        <f t="shared" si="8"/>
        <v>8.2696177237033286</v>
      </c>
      <c r="E27">
        <f t="shared" si="9"/>
        <v>-9.1211589224943417</v>
      </c>
      <c r="F27">
        <f t="shared" si="2"/>
        <v>8.2282696350848124</v>
      </c>
      <c r="G27">
        <f t="shared" si="3"/>
        <v>-9.0755531278818697</v>
      </c>
      <c r="H27">
        <f t="shared" si="4"/>
        <v>17.717303649151845</v>
      </c>
      <c r="I27">
        <f t="shared" si="5"/>
        <v>0.75553127881869564</v>
      </c>
      <c r="J27">
        <f t="shared" si="6"/>
        <v>-0.82282696350848128</v>
      </c>
      <c r="K27">
        <f t="shared" si="7"/>
        <v>-9.0924446872118132</v>
      </c>
    </row>
    <row r="28" spans="1:11" x14ac:dyDescent="0.2">
      <c r="A28">
        <v>2</v>
      </c>
      <c r="B28">
        <f t="shared" si="0"/>
        <v>18.126649726475161</v>
      </c>
      <c r="C28">
        <f t="shared" si="1"/>
        <v>0.30403391215522579</v>
      </c>
      <c r="D28">
        <f t="shared" si="8"/>
        <v>8.1873350273524803</v>
      </c>
      <c r="E28">
        <f t="shared" si="9"/>
        <v>-10.030403391215524</v>
      </c>
      <c r="F28">
        <f t="shared" si="2"/>
        <v>8.1463983522157175</v>
      </c>
      <c r="G28">
        <f t="shared" si="3"/>
        <v>-9.9802513742594456</v>
      </c>
      <c r="H28">
        <f t="shared" si="4"/>
        <v>18.536016477842786</v>
      </c>
      <c r="I28">
        <f t="shared" si="5"/>
        <v>-0.19748625740555037</v>
      </c>
      <c r="J28">
        <f t="shared" si="6"/>
        <v>-0.8146398352215718</v>
      </c>
      <c r="K28">
        <f t="shared" si="7"/>
        <v>-9.0019748625740554</v>
      </c>
    </row>
    <row r="29" spans="1:11" x14ac:dyDescent="0.2">
      <c r="A29">
        <v>2.1</v>
      </c>
      <c r="B29">
        <f>B28 + F28*$L$8</f>
        <v>18.941289561696735</v>
      </c>
      <c r="C29">
        <f t="shared" si="1"/>
        <v>-0.69399122527071877</v>
      </c>
      <c r="D29">
        <f t="shared" si="8"/>
        <v>8.105871043830323</v>
      </c>
      <c r="E29">
        <f t="shared" si="9"/>
        <v>-10.93060087747293</v>
      </c>
      <c r="F29">
        <f t="shared" si="2"/>
        <v>8.0653416886111717</v>
      </c>
      <c r="G29">
        <f t="shared" si="3"/>
        <v>-10.875947873085565</v>
      </c>
      <c r="H29">
        <f t="shared" si="4"/>
        <v>19.346583113888251</v>
      </c>
      <c r="I29">
        <f t="shared" si="5"/>
        <v>-1.2405212691443652</v>
      </c>
      <c r="J29">
        <f t="shared" si="6"/>
        <v>-0.80653416886111717</v>
      </c>
      <c r="K29">
        <f t="shared" si="7"/>
        <v>-8.9124052126914428</v>
      </c>
    </row>
    <row r="30" spans="1:11" x14ac:dyDescent="0.2">
      <c r="A30">
        <v>2.2000000000000002</v>
      </c>
      <c r="B30">
        <f t="shared" ref="B30:B34" si="10">B29 + F29*$L$8</f>
        <v>19.747823730557851</v>
      </c>
      <c r="C30">
        <f t="shared" si="1"/>
        <v>-1.7815860125792753</v>
      </c>
      <c r="D30">
        <f t="shared" si="8"/>
        <v>8.0252176269442117</v>
      </c>
      <c r="E30">
        <f t="shared" si="9"/>
        <v>-11.821841398742075</v>
      </c>
      <c r="F30">
        <f t="shared" si="2"/>
        <v>7.985091538809491</v>
      </c>
      <c r="G30">
        <f t="shared" si="3"/>
        <v>-11.762732191748364</v>
      </c>
      <c r="H30">
        <f t="shared" si="4"/>
        <v>20.14908461190506</v>
      </c>
      <c r="I30">
        <f t="shared" si="5"/>
        <v>-2.3726780825163791</v>
      </c>
      <c r="J30">
        <f t="shared" si="6"/>
        <v>-0.79850915388094912</v>
      </c>
      <c r="K30">
        <f t="shared" si="7"/>
        <v>-8.8237267808251634</v>
      </c>
    </row>
    <row r="31" spans="1:11" x14ac:dyDescent="0.2">
      <c r="A31">
        <v>2.2999999999999998</v>
      </c>
      <c r="B31">
        <f t="shared" si="10"/>
        <v>20.546332884438801</v>
      </c>
      <c r="C31">
        <f t="shared" si="1"/>
        <v>-2.9578592317541119</v>
      </c>
      <c r="D31">
        <f t="shared" si="8"/>
        <v>7.9453667115561171</v>
      </c>
      <c r="E31">
        <f t="shared" si="9"/>
        <v>-12.704214076824591</v>
      </c>
      <c r="F31">
        <f t="shared" si="2"/>
        <v>7.9056398779983361</v>
      </c>
      <c r="G31">
        <f t="shared" si="3"/>
        <v>-12.640693006440468</v>
      </c>
      <c r="H31">
        <f t="shared" si="4"/>
        <v>20.943601220016607</v>
      </c>
      <c r="I31">
        <f t="shared" si="5"/>
        <v>-3.5930699355953415</v>
      </c>
      <c r="J31">
        <f t="shared" si="6"/>
        <v>-0.79056398779983361</v>
      </c>
      <c r="K31">
        <f t="shared" si="7"/>
        <v>-8.7359306993559525</v>
      </c>
    </row>
    <row r="32" spans="1:11" x14ac:dyDescent="0.2">
      <c r="A32">
        <v>2.4</v>
      </c>
      <c r="B32">
        <f t="shared" si="10"/>
        <v>21.336896872238633</v>
      </c>
      <c r="C32">
        <f t="shared" si="1"/>
        <v>-4.2219285323981586</v>
      </c>
      <c r="D32">
        <f t="shared" si="8"/>
        <v>7.8663103127761334</v>
      </c>
      <c r="E32">
        <f t="shared" si="9"/>
        <v>-13.577807146760186</v>
      </c>
      <c r="F32">
        <f t="shared" si="2"/>
        <v>7.8269787612122528</v>
      </c>
      <c r="G32">
        <f t="shared" si="3"/>
        <v>-13.509918111026385</v>
      </c>
      <c r="H32">
        <f t="shared" si="4"/>
        <v>21.73021238787744</v>
      </c>
      <c r="I32">
        <f t="shared" si="5"/>
        <v>-4.9008188897361684</v>
      </c>
      <c r="J32">
        <f t="shared" si="6"/>
        <v>-0.78269787612122532</v>
      </c>
      <c r="K32">
        <f t="shared" si="7"/>
        <v>-8.649008188897362</v>
      </c>
    </row>
    <row r="33" spans="1:11" x14ac:dyDescent="0.2">
      <c r="A33">
        <v>2.5</v>
      </c>
      <c r="B33">
        <f t="shared" si="10"/>
        <v>22.119594748359859</v>
      </c>
      <c r="C33">
        <f t="shared" si="1"/>
        <v>-5.5729203435007975</v>
      </c>
      <c r="D33">
        <f t="shared" si="8"/>
        <v>7.7880405251640106</v>
      </c>
      <c r="E33">
        <f t="shared" si="9"/>
        <v>-14.442707965649923</v>
      </c>
      <c r="F33">
        <f t="shared" si="2"/>
        <v>7.7491003225381903</v>
      </c>
      <c r="G33">
        <f t="shared" si="3"/>
        <v>-14.370494425821674</v>
      </c>
      <c r="H33">
        <f t="shared" si="4"/>
        <v>22.508996774618058</v>
      </c>
      <c r="I33">
        <f t="shared" si="5"/>
        <v>-6.295055741783294</v>
      </c>
      <c r="J33">
        <f t="shared" si="6"/>
        <v>-0.77491003225381905</v>
      </c>
      <c r="K33">
        <f t="shared" si="7"/>
        <v>-8.5629505574178317</v>
      </c>
    </row>
    <row r="34" spans="1:11" x14ac:dyDescent="0.2">
      <c r="A34">
        <v>2.6</v>
      </c>
      <c r="B34">
        <f t="shared" si="10"/>
        <v>22.894504780613676</v>
      </c>
      <c r="C34">
        <f>C33 + G33*$L$8</f>
        <v>-7.0099697860829648</v>
      </c>
      <c r="D34">
        <f t="shared" si="8"/>
        <v>7.7105495219386286</v>
      </c>
      <c r="E34">
        <f t="shared" si="9"/>
        <v>-15.299003021391707</v>
      </c>
      <c r="F34">
        <f t="shared" si="2"/>
        <v>7.6719967743289352</v>
      </c>
      <c r="G34">
        <f t="shared" si="3"/>
        <v>-15.222508006284748</v>
      </c>
      <c r="H34">
        <f t="shared" si="4"/>
        <v>23.280032256710609</v>
      </c>
      <c r="I34">
        <f t="shared" si="5"/>
        <v>-7.7749199371525499</v>
      </c>
      <c r="J34">
        <f t="shared" si="6"/>
        <v>-0.76719967743289352</v>
      </c>
      <c r="K34">
        <f t="shared" si="7"/>
        <v>-8.4777491993715248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Szyr</dc:creator>
  <cp:lastModifiedBy>Anna Szyr</cp:lastModifiedBy>
  <dcterms:created xsi:type="dcterms:W3CDTF">2025-03-19T20:05:16Z</dcterms:created>
  <dcterms:modified xsi:type="dcterms:W3CDTF">2025-03-27T20:04:48Z</dcterms:modified>
</cp:coreProperties>
</file>