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87" documentId="8_{C6A240A5-A0CA-4091-8EE5-81F770EDBCC1}" xr6:coauthVersionLast="47" xr6:coauthVersionMax="47" xr10:uidLastSave="{D1FCF706-6310-4835-B1A0-1CF86C6EBC66}"/>
  <bookViews>
    <workbookView xWindow="15360" yWindow="0" windowWidth="15360" windowHeight="16680" firstSheet="1" activeTab="1" xr2:uid="{00000000-000D-0000-FFFF-FFFF00000000}"/>
  </bookViews>
  <sheets>
    <sheet name="Table001" sheetId="3" r:id="rId1"/>
    <sheet name="Final" sheetId="4" r:id="rId2"/>
  </sheets>
  <definedNames>
    <definedName name="ExternalData_1" localSheetId="0" hidden="1">Table001!$A$1:$D$169</definedName>
    <definedName name="ExternalData_5" localSheetId="1" hidden="1">Final!$A$1:$A$169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C166" i="4"/>
  <c r="C165" i="4"/>
  <c r="C164" i="4"/>
  <c r="C163" i="4"/>
  <c r="C105" i="4"/>
  <c r="C104" i="4"/>
  <c r="C103" i="4"/>
  <c r="C102" i="4"/>
  <c r="C101" i="4"/>
  <c r="C100" i="4"/>
  <c r="C92" i="4"/>
  <c r="C91" i="4"/>
  <c r="C90" i="4"/>
  <c r="C89" i="4"/>
  <c r="C8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6CDA7000-3334-47F2-BB49-23E73B707A91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AD0DC753-FE6E-409F-84F8-28AA34F5DD97}" keepAlive="1" name="Query - Table001 (Page 1) (3)" description="Connection to the 'Table001 (Page 1) (3)' query in the workbook." type="5" refreshedVersion="8" background="1" saveData="1">
    <dbPr connection="Provider=Microsoft.Mashup.OleDb.1;Data Source=$Workbook$;Location=&quot;Table001 (Page 1) (3)&quot;;Extended Properties=&quot;&quot;" command="SELECT * FROM [Table001 (Page 1) (3)]"/>
  </connection>
  <connection id="4" xr16:uid="{00000000-0015-0000-FFFF-FFFF01000000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5" xr16:uid="{00000000-0015-0000-FFFF-FFFF02000000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6" xr16:uid="{00000000-0015-0000-FFFF-FFFF03000000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7" xr16:uid="{00000000-0015-0000-FFFF-FFFF04000000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<sst xmlns="http://schemas.openxmlformats.org/spreadsheetml/2006/main" count="685" uniqueCount="209">
  <si>
    <t>ΟΝΟΜΑΣΙΑ ΚΑΙ ΕΙΔΟΣ ΠΡΟΙΟΝΤΟΣ</t>
  </si>
  <si>
    <t>ΑΚΡΙΒΟΤΕΡΗ
ΤΙΜΗ ΠΩΛΗΣΗΣ</t>
  </si>
  <si>
    <t>ΦΘΗΝΟΤΕΡΗ
ΤΙΜΗ ΠΩΛΗΣΗΣ</t>
  </si>
  <si>
    <t>ΜΕΣΗ ΤΙΜΗ
ΠΩΛΗΣΗΣ</t>
  </si>
  <si>
    <t>Tilda Pure Basmati Original 1Kg</t>
  </si>
  <si>
    <t>ΣΟΛΕΑΣ 3A Rice Glasse (σούπες και γεμιστά) 1kg</t>
  </si>
  <si>
    <t>Uncle Bens Ρύζι Μακρύκοκκο - Parboiled (20 λεπτά) 1kg</t>
  </si>
  <si>
    <t>ΣΟΛΕΑΣ 3A Ρύζι Basmati Αυθεντικό Αρωματικό1Kg</t>
  </si>
  <si>
    <t>ΣΟΛΕΑΣ 3A Rice Parboiled (πράσινη συσκευασία) 1Kg</t>
  </si>
  <si>
    <t>Uncle Bens Ρύζι Μακρύκοκκο - Parboiled (10 λεπτά) 1kg</t>
  </si>
  <si>
    <t>Bali Rice Parboiled Ρύζι Μακρύκοκκο 1kg</t>
  </si>
  <si>
    <t>Tilda Ρύζι Basmati Original 500gr - μπλέ συσκευασία</t>
  </si>
  <si>
    <t>ΣΟΛΕΑΣ 3A Ρύζι Καρολίνα 1Kg - πράσινη συσκευασία</t>
  </si>
  <si>
    <t>ΣΟΛΕΑΣ 3Α Φακές χονδρές 1Kg</t>
  </si>
  <si>
    <t>ΑΓΡΙΝΟ Φακές ψιλές 500gr</t>
  </si>
  <si>
    <t>ΣΟΛΕΑΣ 3Α Φασόλια γίγαντες 500gr</t>
  </si>
  <si>
    <t>ΣΟΛΕΑΣ 3Α Φασόλια Αργεντινής 1Kg</t>
  </si>
  <si>
    <t>ΣΟΛΕΑΣ 3Α Ρεβύθια Πλυμμένα χωρίς φλούδα 500gr</t>
  </si>
  <si>
    <t>ΣΟΛΕΑΣ 3Α Λουβιά (Εισαγώμενα) 1Kg</t>
  </si>
  <si>
    <t>3 άλφα φασόλια γίγαντες 500gr (Α/φοι Καραγεωργίου)</t>
  </si>
  <si>
    <t>ΜΙΤΣΙΔΗΣ φασόλια μέτρια 1kg</t>
  </si>
  <si>
    <t>ΜΙΤΣΙΔΗΣ φακές ψιλές 1kg</t>
  </si>
  <si>
    <t>ΜΙΤΣΙΔΗΣ φακές χονδρές 1kg</t>
  </si>
  <si>
    <t>ΜΙΤΣΙΔΗΣ ρεβύθια σπαστά αποφλοιωμένα 500gr</t>
  </si>
  <si>
    <t>NATURAL LIFE λουβιά 1kg</t>
  </si>
  <si>
    <t>ΑΓΡΙΝΟ Φασόλια μέτρια 500gr</t>
  </si>
  <si>
    <t>Α. ΚΕΠΟΛΑ Πουργούρι ειδικό για πιλάφι 500gr</t>
  </si>
  <si>
    <t>ΜΙΤΣΙΔΗΣ BULGUR WHEAT για πιλάφι 500gr</t>
  </si>
  <si>
    <t>ΣΟΛΕΑΣ 3Α πουργούρι για πιλάφι 500gr</t>
  </si>
  <si>
    <t>Χαραλαμπίδης - Κρίστης Ημιάπαχο (Κίτρινο) 2ltr</t>
  </si>
  <si>
    <t>Χαραλαμπίδης - Κρίστης Ημιάπαχο (Κίτρινο) 1ltr</t>
  </si>
  <si>
    <t>Χαραλαμπίδης - Κρίστης Πλήρες (Κόκκινο) 2ltr</t>
  </si>
  <si>
    <t>ΛΑΝΙΤΗΣ Ημιάπαχο (Κίτρινο) 2ltr</t>
  </si>
  <si>
    <t>Χαραλαμπίδης - Κρίστης Delact Ημιάπαχο 1ltr</t>
  </si>
  <si>
    <t>Χαραλαμπίδης - Κρίστης Άπαχο (Μπλέ) 1ltr</t>
  </si>
  <si>
    <t>ΛΑΝΙΤΗΣ Ημιάπαχο (Κίτρινο) 1,5ltr</t>
  </si>
  <si>
    <t>ΛΑΝΙΤΗΣ Πλήρες (Κόκκινο) 2ltr</t>
  </si>
  <si>
    <t>ΑΛΑΜΠΡΑ Η ΓΙΑΓΙΑ πρόβειο γιαούρτι 700gr</t>
  </si>
  <si>
    <t>Χαραλαμπίδης - Κρίστης Στραγγάτο 1kg (καφέ συσκ.)</t>
  </si>
  <si>
    <t>ΖΗΤΑ Στραγγιστό Super Light 1kg (ροζ συσκ.)</t>
  </si>
  <si>
    <t>Χαραλαμπίδης - Κρίστης Στραγγάτο Light 1kg (μπλέ σ.)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</si>
  <si>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</si>
  <si>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</si>
  <si>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</si>
  <si>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</si>
  <si>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Nescafe Classic 200gr Tin</t>
  </si>
  <si>
    <t>Nescafe Classic 100gr Tin</t>
  </si>
  <si>
    <t>Douwe Egberts Στιγμ. Καφές Εσπρέσο 100% Arabica 95gr</t>
  </si>
  <si>
    <t>Jacobs Gold Επιλεγμένο χαρμάνι 95gr</t>
  </si>
  <si>
    <t>Jacobs Εκλεκτός Instant 100gr</t>
  </si>
  <si>
    <t>Nescafe Azera Espresso 100% Arabica 95gr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</si>
  <si>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</si>
  <si>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</si>
  <si>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</si>
  <si>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</si>
  <si>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</si>
  <si>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</si>
  <si>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</si>
  <si>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</si>
  <si>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</si>
  <si>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</si>
  <si>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Ζάχαρη 1kg (φθηνότερη συσκευασία)</t>
  </si>
  <si>
    <t>Αυγά 12 τεμάχια (Μ) - (53gr - 63gr) -(φθηνότερη συσκ.)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</si>
  <si>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</si>
  <si>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</si>
  <si>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</si>
  <si>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</si>
  <si>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</si>
  <si>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</si>
  <si>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</si>
  <si>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</si>
  <si>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</si>
  <si>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χαλλούμι ΠΟΠ 200gr (κόκκινη σ.)</t>
  </si>
  <si>
    <t>ΛΑΝΙΤΗΣ χαλλούμι ΠΟΠ 225gr</t>
  </si>
  <si>
    <t>Χαρ. - Κρίστης Αναρή φρέσκια αλατισμένη 300gr</t>
  </si>
  <si>
    <t>Kellogs Coco Pops Chocos 500gr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</si>
  <si>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</si>
  <si>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</si>
  <si>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</si>
  <si>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</si>
  <si>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</si>
  <si>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</si>
  <si>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</si>
  <si>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</si>
  <si>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</si>
  <si>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</si>
  <si>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</si>
  <si>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</si>
  <si>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Snack Γαλοπούλα Καπνιστή / Turkey Smoked Sliced 200gr</t>
  </si>
  <si>
    <t>ΧΡΥΣΟΔΑΛΙΑ Μπέικον Sliced 300gr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</si>
  <si>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</si>
  <si>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</si>
  <si>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</si>
  <si>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</si>
  <si>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</si>
  <si>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</si>
  <si>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</si>
  <si>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</si>
  <si>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</si>
  <si>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</si>
  <si>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</si>
  <si>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</si>
  <si>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</si>
  <si>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</si>
  <si>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</si>
  <si>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</si>
  <si>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</si>
  <si>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</si>
  <si>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Edesma Θράψαλο Ροδέλες (squid rings) 700gr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</si>
  <si>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</si>
  <si>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</si>
  <si>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</si>
  <si>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</si>
  <si>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</si>
  <si>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</si>
  <si>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</si>
  <si>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</si>
  <si>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MITSIDES Χωριάτικες Ραβιόλες 375gr</t>
  </si>
  <si>
    <t>Creta Farm En Elladi Chicken Donner (γύρος κοτοπ.) 330gr</t>
  </si>
  <si>
    <t>Creta Farm En Elladi Pork Donner (γύρος χοιρινός) 330gr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</si>
  <si>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</si>
  <si>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</si>
  <si>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</si>
  <si>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</si>
  <si>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</si>
  <si>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</si>
  <si>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</si>
  <si>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</si>
  <si>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</si>
  <si>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</si>
  <si>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</si>
  <si>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</si>
  <si>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</si>
  <si>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</si>
  <si>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</si>
  <si>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</si>
  <si>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</si>
  <si>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</si>
  <si>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</si>
  <si>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</si>
  <si>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</si>
  <si>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</si>
  <si>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</si>
  <si>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</si>
  <si>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</si>
  <si>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</si>
  <si>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</si>
  <si>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</si>
  <si>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</si>
  <si>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</si>
  <si>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</si>
  <si>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</si>
  <si>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</si>
  <si>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</si>
  <si>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</si>
  <si>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</si>
  <si>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Flora Sunflower Oil 3ltr</t>
  </si>
  <si>
    <t>Lesieur Sunflower Oil 3ltr</t>
  </si>
  <si>
    <t>Spry 350gr</t>
  </si>
  <si>
    <t>Ambrosia Sunflower Oil 3ltr</t>
  </si>
  <si>
    <t>Sekep Olive Oil Extra Virgin 1ltr P.Bottle</t>
  </si>
  <si>
    <t>Agios Georgios Olive Oil Extra (Cyprus) 1ltr</t>
  </si>
  <si>
    <t>Eliohori Olive Oil Extra Virgin 1ltr (πλαστικό μπουκάλι)</t>
  </si>
  <si>
    <t>ΑΛΤΙΣ Εξαιρετικό Παρθένο Ελαιόλαδο Παραδοσιακό 1ltr</t>
  </si>
  <si>
    <t>ΚΕΑΝ Pomilori Classic Χυμός Ντομάτας 250ml</t>
  </si>
  <si>
    <t>Μιτσίδης Περαστή Ντομάτα - Passata 3x200 g</t>
  </si>
  <si>
    <t>ΜΙΤΣΙΔΗΣ πάστα ντομάτας 4Χ70gr</t>
  </si>
  <si>
    <t>BLOSSOM πάστα ντομάτας 4Χ70gr</t>
  </si>
  <si>
    <t>SWS πουρές τομάτας 4Χ70gr</t>
  </si>
  <si>
    <t>Maggi Ζωμός Κότας 12 κύβοι</t>
  </si>
  <si>
    <t>BLOSSOM πάστα ντομάτας 70gr</t>
  </si>
  <si>
    <t>ΚΥΛΙΝΔΡΟΣ 10kg (ΤΙΜΗ ΜΕ ΕΠΙΣΤΡΟΦΗ ΑΔΕΙΟΥ)</t>
  </si>
  <si>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</si>
  <si>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</si>
  <si>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</si>
  <si>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</si>
  <si>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</si>
  <si>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</si>
  <si>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</si>
  <si>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</si>
  <si>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</si>
  <si>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</si>
  <si>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ΒασικάΚαταναλωτικάΑγαθά</t>
  </si>
  <si>
    <t>ΟΣΠΡΙΑ</t>
  </si>
  <si>
    <t>ΠΟΥΡΓΟΥΡΙ</t>
  </si>
  <si>
    <t>ΦΡΕΣΚΟ ΓΑΛΑ</t>
  </si>
  <si>
    <t>ΓΙΑΟΥΡΤΙ</t>
  </si>
  <si>
    <t>ΚΑΦΕΣ</t>
  </si>
  <si>
    <t>ΑΛΕΥΡΙ</t>
  </si>
  <si>
    <t>ΖΑΧΑΡΗ</t>
  </si>
  <si>
    <t>ΑΥΓΑ</t>
  </si>
  <si>
    <t>ΤΥΡΙ</t>
  </si>
  <si>
    <t>ΔΗΜΗΤΡΙΑΚΑ</t>
  </si>
  <si>
    <t>ΒΡΩΜΗ</t>
  </si>
  <si>
    <t>ΑΛΛΑΝΤΙΚΑ</t>
  </si>
  <si>
    <t>ΚΟΝΣΕΡΒΕΣ ΤΟΝΟΥ</t>
  </si>
  <si>
    <t>ΚΟΝΣΕΡΒΕΣ</t>
  </si>
  <si>
    <t>ΕΜΦΙΑΛΩΜΕΝΟ ΝΕΡΟ</t>
  </si>
  <si>
    <t>ΚΑΤΕΨΥΓΜΕΝΑ</t>
  </si>
  <si>
    <t>ΖΥΜΑΡΙΚΑ</t>
  </si>
  <si>
    <t>ΧΟΡΤΑ</t>
  </si>
  <si>
    <t>ΚΡΕΑΣ</t>
  </si>
  <si>
    <t>ΦΡΕΣΚΟ ΨΑΡΙ/ΜΑΛΑΚΙΑ</t>
  </si>
  <si>
    <t>ΨΩΜΙ</t>
  </si>
  <si>
    <t>ΗΛΙΕΛΑΙΟ</t>
  </si>
  <si>
    <t>ΦΥΤΙΚΟ ΜΑΓΕΙΡΙΚΟ ΛΙΠΟΣ</t>
  </si>
  <si>
    <t>ΕΛΑΙΟΛΑΔΟ</t>
  </si>
  <si>
    <t>ΝΤΟΜΑΤΟΧΥΜΟΣ/ΠΕΛΤΕΣ</t>
  </si>
  <si>
    <t>ΚΥΛΙΝΔΡΟΣ ΥΓΡΑΕΡΙΟΥ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</si>
</sst>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1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Κανονικό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font>
        <b/>
        <strike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05D585-6AAD-412C-BC1B-1AD644568152}" autoFormatId="16" applyNumberFormats="0" applyBorderFormats="0" applyFontFormats="0" applyPatternFormats="0" applyAlignmentFormats="0" applyWidthHeightFormats="0">
  <queryTableRefresh nextId="6">
    <queryTableFields count="4">
      <queryTableField id="2" name="ΟΝΟΜΑΣΙΑ ΚΑΙ ΕΙΔΟΣ ΠΡΟΙΟΝΤΟΣ" tableColumnId="2"/>
      <queryTableField id="3" name="ΑΚΡΙΒΟΤΕΡΗ_x000a_ΤΙΜΗ ΠΩΛΗΣΗΣ" tableColumnId="3"/>
      <queryTableField id="4" name="ΦΘΗΝΟΤΕΡΗ_x000a_ΤΙΜΗ ΠΩΛΗΣΗΣ" tableColumnId="4"/>
      <queryTableField id="5" name="ΜΕΣΗ ΤΙΜΗ_x000a_ΠΩΛΗΣΗΣ" tableColumnId="5"/>
    </queryTableFields>
    <queryTableDeletedFields count="1">
      <deletedField name="Α/Α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1AD49F36-EB9B-48D4-8887-DD6E5F9FD573}" autoFormatId="16" applyNumberFormats="0" applyBorderFormats="0" applyFontFormats="0" applyPatternFormats="0" applyAlignmentFormats="0" applyWidthHeightFormats="0">
  <queryTableRefresh nextId="20" unboundColumnsRight="8">
    <queryTableFields count="9">
      <queryTableField id="2" name="ΟΝΟΜΑΣΙΑ ΚΑΙ ΕΙΔΟΣ ΠΡΟΙΟΝΤΟΣ" tableColumnId="2"/>
      <queryTableField id="16" dataBound="0" tableColumnId="1"/>
      <queryTableField id="9" dataBound="0" tableColumnId="7"/>
      <queryTableField id="13" dataBound="0" tableColumnId="11"/>
      <queryTableField id="14" dataBound="0" tableColumnId="12"/>
      <queryTableField id="18" dataBound="0" tableColumnId="4"/>
      <queryTableField id="17" dataBound="0" tableColumnId="3"/>
      <queryTableField id="19" dataBound="0" tableColumnId="6"/>
      <queryTableField id="15" dataBound="0" tableColumnId="13"/>
    </queryTableFields>
    <queryTableDeletedFields count="4">
      <deletedField name="Α/Α"/>
      <deletedField name="ΑΚΡΙΒΟΤΕΡΗ_x000a_ΤΙΜΗ ΠΩΛΗΣΗΣ"/>
      <deletedField name="ΦΘΗΝΟΤΕΡΗ_x000a_ΤΙΜΗ ΠΩΛΗΣΗΣ"/>
      <deletedField name="ΜΕΣΗ ΤΙΜΗ_x000a_ΠΩΛΗΣΗΣ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1C14C-E13F-4E53-B858-8E05B8871A9B}" name="Table001__Page_13" displayName="Table001__Page_13" ref="A1:D169" tableType="queryTable" totalsRowShown="0">
  <autoFilter ref="A1:D169" xr:uid="{CC41C14C-E13F-4E53-B858-8E05B8871A9B}"/>
  <tableColumns count="4">
    <tableColumn id="2" xr3:uid="{E4478C64-7D5F-4A46-B497-A204F0A19EA2}" uniqueName="2" name="ΟΝΟΜΑΣΙΑ ΚΑΙ ΕΙΔΟΣ ΠΡΟΙΟΝΤΟΣ" queryTableFieldId="2" dataDxfId="6"/>
    <tableColumn id="3" xr3:uid="{324252F0-6C4C-4BF2-9B34-E80CCFBE5100}" uniqueName="3" name="ΑΚΡΙΒΟΤΕΡΗ_x000a_ΤΙΜΗ ΠΩΛΗΣΗΣ" queryTableFieldId="3"/>
    <tableColumn id="4" xr3:uid="{4F949EAE-511F-4E5B-AE75-4AF6CF1775C9}" uniqueName="4" name="ΦΘΗΝΟΤΕΡΗ_x000a_ΤΙΜΗ ΠΩΛΗΣΗΣ" queryTableFieldId="4"/>
    <tableColumn id="5" xr3:uid="{585806C5-6556-4B37-83CB-13DA99C6D25E}" uniqueName="5" name="ΜΕΣΗ ΤΙΜΗ_x000a_ΠΩΛΗΣΗΣ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5AD6C-728C-462E-8916-C7738DF5A9E0}" name="Table001__Page_12" displayName="Table001__Page_12" ref="A1:I169" tableType="queryTable" headerRowDxfId="5">
  <autoFilter ref="A1:I169" xr:uid="{EC55AD6C-728C-462E-8916-C7738DF5A9E0}"/>
  <tableColumns count="9">
    <tableColumn id="2" xr3:uid="{B47D1832-D7A8-4BAD-993D-BFF1972AC458}" uniqueName="2" name="type" totalsRowLabel="Total" queryTableFieldId="2" dataDxfId="4"/>
    <tableColumn id="1" xr3:uid="{3E7B9856-DB9B-4AC1-A4EC-926905E26844}" uniqueName="1" name="product" queryTableFieldId="16"/>
    <tableColumn id="7" xr3:uid="{DE9A4167-C92A-473C-B826-FFBB9DF4B7EB}" uniqueName="7" name="quantity" queryTableFieldId="9"/>
    <tableColumn id="11" xr3:uid="{669A2FAA-1B91-4466-A351-CD53C8D1CA6C}" uniqueName="11" name="max" queryTableFieldId="13" dataDxfId="3">
      <calculatedColumnFormula>_xlfn.NUMBERVALUE(Table001__Page_13[[#This Row],[ΑΚΡΙΒΟΤΕΡΗ
ΤΙΜΗ ΠΩΛΗΣΗΣ]])/100</calculatedColumnFormula>
    </tableColumn>
    <tableColumn id="12" xr3:uid="{79C303E2-AC6E-4CFD-99F4-5A3B23BC3B4F}" uniqueName="12" name="min" queryTableFieldId="14" dataDxfId="2">
      <calculatedColumnFormula>_xlfn.NUMBERVALUE(Table001__Page_13[[#This Row],[ΦΘΗΝΟΤΕΡΗ
ΤΙΜΗ ΠΩΛΗΣΗΣ]])/100</calculatedColumnFormula>
    </tableColumn>
    <tableColumn id="4" xr3:uid="{0846909B-FF5D-48E5-BBA1-C7DF4010893D}" uniqueName="4" name="avg" queryTableFieldId="18" dataDxfId="1">
      <calculatedColumnFormula>_xlfn.NUMBERVALUE(Table001__Page_13[[#This Row],[ΜΕΣΗ ΤΙΜΗ
ΠΩΛΗΣΗΣ]])/100</calculatedColumnFormula>
    </tableColumn>
    <tableColumn id="3" xr3:uid="{F6E24FC3-2AAE-41C2-A4FB-135F55A1C7FA}" uniqueName="3" name="month" queryTableFieldId="17"/>
    <tableColumn id="6" xr3:uid="{45301668-ED2F-4A97-9B88-061ADD65C86E}" uniqueName="6" name="year" queryTableFieldId="19"/>
    <tableColumn id="13" xr3:uid="{08707788-E1A2-42A9-A397-6940F00C9C94}" uniqueName="13" name="file" totalsRowFunction="sum" queryTableFieldId="15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8CD1-0A49-4ADE-A407-B1E509BEC15C}">
  <dimension ref="A1:D169"/>
  <sheetViews>
    <sheetView workbookViewId="0">
      <selection activeCell="A2" sqref="A2:A169"/>
    </sheetView>
  </sheetViews>
  <sheetFormatPr defaultRowHeight="14.45"/>
  <cols>
    <col min="1" max="1" width="54.7109375" bestFit="1" customWidth="1"/>
    <col min="2" max="2" width="24" customWidth="1"/>
    <col min="3" max="3" width="23.7109375" customWidth="1"/>
    <col min="4" max="4" width="2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689</v>
      </c>
      <c r="C2">
        <v>449</v>
      </c>
      <c r="D2">
        <v>579</v>
      </c>
    </row>
    <row r="3" spans="1:4">
      <c r="A3" t="s">
        <v>5</v>
      </c>
      <c r="B3">
        <v>325</v>
      </c>
      <c r="C3">
        <v>195</v>
      </c>
      <c r="D3">
        <v>237</v>
      </c>
    </row>
    <row r="4" spans="1:4">
      <c r="A4" t="s">
        <v>6</v>
      </c>
      <c r="B4">
        <v>427</v>
      </c>
      <c r="C4">
        <v>299</v>
      </c>
      <c r="D4">
        <v>364</v>
      </c>
    </row>
    <row r="5" spans="1:4">
      <c r="A5" t="s">
        <v>7</v>
      </c>
      <c r="B5">
        <v>469</v>
      </c>
      <c r="C5">
        <v>269</v>
      </c>
      <c r="D5">
        <v>329</v>
      </c>
    </row>
    <row r="6" spans="1:4">
      <c r="A6" t="s">
        <v>8</v>
      </c>
      <c r="B6">
        <v>280</v>
      </c>
      <c r="C6">
        <v>169</v>
      </c>
      <c r="D6">
        <v>212</v>
      </c>
    </row>
    <row r="7" spans="1:4">
      <c r="A7" t="s">
        <v>9</v>
      </c>
      <c r="B7">
        <v>489</v>
      </c>
      <c r="C7">
        <v>299</v>
      </c>
      <c r="D7">
        <v>402</v>
      </c>
    </row>
    <row r="8" spans="1:4">
      <c r="A8" t="s">
        <v>10</v>
      </c>
      <c r="B8">
        <v>410</v>
      </c>
      <c r="C8">
        <v>257</v>
      </c>
      <c r="D8">
        <v>328</v>
      </c>
    </row>
    <row r="9" spans="1:4">
      <c r="A9" t="s">
        <v>11</v>
      </c>
      <c r="B9">
        <v>389</v>
      </c>
      <c r="C9">
        <v>258</v>
      </c>
      <c r="D9">
        <v>339</v>
      </c>
    </row>
    <row r="10" spans="1:4">
      <c r="A10" t="s">
        <v>12</v>
      </c>
      <c r="B10">
        <v>315</v>
      </c>
      <c r="C10">
        <v>169</v>
      </c>
      <c r="D10">
        <v>223</v>
      </c>
    </row>
    <row r="11" spans="1:4">
      <c r="A11" t="s">
        <v>13</v>
      </c>
      <c r="B11">
        <v>365</v>
      </c>
      <c r="C11">
        <v>195</v>
      </c>
      <c r="D11">
        <v>266</v>
      </c>
    </row>
    <row r="12" spans="1:4">
      <c r="A12" t="s">
        <v>14</v>
      </c>
      <c r="B12">
        <v>295</v>
      </c>
      <c r="C12">
        <v>294</v>
      </c>
      <c r="D12">
        <v>295</v>
      </c>
    </row>
    <row r="13" spans="1:4">
      <c r="A13" t="s">
        <v>15</v>
      </c>
      <c r="B13">
        <v>445</v>
      </c>
      <c r="C13">
        <v>315</v>
      </c>
      <c r="D13">
        <v>356</v>
      </c>
    </row>
    <row r="14" spans="1:4">
      <c r="A14" t="s">
        <v>16</v>
      </c>
      <c r="B14">
        <v>369</v>
      </c>
      <c r="C14">
        <v>208</v>
      </c>
      <c r="D14">
        <v>271</v>
      </c>
    </row>
    <row r="15" spans="1:4">
      <c r="A15" t="s">
        <v>17</v>
      </c>
      <c r="B15">
        <v>280</v>
      </c>
      <c r="C15">
        <v>175</v>
      </c>
      <c r="D15">
        <v>226</v>
      </c>
    </row>
    <row r="16" spans="1:4">
      <c r="A16" t="s">
        <v>18</v>
      </c>
      <c r="B16">
        <v>419</v>
      </c>
      <c r="C16">
        <v>269</v>
      </c>
      <c r="D16">
        <v>320</v>
      </c>
    </row>
    <row r="17" spans="1:4">
      <c r="A17" t="s">
        <v>19</v>
      </c>
      <c r="B17">
        <v>419</v>
      </c>
      <c r="C17">
        <v>318</v>
      </c>
      <c r="D17">
        <v>365</v>
      </c>
    </row>
    <row r="18" spans="1:4">
      <c r="A18" t="s">
        <v>20</v>
      </c>
      <c r="B18">
        <v>409</v>
      </c>
      <c r="C18">
        <v>249</v>
      </c>
      <c r="D18">
        <v>353</v>
      </c>
    </row>
    <row r="19" spans="1:4">
      <c r="A19" t="s">
        <v>21</v>
      </c>
      <c r="B19">
        <v>374</v>
      </c>
      <c r="C19">
        <v>249</v>
      </c>
      <c r="D19">
        <v>332</v>
      </c>
    </row>
    <row r="20" spans="1:4">
      <c r="A20" t="s">
        <v>22</v>
      </c>
      <c r="B20">
        <v>410</v>
      </c>
      <c r="C20">
        <v>232</v>
      </c>
      <c r="D20">
        <v>329</v>
      </c>
    </row>
    <row r="21" spans="1:4">
      <c r="A21" t="s">
        <v>23</v>
      </c>
      <c r="B21">
        <v>336</v>
      </c>
      <c r="C21">
        <v>135</v>
      </c>
      <c r="D21">
        <v>276</v>
      </c>
    </row>
    <row r="22" spans="1:4">
      <c r="A22" t="s">
        <v>24</v>
      </c>
      <c r="B22">
        <v>349</v>
      </c>
      <c r="C22">
        <v>269</v>
      </c>
      <c r="D22">
        <v>302</v>
      </c>
    </row>
    <row r="23" spans="1:4">
      <c r="A23" t="s">
        <v>25</v>
      </c>
      <c r="B23">
        <v>265</v>
      </c>
      <c r="C23">
        <v>249</v>
      </c>
      <c r="D23">
        <v>253</v>
      </c>
    </row>
    <row r="24" spans="1:4">
      <c r="A24" t="s">
        <v>26</v>
      </c>
      <c r="B24">
        <v>189</v>
      </c>
      <c r="C24">
        <v>135</v>
      </c>
      <c r="D24">
        <v>168</v>
      </c>
    </row>
    <row r="25" spans="1:4">
      <c r="A25" t="s">
        <v>27</v>
      </c>
      <c r="B25">
        <v>215</v>
      </c>
      <c r="C25">
        <v>139</v>
      </c>
      <c r="D25">
        <v>178</v>
      </c>
    </row>
    <row r="26" spans="1:4">
      <c r="A26" t="s">
        <v>28</v>
      </c>
      <c r="B26">
        <v>209</v>
      </c>
      <c r="C26">
        <v>115</v>
      </c>
      <c r="D26">
        <v>152</v>
      </c>
    </row>
    <row r="27" spans="1:4">
      <c r="A27" t="s">
        <v>29</v>
      </c>
      <c r="B27">
        <v>343</v>
      </c>
      <c r="C27">
        <v>286</v>
      </c>
      <c r="D27">
        <v>303</v>
      </c>
    </row>
    <row r="28" spans="1:4">
      <c r="A28" t="s">
        <v>30</v>
      </c>
      <c r="B28">
        <v>179</v>
      </c>
      <c r="C28">
        <v>146</v>
      </c>
      <c r="D28">
        <v>156</v>
      </c>
    </row>
    <row r="29" spans="1:4">
      <c r="A29" t="s">
        <v>31</v>
      </c>
      <c r="B29">
        <v>343</v>
      </c>
      <c r="C29">
        <v>286</v>
      </c>
      <c r="D29">
        <v>303</v>
      </c>
    </row>
    <row r="30" spans="1:4">
      <c r="A30" t="s">
        <v>32</v>
      </c>
      <c r="B30">
        <v>330</v>
      </c>
      <c r="C30">
        <v>269</v>
      </c>
      <c r="D30">
        <v>297</v>
      </c>
    </row>
    <row r="31" spans="1:4">
      <c r="A31" t="s">
        <v>33</v>
      </c>
      <c r="B31">
        <v>200</v>
      </c>
      <c r="C31">
        <v>167</v>
      </c>
      <c r="D31">
        <v>178</v>
      </c>
    </row>
    <row r="32" spans="1:4">
      <c r="A32" t="s">
        <v>34</v>
      </c>
      <c r="B32">
        <v>179</v>
      </c>
      <c r="C32">
        <v>146</v>
      </c>
      <c r="D32">
        <v>156</v>
      </c>
    </row>
    <row r="33" spans="1:4">
      <c r="A33" t="s">
        <v>35</v>
      </c>
      <c r="B33">
        <v>250</v>
      </c>
      <c r="C33">
        <v>199</v>
      </c>
      <c r="D33">
        <v>225</v>
      </c>
    </row>
    <row r="34" spans="1:4">
      <c r="A34" t="s">
        <v>36</v>
      </c>
      <c r="B34">
        <v>330</v>
      </c>
      <c r="C34">
        <v>269</v>
      </c>
      <c r="D34">
        <v>299</v>
      </c>
    </row>
    <row r="35" spans="1:4">
      <c r="A35" t="s">
        <v>37</v>
      </c>
      <c r="B35">
        <v>408</v>
      </c>
      <c r="C35">
        <v>269</v>
      </c>
      <c r="D35">
        <v>315</v>
      </c>
    </row>
    <row r="36" spans="1:4">
      <c r="A36" t="s">
        <v>38</v>
      </c>
      <c r="B36">
        <v>555</v>
      </c>
      <c r="C36">
        <v>380</v>
      </c>
      <c r="D36">
        <v>436</v>
      </c>
    </row>
    <row r="37" spans="1:4">
      <c r="A37" t="s">
        <v>39</v>
      </c>
      <c r="B37">
        <v>510</v>
      </c>
      <c r="C37">
        <v>329</v>
      </c>
      <c r="D37">
        <v>416</v>
      </c>
    </row>
    <row r="38" spans="1:4">
      <c r="A38" t="s">
        <v>40</v>
      </c>
      <c r="B38">
        <v>555</v>
      </c>
      <c r="C38">
        <v>380</v>
      </c>
      <c r="D38">
        <v>436</v>
      </c>
    </row>
    <row r="39" spans="1:4">
      <c r="A39" t="s">
        <v>41</v>
      </c>
      <c r="B39">
        <v>510</v>
      </c>
      <c r="C39">
        <v>329</v>
      </c>
      <c r="D39">
        <v>416</v>
      </c>
    </row>
    <row r="40" spans="1:4">
      <c r="A40" t="s">
        <v>42</v>
      </c>
      <c r="B40">
        <v>510</v>
      </c>
      <c r="C40">
        <v>329</v>
      </c>
      <c r="D40">
        <v>417</v>
      </c>
    </row>
    <row r="41" spans="1:4">
      <c r="A41" t="s">
        <v>43</v>
      </c>
      <c r="B41">
        <v>555</v>
      </c>
      <c r="C41">
        <v>380</v>
      </c>
      <c r="D41">
        <v>433</v>
      </c>
    </row>
    <row r="42" spans="1:4">
      <c r="A42" t="s">
        <v>44</v>
      </c>
      <c r="B42">
        <v>209</v>
      </c>
      <c r="C42">
        <v>145</v>
      </c>
      <c r="D42">
        <v>188</v>
      </c>
    </row>
    <row r="43" spans="1:4">
      <c r="A43" t="s">
        <v>45</v>
      </c>
      <c r="B43">
        <v>769</v>
      </c>
      <c r="C43">
        <v>498</v>
      </c>
      <c r="D43">
        <v>562</v>
      </c>
    </row>
    <row r="44" spans="1:4">
      <c r="A44" t="s">
        <v>46</v>
      </c>
      <c r="B44">
        <v>435</v>
      </c>
      <c r="C44">
        <v>315</v>
      </c>
      <c r="D44">
        <v>367</v>
      </c>
    </row>
    <row r="45" spans="1:4">
      <c r="A45" t="s">
        <v>47</v>
      </c>
      <c r="B45">
        <v>799</v>
      </c>
      <c r="C45">
        <v>470</v>
      </c>
      <c r="D45">
        <v>665</v>
      </c>
    </row>
    <row r="46" spans="1:4">
      <c r="A46" t="s">
        <v>48</v>
      </c>
      <c r="B46">
        <v>520</v>
      </c>
      <c r="C46">
        <v>295</v>
      </c>
      <c r="D46">
        <v>408</v>
      </c>
    </row>
    <row r="47" spans="1:4">
      <c r="A47" t="s">
        <v>49</v>
      </c>
      <c r="B47">
        <v>566</v>
      </c>
      <c r="C47">
        <v>340</v>
      </c>
      <c r="D47">
        <v>463</v>
      </c>
    </row>
    <row r="48" spans="1:4">
      <c r="A48" t="s">
        <v>50</v>
      </c>
      <c r="B48">
        <v>660</v>
      </c>
      <c r="C48">
        <v>499</v>
      </c>
      <c r="D48">
        <v>581</v>
      </c>
    </row>
    <row r="49" spans="1:4">
      <c r="A49" t="s">
        <v>51</v>
      </c>
      <c r="B49">
        <v>500</v>
      </c>
      <c r="C49">
        <v>349</v>
      </c>
      <c r="D49">
        <v>439</v>
      </c>
    </row>
    <row r="50" spans="1:4">
      <c r="A50" t="s">
        <v>52</v>
      </c>
      <c r="B50">
        <v>380</v>
      </c>
      <c r="C50">
        <v>274</v>
      </c>
      <c r="D50">
        <v>304</v>
      </c>
    </row>
    <row r="51" spans="1:4">
      <c r="A51" t="s">
        <v>53</v>
      </c>
      <c r="B51">
        <v>349</v>
      </c>
      <c r="C51">
        <v>257</v>
      </c>
      <c r="D51">
        <v>297</v>
      </c>
    </row>
    <row r="52" spans="1:4">
      <c r="A52" t="s">
        <v>54</v>
      </c>
      <c r="B52">
        <v>799</v>
      </c>
      <c r="C52">
        <v>598</v>
      </c>
      <c r="D52">
        <v>743</v>
      </c>
    </row>
    <row r="53" spans="1:4">
      <c r="A53" t="s">
        <v>55</v>
      </c>
      <c r="B53">
        <v>860</v>
      </c>
      <c r="C53">
        <v>630</v>
      </c>
      <c r="D53">
        <v>708</v>
      </c>
    </row>
    <row r="54" spans="1:4">
      <c r="A54" t="s">
        <v>56</v>
      </c>
      <c r="B54">
        <v>205</v>
      </c>
      <c r="C54">
        <v>125</v>
      </c>
      <c r="D54">
        <v>166</v>
      </c>
    </row>
    <row r="55" spans="1:4">
      <c r="A55" t="s">
        <v>57</v>
      </c>
      <c r="B55">
        <v>215</v>
      </c>
      <c r="C55">
        <v>135</v>
      </c>
      <c r="D55">
        <v>176</v>
      </c>
    </row>
    <row r="56" spans="1:4">
      <c r="A56" t="s">
        <v>58</v>
      </c>
      <c r="B56">
        <v>160</v>
      </c>
      <c r="C56">
        <v>115</v>
      </c>
      <c r="D56">
        <v>132</v>
      </c>
    </row>
    <row r="57" spans="1:4">
      <c r="A57" t="s">
        <v>59</v>
      </c>
      <c r="B57">
        <v>189</v>
      </c>
      <c r="C57">
        <v>100</v>
      </c>
      <c r="D57">
        <v>155</v>
      </c>
    </row>
    <row r="58" spans="1:4">
      <c r="A58" t="s">
        <v>60</v>
      </c>
      <c r="B58">
        <v>199</v>
      </c>
      <c r="C58">
        <v>130</v>
      </c>
      <c r="D58">
        <v>166</v>
      </c>
    </row>
    <row r="59" spans="1:4">
      <c r="A59" t="s">
        <v>61</v>
      </c>
      <c r="B59">
        <v>157</v>
      </c>
      <c r="C59">
        <v>85</v>
      </c>
      <c r="D59">
        <v>121</v>
      </c>
    </row>
    <row r="60" spans="1:4">
      <c r="A60" t="s">
        <v>62</v>
      </c>
      <c r="B60">
        <v>345</v>
      </c>
      <c r="C60">
        <v>164</v>
      </c>
      <c r="D60">
        <v>271</v>
      </c>
    </row>
    <row r="61" spans="1:4">
      <c r="A61" t="s">
        <v>63</v>
      </c>
      <c r="B61">
        <v>275</v>
      </c>
      <c r="C61">
        <v>169</v>
      </c>
      <c r="D61">
        <v>218</v>
      </c>
    </row>
    <row r="62" spans="1:4">
      <c r="A62" t="s">
        <v>64</v>
      </c>
      <c r="B62">
        <v>269</v>
      </c>
      <c r="C62">
        <v>169</v>
      </c>
      <c r="D62">
        <v>214</v>
      </c>
    </row>
    <row r="63" spans="1:4">
      <c r="A63" t="s">
        <v>65</v>
      </c>
      <c r="B63">
        <v>960</v>
      </c>
      <c r="C63">
        <v>655</v>
      </c>
      <c r="D63">
        <v>758</v>
      </c>
    </row>
    <row r="64" spans="1:4">
      <c r="A64" t="s">
        <v>66</v>
      </c>
      <c r="B64">
        <v>820</v>
      </c>
      <c r="C64">
        <v>569</v>
      </c>
      <c r="D64">
        <v>687</v>
      </c>
    </row>
    <row r="65" spans="1:4">
      <c r="A65" t="s">
        <v>67</v>
      </c>
      <c r="B65">
        <v>410</v>
      </c>
      <c r="C65">
        <v>215</v>
      </c>
      <c r="D65">
        <v>361</v>
      </c>
    </row>
    <row r="66" spans="1:4">
      <c r="A66" t="s">
        <v>68</v>
      </c>
      <c r="B66">
        <v>450</v>
      </c>
      <c r="C66">
        <v>285</v>
      </c>
      <c r="D66">
        <v>362</v>
      </c>
    </row>
    <row r="67" spans="1:4">
      <c r="A67" t="s">
        <v>69</v>
      </c>
      <c r="B67">
        <v>520</v>
      </c>
      <c r="C67">
        <v>335</v>
      </c>
      <c r="D67">
        <v>431</v>
      </c>
    </row>
    <row r="68" spans="1:4">
      <c r="A68" t="s">
        <v>70</v>
      </c>
      <c r="B68">
        <v>550</v>
      </c>
      <c r="C68">
        <v>375</v>
      </c>
      <c r="D68">
        <v>459</v>
      </c>
    </row>
    <row r="69" spans="1:4">
      <c r="A69" t="s">
        <v>71</v>
      </c>
      <c r="B69">
        <v>876</v>
      </c>
      <c r="C69">
        <v>599</v>
      </c>
      <c r="D69">
        <v>743</v>
      </c>
    </row>
    <row r="70" spans="1:4">
      <c r="A70" t="s">
        <v>72</v>
      </c>
      <c r="B70">
        <v>299</v>
      </c>
      <c r="C70">
        <v>195</v>
      </c>
      <c r="D70">
        <v>267</v>
      </c>
    </row>
    <row r="71" spans="1:4">
      <c r="A71" t="s">
        <v>73</v>
      </c>
      <c r="B71">
        <v>329</v>
      </c>
      <c r="C71">
        <v>195</v>
      </c>
      <c r="D71">
        <v>274</v>
      </c>
    </row>
    <row r="72" spans="1:4">
      <c r="A72" t="s">
        <v>74</v>
      </c>
      <c r="B72">
        <v>199</v>
      </c>
      <c r="C72">
        <v>115</v>
      </c>
      <c r="D72">
        <v>172</v>
      </c>
    </row>
    <row r="73" spans="1:4">
      <c r="A73" t="s">
        <v>75</v>
      </c>
      <c r="B73">
        <v>429</v>
      </c>
      <c r="C73">
        <v>269</v>
      </c>
      <c r="D73">
        <v>370</v>
      </c>
    </row>
    <row r="74" spans="1:4">
      <c r="A74" t="s">
        <v>76</v>
      </c>
      <c r="B74">
        <v>295</v>
      </c>
      <c r="C74">
        <v>189</v>
      </c>
      <c r="D74">
        <v>238</v>
      </c>
    </row>
    <row r="75" spans="1:4">
      <c r="A75" t="s">
        <v>77</v>
      </c>
      <c r="B75">
        <v>469</v>
      </c>
      <c r="C75">
        <v>295</v>
      </c>
      <c r="D75">
        <v>390</v>
      </c>
    </row>
    <row r="76" spans="1:4">
      <c r="A76" t="s">
        <v>78</v>
      </c>
      <c r="B76">
        <v>429</v>
      </c>
      <c r="C76">
        <v>269</v>
      </c>
      <c r="D76">
        <v>375</v>
      </c>
    </row>
    <row r="77" spans="1:4">
      <c r="A77" t="s">
        <v>79</v>
      </c>
      <c r="B77">
        <v>441</v>
      </c>
      <c r="C77">
        <v>219</v>
      </c>
      <c r="D77">
        <v>323</v>
      </c>
    </row>
    <row r="78" spans="1:4">
      <c r="A78" t="s">
        <v>80</v>
      </c>
      <c r="B78">
        <v>289</v>
      </c>
      <c r="C78">
        <v>209</v>
      </c>
      <c r="D78">
        <v>265</v>
      </c>
    </row>
    <row r="79" spans="1:4">
      <c r="A79" t="s">
        <v>81</v>
      </c>
      <c r="B79">
        <v>375</v>
      </c>
      <c r="C79">
        <v>229</v>
      </c>
      <c r="D79">
        <v>296</v>
      </c>
    </row>
    <row r="80" spans="1:4">
      <c r="A80" t="s">
        <v>82</v>
      </c>
      <c r="B80">
        <v>419</v>
      </c>
      <c r="C80">
        <v>249</v>
      </c>
      <c r="D80">
        <v>348</v>
      </c>
    </row>
    <row r="81" spans="1:4">
      <c r="A81" t="s">
        <v>83</v>
      </c>
      <c r="B81">
        <v>375</v>
      </c>
      <c r="C81">
        <v>275</v>
      </c>
      <c r="D81">
        <v>328</v>
      </c>
    </row>
    <row r="82" spans="1:4">
      <c r="A82" t="s">
        <v>84</v>
      </c>
      <c r="B82">
        <v>389</v>
      </c>
      <c r="C82">
        <v>255</v>
      </c>
      <c r="D82">
        <v>320</v>
      </c>
    </row>
    <row r="83" spans="1:4">
      <c r="A83" t="s">
        <v>85</v>
      </c>
      <c r="B83">
        <v>464</v>
      </c>
      <c r="C83">
        <v>335</v>
      </c>
      <c r="D83">
        <v>391</v>
      </c>
    </row>
    <row r="84" spans="1:4">
      <c r="A84" t="s">
        <v>86</v>
      </c>
      <c r="B84">
        <v>399</v>
      </c>
      <c r="C84">
        <v>249</v>
      </c>
      <c r="D84">
        <v>296</v>
      </c>
    </row>
    <row r="85" spans="1:4">
      <c r="A85" t="s">
        <v>87</v>
      </c>
      <c r="B85">
        <v>299</v>
      </c>
      <c r="C85">
        <v>215</v>
      </c>
      <c r="D85">
        <v>262</v>
      </c>
    </row>
    <row r="86" spans="1:4">
      <c r="A86" t="s">
        <v>88</v>
      </c>
      <c r="B86">
        <v>350</v>
      </c>
      <c r="C86">
        <v>215</v>
      </c>
      <c r="D86">
        <v>296</v>
      </c>
    </row>
    <row r="87" spans="1:4">
      <c r="A87" t="s">
        <v>89</v>
      </c>
      <c r="B87">
        <v>450</v>
      </c>
      <c r="C87">
        <v>240</v>
      </c>
      <c r="D87">
        <v>354</v>
      </c>
    </row>
    <row r="88" spans="1:4">
      <c r="A88" t="s">
        <v>90</v>
      </c>
      <c r="B88">
        <v>959</v>
      </c>
      <c r="C88">
        <v>635</v>
      </c>
      <c r="D88">
        <v>806</v>
      </c>
    </row>
    <row r="89" spans="1:4">
      <c r="A89" t="s">
        <v>91</v>
      </c>
      <c r="B89">
        <v>754</v>
      </c>
      <c r="C89">
        <v>439</v>
      </c>
      <c r="D89">
        <v>623</v>
      </c>
    </row>
    <row r="90" spans="1:4">
      <c r="A90" t="s">
        <v>92</v>
      </c>
      <c r="B90">
        <v>895</v>
      </c>
      <c r="C90">
        <v>485</v>
      </c>
      <c r="D90">
        <v>725</v>
      </c>
    </row>
    <row r="91" spans="1:4">
      <c r="A91" t="s">
        <v>93</v>
      </c>
      <c r="B91">
        <v>499</v>
      </c>
      <c r="C91">
        <v>320</v>
      </c>
      <c r="D91">
        <v>399</v>
      </c>
    </row>
    <row r="92" spans="1:4">
      <c r="A92" t="s">
        <v>94</v>
      </c>
      <c r="B92">
        <v>545</v>
      </c>
      <c r="C92">
        <v>335</v>
      </c>
      <c r="D92">
        <v>445</v>
      </c>
    </row>
    <row r="93" spans="1:4">
      <c r="A93" t="s">
        <v>95</v>
      </c>
      <c r="B93">
        <v>329</v>
      </c>
      <c r="C93">
        <v>219</v>
      </c>
      <c r="D93">
        <v>280</v>
      </c>
    </row>
    <row r="94" spans="1:4">
      <c r="A94" t="s">
        <v>96</v>
      </c>
      <c r="B94">
        <v>399</v>
      </c>
      <c r="C94">
        <v>239</v>
      </c>
      <c r="D94">
        <v>337</v>
      </c>
    </row>
    <row r="95" spans="1:4">
      <c r="A95" t="s">
        <v>97</v>
      </c>
      <c r="B95">
        <v>289</v>
      </c>
      <c r="C95">
        <v>169</v>
      </c>
      <c r="D95">
        <v>238</v>
      </c>
    </row>
    <row r="96" spans="1:4">
      <c r="A96" t="s">
        <v>98</v>
      </c>
      <c r="B96">
        <v>365</v>
      </c>
      <c r="C96">
        <v>275</v>
      </c>
      <c r="D96">
        <v>319</v>
      </c>
    </row>
    <row r="97" spans="1:4">
      <c r="A97" t="s">
        <v>99</v>
      </c>
      <c r="B97">
        <v>139</v>
      </c>
      <c r="C97">
        <v>89</v>
      </c>
      <c r="D97">
        <v>117</v>
      </c>
    </row>
    <row r="98" spans="1:4">
      <c r="A98" t="s">
        <v>100</v>
      </c>
      <c r="B98">
        <v>139</v>
      </c>
      <c r="C98">
        <v>89</v>
      </c>
      <c r="D98">
        <v>117</v>
      </c>
    </row>
    <row r="99" spans="1:4">
      <c r="A99" t="s">
        <v>101</v>
      </c>
      <c r="B99">
        <v>165</v>
      </c>
      <c r="C99">
        <v>105</v>
      </c>
      <c r="D99">
        <v>145</v>
      </c>
    </row>
    <row r="100" spans="1:4">
      <c r="A100" t="s">
        <v>102</v>
      </c>
      <c r="B100">
        <v>299</v>
      </c>
      <c r="C100">
        <v>210</v>
      </c>
      <c r="D100">
        <v>235</v>
      </c>
    </row>
    <row r="101" spans="1:4">
      <c r="A101" t="s">
        <v>103</v>
      </c>
      <c r="B101">
        <v>299</v>
      </c>
      <c r="C101">
        <v>169</v>
      </c>
      <c r="D101">
        <v>234</v>
      </c>
    </row>
    <row r="102" spans="1:4">
      <c r="A102" t="s">
        <v>104</v>
      </c>
      <c r="B102">
        <v>399</v>
      </c>
      <c r="C102">
        <v>240</v>
      </c>
      <c r="D102">
        <v>281</v>
      </c>
    </row>
    <row r="103" spans="1:4">
      <c r="A103" t="s">
        <v>105</v>
      </c>
      <c r="B103">
        <v>340</v>
      </c>
      <c r="C103">
        <v>189</v>
      </c>
      <c r="D103">
        <v>239</v>
      </c>
    </row>
    <row r="104" spans="1:4">
      <c r="A104" t="s">
        <v>106</v>
      </c>
      <c r="B104">
        <v>370</v>
      </c>
      <c r="C104">
        <v>225</v>
      </c>
      <c r="D104">
        <v>284</v>
      </c>
    </row>
    <row r="105" spans="1:4">
      <c r="A105" t="s">
        <v>107</v>
      </c>
      <c r="B105">
        <v>399</v>
      </c>
      <c r="C105">
        <v>235</v>
      </c>
      <c r="D105">
        <v>300</v>
      </c>
    </row>
    <row r="106" spans="1:4">
      <c r="A106" t="s">
        <v>108</v>
      </c>
      <c r="B106">
        <v>792</v>
      </c>
      <c r="C106">
        <v>580</v>
      </c>
      <c r="D106">
        <v>642</v>
      </c>
    </row>
    <row r="107" spans="1:4">
      <c r="A107" t="s">
        <v>109</v>
      </c>
      <c r="B107">
        <v>2145</v>
      </c>
      <c r="C107">
        <v>1595</v>
      </c>
      <c r="D107">
        <v>1827</v>
      </c>
    </row>
    <row r="108" spans="1:4">
      <c r="A108" t="s">
        <v>110</v>
      </c>
      <c r="B108">
        <v>1804</v>
      </c>
      <c r="C108">
        <v>1540</v>
      </c>
      <c r="D108">
        <v>1649</v>
      </c>
    </row>
    <row r="109" spans="1:4">
      <c r="A109" t="s">
        <v>111</v>
      </c>
      <c r="B109">
        <v>1189</v>
      </c>
      <c r="C109">
        <v>749</v>
      </c>
      <c r="D109">
        <v>993</v>
      </c>
    </row>
    <row r="110" spans="1:4">
      <c r="A110" t="s">
        <v>112</v>
      </c>
      <c r="B110">
        <v>655</v>
      </c>
      <c r="C110">
        <v>395</v>
      </c>
      <c r="D110">
        <v>508</v>
      </c>
    </row>
    <row r="111" spans="1:4">
      <c r="A111" t="s">
        <v>113</v>
      </c>
      <c r="B111">
        <v>985</v>
      </c>
      <c r="C111">
        <v>695</v>
      </c>
      <c r="D111">
        <v>857</v>
      </c>
    </row>
    <row r="112" spans="1:4">
      <c r="A112" t="s">
        <v>114</v>
      </c>
      <c r="B112">
        <v>591</v>
      </c>
      <c r="C112">
        <v>315</v>
      </c>
      <c r="D112">
        <v>416</v>
      </c>
    </row>
    <row r="113" spans="1:4">
      <c r="A113" t="s">
        <v>115</v>
      </c>
      <c r="B113">
        <v>549</v>
      </c>
      <c r="C113">
        <v>359</v>
      </c>
      <c r="D113">
        <v>453</v>
      </c>
    </row>
    <row r="114" spans="1:4">
      <c r="A114" t="s">
        <v>116</v>
      </c>
      <c r="B114">
        <v>525</v>
      </c>
      <c r="C114">
        <v>335</v>
      </c>
      <c r="D114">
        <v>440</v>
      </c>
    </row>
    <row r="115" spans="1:4">
      <c r="A115" t="s">
        <v>117</v>
      </c>
      <c r="B115">
        <v>419</v>
      </c>
      <c r="C115">
        <v>240</v>
      </c>
      <c r="D115">
        <v>359</v>
      </c>
    </row>
    <row r="116" spans="1:4">
      <c r="A116" t="s">
        <v>118</v>
      </c>
      <c r="B116">
        <v>659</v>
      </c>
      <c r="C116">
        <v>419</v>
      </c>
      <c r="D116">
        <v>572</v>
      </c>
    </row>
    <row r="117" spans="1:4">
      <c r="A117" t="s">
        <v>119</v>
      </c>
      <c r="B117">
        <v>645</v>
      </c>
      <c r="C117">
        <v>419</v>
      </c>
      <c r="D117">
        <v>571</v>
      </c>
    </row>
    <row r="118" spans="1:4">
      <c r="A118" t="s">
        <v>120</v>
      </c>
      <c r="B118">
        <v>205</v>
      </c>
      <c r="C118">
        <v>99</v>
      </c>
      <c r="D118">
        <v>163</v>
      </c>
    </row>
    <row r="119" spans="1:4">
      <c r="A119" t="s">
        <v>121</v>
      </c>
      <c r="B119">
        <v>170</v>
      </c>
      <c r="C119">
        <v>95</v>
      </c>
      <c r="D119">
        <v>128</v>
      </c>
    </row>
    <row r="120" spans="1:4">
      <c r="A120" t="s">
        <v>122</v>
      </c>
      <c r="B120">
        <v>180</v>
      </c>
      <c r="C120">
        <v>98</v>
      </c>
      <c r="D120">
        <v>136</v>
      </c>
    </row>
    <row r="121" spans="1:4">
      <c r="A121" t="s">
        <v>123</v>
      </c>
      <c r="B121">
        <v>189</v>
      </c>
      <c r="C121">
        <v>98</v>
      </c>
      <c r="D121">
        <v>146</v>
      </c>
    </row>
    <row r="122" spans="1:4">
      <c r="A122" t="s">
        <v>124</v>
      </c>
      <c r="B122">
        <v>190</v>
      </c>
      <c r="C122">
        <v>102</v>
      </c>
      <c r="D122">
        <v>149</v>
      </c>
    </row>
    <row r="123" spans="1:4">
      <c r="A123" t="s">
        <v>125</v>
      </c>
      <c r="B123">
        <v>185</v>
      </c>
      <c r="C123">
        <v>105</v>
      </c>
      <c r="D123">
        <v>142</v>
      </c>
    </row>
    <row r="124" spans="1:4">
      <c r="A124" t="s">
        <v>126</v>
      </c>
      <c r="B124">
        <v>209</v>
      </c>
      <c r="C124">
        <v>120</v>
      </c>
      <c r="D124">
        <v>181</v>
      </c>
    </row>
    <row r="125" spans="1:4">
      <c r="A125" t="s">
        <v>127</v>
      </c>
      <c r="B125">
        <v>190</v>
      </c>
      <c r="C125">
        <v>102</v>
      </c>
      <c r="D125">
        <v>144</v>
      </c>
    </row>
    <row r="126" spans="1:4">
      <c r="A126" t="s">
        <v>128</v>
      </c>
      <c r="B126">
        <v>55</v>
      </c>
      <c r="C126">
        <v>30</v>
      </c>
      <c r="D126">
        <v>39</v>
      </c>
    </row>
    <row r="127" spans="1:4">
      <c r="A127" t="s">
        <v>129</v>
      </c>
      <c r="B127">
        <v>165</v>
      </c>
      <c r="C127">
        <v>89</v>
      </c>
      <c r="D127">
        <v>119</v>
      </c>
    </row>
    <row r="128" spans="1:4">
      <c r="A128" t="s">
        <v>130</v>
      </c>
      <c r="B128">
        <v>275</v>
      </c>
      <c r="C128">
        <v>99</v>
      </c>
      <c r="D128">
        <v>224</v>
      </c>
    </row>
    <row r="129" spans="1:4">
      <c r="A129" t="s">
        <v>131</v>
      </c>
      <c r="B129">
        <v>229</v>
      </c>
      <c r="C129">
        <v>85</v>
      </c>
      <c r="D129">
        <v>189</v>
      </c>
    </row>
    <row r="130" spans="1:4">
      <c r="A130" t="s">
        <v>132</v>
      </c>
      <c r="B130">
        <v>285</v>
      </c>
      <c r="C130">
        <v>175</v>
      </c>
      <c r="D130">
        <v>246</v>
      </c>
    </row>
    <row r="131" spans="1:4">
      <c r="A131" t="s">
        <v>133</v>
      </c>
      <c r="B131">
        <v>675</v>
      </c>
      <c r="C131">
        <v>399</v>
      </c>
      <c r="D131">
        <v>551</v>
      </c>
    </row>
    <row r="132" spans="1:4">
      <c r="A132" t="s">
        <v>134</v>
      </c>
      <c r="B132">
        <v>675</v>
      </c>
      <c r="C132">
        <v>375</v>
      </c>
      <c r="D132">
        <v>519</v>
      </c>
    </row>
    <row r="133" spans="1:4">
      <c r="A133" t="s">
        <v>135</v>
      </c>
      <c r="B133">
        <v>725</v>
      </c>
      <c r="C133">
        <v>345</v>
      </c>
      <c r="D133">
        <v>521</v>
      </c>
    </row>
    <row r="134" spans="1:4">
      <c r="A134" t="s">
        <v>136</v>
      </c>
      <c r="B134">
        <v>450</v>
      </c>
      <c r="C134">
        <v>315</v>
      </c>
      <c r="D134">
        <v>380</v>
      </c>
    </row>
    <row r="135" spans="1:4">
      <c r="A135" t="s">
        <v>137</v>
      </c>
      <c r="B135">
        <v>999</v>
      </c>
      <c r="C135">
        <v>685</v>
      </c>
      <c r="D135">
        <v>806</v>
      </c>
    </row>
    <row r="136" spans="1:4">
      <c r="A136" t="s">
        <v>138</v>
      </c>
      <c r="B136">
        <v>1100</v>
      </c>
      <c r="C136">
        <v>649</v>
      </c>
      <c r="D136">
        <v>870</v>
      </c>
    </row>
    <row r="137" spans="1:4">
      <c r="A137" t="s">
        <v>139</v>
      </c>
      <c r="B137">
        <v>1599</v>
      </c>
      <c r="C137">
        <v>729</v>
      </c>
      <c r="D137">
        <v>1172</v>
      </c>
    </row>
    <row r="138" spans="1:4">
      <c r="A138" t="s">
        <v>140</v>
      </c>
      <c r="B138">
        <v>1295</v>
      </c>
      <c r="C138">
        <v>695</v>
      </c>
      <c r="D138">
        <v>910</v>
      </c>
    </row>
    <row r="139" spans="1:4">
      <c r="A139" t="s">
        <v>141</v>
      </c>
      <c r="B139">
        <v>1049</v>
      </c>
      <c r="C139">
        <v>799</v>
      </c>
      <c r="D139">
        <v>959</v>
      </c>
    </row>
    <row r="140" spans="1:4">
      <c r="A140" t="s">
        <v>142</v>
      </c>
      <c r="B140">
        <v>1599</v>
      </c>
      <c r="C140">
        <v>885</v>
      </c>
      <c r="D140">
        <v>1258</v>
      </c>
    </row>
    <row r="141" spans="1:4">
      <c r="A141" t="s">
        <v>143</v>
      </c>
      <c r="B141">
        <v>1699</v>
      </c>
      <c r="C141">
        <v>699</v>
      </c>
      <c r="D141">
        <v>979</v>
      </c>
    </row>
    <row r="142" spans="1:4">
      <c r="A142" t="s">
        <v>144</v>
      </c>
      <c r="B142">
        <v>899</v>
      </c>
      <c r="C142">
        <v>895</v>
      </c>
      <c r="D142">
        <v>896</v>
      </c>
    </row>
    <row r="143" spans="1:4">
      <c r="A143" t="s">
        <v>145</v>
      </c>
      <c r="B143">
        <v>2440</v>
      </c>
      <c r="C143">
        <v>1995</v>
      </c>
      <c r="D143">
        <v>2307</v>
      </c>
    </row>
    <row r="144" spans="1:4">
      <c r="A144" t="s">
        <v>146</v>
      </c>
      <c r="B144">
        <v>2295</v>
      </c>
      <c r="C144">
        <v>1565</v>
      </c>
      <c r="D144">
        <v>1992</v>
      </c>
    </row>
    <row r="145" spans="1:4">
      <c r="A145" t="s">
        <v>147</v>
      </c>
      <c r="B145">
        <v>1595</v>
      </c>
      <c r="C145">
        <v>995</v>
      </c>
      <c r="D145">
        <v>1183</v>
      </c>
    </row>
    <row r="146" spans="1:4">
      <c r="A146" t="s">
        <v>148</v>
      </c>
      <c r="B146">
        <v>2399</v>
      </c>
      <c r="C146">
        <v>1599</v>
      </c>
      <c r="D146">
        <v>2015</v>
      </c>
    </row>
    <row r="147" spans="1:4">
      <c r="A147" t="s">
        <v>149</v>
      </c>
      <c r="B147">
        <v>1699</v>
      </c>
      <c r="C147">
        <v>1095</v>
      </c>
      <c r="D147">
        <v>1368</v>
      </c>
    </row>
    <row r="148" spans="1:4">
      <c r="A148" t="s">
        <v>150</v>
      </c>
      <c r="B148">
        <v>265</v>
      </c>
      <c r="C148">
        <v>99</v>
      </c>
      <c r="D148">
        <v>168</v>
      </c>
    </row>
    <row r="149" spans="1:4">
      <c r="A149" t="s">
        <v>151</v>
      </c>
      <c r="B149">
        <v>215</v>
      </c>
      <c r="C149">
        <v>75</v>
      </c>
      <c r="D149">
        <v>128</v>
      </c>
    </row>
    <row r="150" spans="1:4">
      <c r="A150" t="s">
        <v>152</v>
      </c>
      <c r="B150">
        <v>265</v>
      </c>
      <c r="C150">
        <v>132</v>
      </c>
      <c r="D150">
        <v>189</v>
      </c>
    </row>
    <row r="151" spans="1:4">
      <c r="A151" t="s">
        <v>153</v>
      </c>
      <c r="B151">
        <v>235</v>
      </c>
      <c r="C151">
        <v>100</v>
      </c>
      <c r="D151">
        <v>168</v>
      </c>
    </row>
    <row r="152" spans="1:4">
      <c r="A152" t="s">
        <v>154</v>
      </c>
      <c r="B152">
        <v>265</v>
      </c>
      <c r="C152">
        <v>120</v>
      </c>
      <c r="D152">
        <v>195</v>
      </c>
    </row>
    <row r="153" spans="1:4">
      <c r="A153" t="s">
        <v>155</v>
      </c>
      <c r="B153">
        <v>248</v>
      </c>
      <c r="C153">
        <v>115</v>
      </c>
      <c r="D153">
        <v>176</v>
      </c>
    </row>
    <row r="154" spans="1:4">
      <c r="A154" t="s">
        <v>156</v>
      </c>
      <c r="B154">
        <v>1741</v>
      </c>
      <c r="C154">
        <v>1025</v>
      </c>
      <c r="D154">
        <v>1284</v>
      </c>
    </row>
    <row r="155" spans="1:4">
      <c r="A155" t="s">
        <v>157</v>
      </c>
      <c r="B155">
        <v>1395</v>
      </c>
      <c r="C155">
        <v>825</v>
      </c>
      <c r="D155">
        <v>1026</v>
      </c>
    </row>
    <row r="156" spans="1:4">
      <c r="A156" t="s">
        <v>158</v>
      </c>
      <c r="B156">
        <v>335</v>
      </c>
      <c r="C156">
        <v>210</v>
      </c>
      <c r="D156">
        <v>300</v>
      </c>
    </row>
    <row r="157" spans="1:4">
      <c r="A157" t="s">
        <v>159</v>
      </c>
      <c r="B157">
        <v>1782</v>
      </c>
      <c r="C157">
        <v>865</v>
      </c>
      <c r="D157">
        <v>1021</v>
      </c>
    </row>
    <row r="158" spans="1:4">
      <c r="A158" t="s">
        <v>160</v>
      </c>
      <c r="B158">
        <v>900</v>
      </c>
      <c r="C158">
        <v>599</v>
      </c>
      <c r="D158">
        <v>746</v>
      </c>
    </row>
    <row r="159" spans="1:4">
      <c r="A159" t="s">
        <v>161</v>
      </c>
      <c r="B159">
        <v>699</v>
      </c>
      <c r="C159">
        <v>465</v>
      </c>
      <c r="D159">
        <v>609</v>
      </c>
    </row>
    <row r="160" spans="1:4">
      <c r="A160" t="s">
        <v>162</v>
      </c>
      <c r="B160">
        <v>950</v>
      </c>
      <c r="C160">
        <v>589</v>
      </c>
      <c r="D160">
        <v>828</v>
      </c>
    </row>
    <row r="161" spans="1:4">
      <c r="A161" t="s">
        <v>163</v>
      </c>
      <c r="B161">
        <v>899</v>
      </c>
      <c r="C161">
        <v>612</v>
      </c>
      <c r="D161">
        <v>803</v>
      </c>
    </row>
    <row r="162" spans="1:4">
      <c r="A162" t="s">
        <v>164</v>
      </c>
      <c r="B162">
        <v>69</v>
      </c>
      <c r="C162">
        <v>47</v>
      </c>
      <c r="D162">
        <v>57</v>
      </c>
    </row>
    <row r="163" spans="1:4">
      <c r="A163" t="s">
        <v>165</v>
      </c>
      <c r="B163">
        <v>198</v>
      </c>
      <c r="C163">
        <v>105</v>
      </c>
      <c r="D163">
        <v>150</v>
      </c>
    </row>
    <row r="164" spans="1:4">
      <c r="A164" t="s">
        <v>166</v>
      </c>
      <c r="B164">
        <v>227</v>
      </c>
      <c r="C164">
        <v>129</v>
      </c>
      <c r="D164">
        <v>181</v>
      </c>
    </row>
    <row r="165" spans="1:4">
      <c r="A165" t="s">
        <v>167</v>
      </c>
      <c r="B165">
        <v>189</v>
      </c>
      <c r="C165">
        <v>144</v>
      </c>
      <c r="D165">
        <v>178</v>
      </c>
    </row>
    <row r="166" spans="1:4">
      <c r="A166" t="s">
        <v>168</v>
      </c>
      <c r="B166">
        <v>249</v>
      </c>
      <c r="C166">
        <v>175</v>
      </c>
      <c r="D166">
        <v>213</v>
      </c>
    </row>
    <row r="167" spans="1:4">
      <c r="A167" t="s">
        <v>169</v>
      </c>
      <c r="B167">
        <v>188</v>
      </c>
      <c r="C167">
        <v>115</v>
      </c>
      <c r="D167">
        <v>143</v>
      </c>
    </row>
    <row r="168" spans="1:4">
      <c r="A168" t="s">
        <v>170</v>
      </c>
      <c r="B168">
        <v>55</v>
      </c>
      <c r="C168">
        <v>34</v>
      </c>
      <c r="D168">
        <v>47</v>
      </c>
    </row>
    <row r="169" spans="1:4">
      <c r="A169" t="s">
        <v>171</v>
      </c>
      <c r="B169">
        <v>1700</v>
      </c>
      <c r="C169">
        <v>1395</v>
      </c>
      <c r="D169">
        <v>1550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1BA-6D9E-4BB5-8935-10564E125474}">
  <dimension ref="A1:I169"/>
  <sheetViews>
    <sheetView tabSelected="1" topLeftCell="A132" workbookViewId="0">
      <selection activeCell="A140" sqref="A140"/>
    </sheetView>
  </sheetViews>
  <sheetFormatPr defaultRowHeight="14.45"/>
  <cols>
    <col min="1" max="1" width="23.7109375" bestFit="1" customWidth="1"/>
    <col min="2" max="2" width="54.7109375" bestFit="1" customWidth="1"/>
    <col min="3" max="3" width="15" bestFit="1" customWidth="1"/>
    <col min="4" max="4" width="9.28515625" bestFit="1" customWidth="1"/>
    <col min="5" max="5" width="8.7109375" bestFit="1" customWidth="1"/>
    <col min="6" max="6" width="8.28515625" bestFit="1" customWidth="1"/>
    <col min="7" max="7" width="12.5703125" bestFit="1" customWidth="1"/>
    <col min="8" max="8" width="9.5703125" bestFit="1" customWidth="1"/>
    <col min="9" max="9" width="24.28515625" bestFit="1" customWidth="1"/>
  </cols>
  <sheetData>
    <row r="1" spans="1:9" ht="23.45">
      <c r="A1" s="1" t="s">
        <v>172</v>
      </c>
      <c r="B1" s="1" t="s">
        <v>173</v>
      </c>
      <c r="C1" s="1" t="s">
        <v>174</v>
      </c>
      <c r="D1" s="2" t="s">
        <v>175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</row>
    <row r="2" spans="1:9">
      <c r="A2" s="3" t="s">
        <v>181</v>
      </c>
      <c r="B2" t="s">
        <v>4</v>
      </c>
      <c r="C2">
        <v>1</v>
      </c>
      <c r="D2">
        <f>_xlfn.NUMBERVALUE(Table001__Page_13[[#This Row],[ΑΚΡΙΒΟΤΕΡΗ
ΤΙΜΗ ΠΩΛΗΣΗΣ]])/100</f>
        <v>6.89</v>
      </c>
      <c r="E2">
        <f>_xlfn.NUMBERVALUE(Table001__Page_13[[#This Row],[ΦΘΗΝΟΤΕΡΗ
ΤΙΜΗ ΠΩΛΗΣΗΣ]])/100</f>
        <v>4.49</v>
      </c>
      <c r="F2">
        <f>_xlfn.NUMBERVALUE(Table001__Page_13[[#This Row],[ΜΕΣΗ ΤΙΜΗ
ΠΩΛΗΣΗΣ]])/100</f>
        <v>5.79</v>
      </c>
      <c r="G2">
        <v>10</v>
      </c>
      <c r="H2">
        <v>2022</v>
      </c>
      <c r="I2" t="s">
        <v>182</v>
      </c>
    </row>
    <row r="3" spans="1:9">
      <c r="A3" s="3" t="s">
        <v>181</v>
      </c>
      <c r="B3" t="s">
        <v>5</v>
      </c>
      <c r="C3">
        <v>1</v>
      </c>
      <c r="D3">
        <f>_xlfn.NUMBERVALUE(Table001__Page_13[[#This Row],[ΑΚΡΙΒΟΤΕΡΗ
ΤΙΜΗ ΠΩΛΗΣΗΣ]])/100</f>
        <v>3.25</v>
      </c>
      <c r="E3">
        <f>_xlfn.NUMBERVALUE(Table001__Page_13[[#This Row],[ΦΘΗΝΟΤΕΡΗ
ΤΙΜΗ ΠΩΛΗΣΗΣ]])/100</f>
        <v>1.95</v>
      </c>
      <c r="F3">
        <f>_xlfn.NUMBERVALUE(Table001__Page_13[[#This Row],[ΜΕΣΗ ΤΙΜΗ
ΠΩΛΗΣΗΣ]])/100</f>
        <v>2.37</v>
      </c>
      <c r="G3">
        <v>10</v>
      </c>
      <c r="H3">
        <v>2022</v>
      </c>
      <c r="I3" t="s">
        <v>182</v>
      </c>
    </row>
    <row r="4" spans="1:9">
      <c r="A4" s="3" t="s">
        <v>181</v>
      </c>
      <c r="B4" t="s">
        <v>6</v>
      </c>
      <c r="C4">
        <v>1</v>
      </c>
      <c r="D4">
        <f>_xlfn.NUMBERVALUE(Table001__Page_13[[#This Row],[ΑΚΡΙΒΟΤΕΡΗ
ΤΙΜΗ ΠΩΛΗΣΗΣ]])/100</f>
        <v>4.2699999999999996</v>
      </c>
      <c r="E4">
        <f>_xlfn.NUMBERVALUE(Table001__Page_13[[#This Row],[ΦΘΗΝΟΤΕΡΗ
ΤΙΜΗ ΠΩΛΗΣΗΣ]])/100</f>
        <v>2.99</v>
      </c>
      <c r="F4">
        <f>_xlfn.NUMBERVALUE(Table001__Page_13[[#This Row],[ΜΕΣΗ ΤΙΜΗ
ΠΩΛΗΣΗΣ]])/100</f>
        <v>3.64</v>
      </c>
      <c r="G4">
        <v>10</v>
      </c>
      <c r="H4">
        <v>2022</v>
      </c>
      <c r="I4" t="s">
        <v>182</v>
      </c>
    </row>
    <row r="5" spans="1:9">
      <c r="A5" s="3" t="s">
        <v>181</v>
      </c>
      <c r="B5" t="s">
        <v>7</v>
      </c>
      <c r="C5">
        <v>1</v>
      </c>
      <c r="D5">
        <f>_xlfn.NUMBERVALUE(Table001__Page_13[[#This Row],[ΑΚΡΙΒΟΤΕΡΗ
ΤΙΜΗ ΠΩΛΗΣΗΣ]])/100</f>
        <v>4.6900000000000004</v>
      </c>
      <c r="E5">
        <f>_xlfn.NUMBERVALUE(Table001__Page_13[[#This Row],[ΦΘΗΝΟΤΕΡΗ
ΤΙΜΗ ΠΩΛΗΣΗΣ]])/100</f>
        <v>2.69</v>
      </c>
      <c r="F5">
        <f>_xlfn.NUMBERVALUE(Table001__Page_13[[#This Row],[ΜΕΣΗ ΤΙΜΗ
ΠΩΛΗΣΗΣ]])/100</f>
        <v>3.29</v>
      </c>
      <c r="G5">
        <v>10</v>
      </c>
      <c r="H5">
        <v>2022</v>
      </c>
      <c r="I5" t="s">
        <v>182</v>
      </c>
    </row>
    <row r="6" spans="1:9">
      <c r="A6" s="3" t="s">
        <v>181</v>
      </c>
      <c r="B6" t="s">
        <v>8</v>
      </c>
      <c r="C6">
        <v>1</v>
      </c>
      <c r="D6">
        <f>_xlfn.NUMBERVALUE(Table001__Page_13[[#This Row],[ΑΚΡΙΒΟΤΕΡΗ
ΤΙΜΗ ΠΩΛΗΣΗΣ]])/100</f>
        <v>2.8</v>
      </c>
      <c r="E6">
        <f>_xlfn.NUMBERVALUE(Table001__Page_13[[#This Row],[ΦΘΗΝΟΤΕΡΗ
ΤΙΜΗ ΠΩΛΗΣΗΣ]])/100</f>
        <v>1.69</v>
      </c>
      <c r="F6">
        <f>_xlfn.NUMBERVALUE(Table001__Page_13[[#This Row],[ΜΕΣΗ ΤΙΜΗ
ΠΩΛΗΣΗΣ]])/100</f>
        <v>2.12</v>
      </c>
      <c r="G6">
        <v>10</v>
      </c>
      <c r="H6">
        <v>2022</v>
      </c>
      <c r="I6" t="s">
        <v>182</v>
      </c>
    </row>
    <row r="7" spans="1:9">
      <c r="A7" s="3" t="s">
        <v>181</v>
      </c>
      <c r="B7" t="s">
        <v>9</v>
      </c>
      <c r="C7">
        <v>1</v>
      </c>
      <c r="D7">
        <f>_xlfn.NUMBERVALUE(Table001__Page_13[[#This Row],[ΑΚΡΙΒΟΤΕΡΗ
ΤΙΜΗ ΠΩΛΗΣΗΣ]])/100</f>
        <v>4.8899999999999997</v>
      </c>
      <c r="E7">
        <f>_xlfn.NUMBERVALUE(Table001__Page_13[[#This Row],[ΦΘΗΝΟΤΕΡΗ
ΤΙΜΗ ΠΩΛΗΣΗΣ]])/100</f>
        <v>2.99</v>
      </c>
      <c r="F7">
        <f>_xlfn.NUMBERVALUE(Table001__Page_13[[#This Row],[ΜΕΣΗ ΤΙΜΗ
ΠΩΛΗΣΗΣ]])/100</f>
        <v>4.0199999999999996</v>
      </c>
      <c r="G7">
        <v>10</v>
      </c>
      <c r="H7">
        <v>2022</v>
      </c>
      <c r="I7" t="s">
        <v>182</v>
      </c>
    </row>
    <row r="8" spans="1:9">
      <c r="A8" s="3" t="s">
        <v>181</v>
      </c>
      <c r="B8" t="s">
        <v>10</v>
      </c>
      <c r="C8">
        <v>1</v>
      </c>
      <c r="D8">
        <f>_xlfn.NUMBERVALUE(Table001__Page_13[[#This Row],[ΑΚΡΙΒΟΤΕΡΗ
ΤΙΜΗ ΠΩΛΗΣΗΣ]])/100</f>
        <v>4.0999999999999996</v>
      </c>
      <c r="E8">
        <f>_xlfn.NUMBERVALUE(Table001__Page_13[[#This Row],[ΦΘΗΝΟΤΕΡΗ
ΤΙΜΗ ΠΩΛΗΣΗΣ]])/100</f>
        <v>2.57</v>
      </c>
      <c r="F8">
        <f>_xlfn.NUMBERVALUE(Table001__Page_13[[#This Row],[ΜΕΣΗ ΤΙΜΗ
ΠΩΛΗΣΗΣ]])/100</f>
        <v>3.28</v>
      </c>
      <c r="G8">
        <v>10</v>
      </c>
      <c r="H8">
        <v>2022</v>
      </c>
      <c r="I8" t="s">
        <v>182</v>
      </c>
    </row>
    <row r="9" spans="1:9">
      <c r="A9" s="3" t="s">
        <v>181</v>
      </c>
      <c r="B9" t="s">
        <v>11</v>
      </c>
      <c r="C9">
        <v>0.5</v>
      </c>
      <c r="D9">
        <f>_xlfn.NUMBERVALUE(Table001__Page_13[[#This Row],[ΑΚΡΙΒΟΤΕΡΗ
ΤΙΜΗ ΠΩΛΗΣΗΣ]])/100</f>
        <v>3.89</v>
      </c>
      <c r="E9">
        <f>_xlfn.NUMBERVALUE(Table001__Page_13[[#This Row],[ΦΘΗΝΟΤΕΡΗ
ΤΙΜΗ ΠΩΛΗΣΗΣ]])/100</f>
        <v>2.58</v>
      </c>
      <c r="F9">
        <f>_xlfn.NUMBERVALUE(Table001__Page_13[[#This Row],[ΜΕΣΗ ΤΙΜΗ
ΠΩΛΗΣΗΣ]])/100</f>
        <v>3.39</v>
      </c>
      <c r="G9">
        <v>10</v>
      </c>
      <c r="H9">
        <v>2022</v>
      </c>
      <c r="I9" t="s">
        <v>182</v>
      </c>
    </row>
    <row r="10" spans="1:9">
      <c r="A10" s="3" t="s">
        <v>181</v>
      </c>
      <c r="B10" t="s">
        <v>12</v>
      </c>
      <c r="C10">
        <v>1</v>
      </c>
      <c r="D10">
        <f>_xlfn.NUMBERVALUE(Table001__Page_13[[#This Row],[ΑΚΡΙΒΟΤΕΡΗ
ΤΙΜΗ ΠΩΛΗΣΗΣ]])/100</f>
        <v>3.15</v>
      </c>
      <c r="E10">
        <f>_xlfn.NUMBERVALUE(Table001__Page_13[[#This Row],[ΦΘΗΝΟΤΕΡΗ
ΤΙΜΗ ΠΩΛΗΣΗΣ]])/100</f>
        <v>1.69</v>
      </c>
      <c r="F10">
        <f>_xlfn.NUMBERVALUE(Table001__Page_13[[#This Row],[ΜΕΣΗ ΤΙΜΗ
ΠΩΛΗΣΗΣ]])/100</f>
        <v>2.23</v>
      </c>
      <c r="G10">
        <v>10</v>
      </c>
      <c r="H10">
        <v>2022</v>
      </c>
      <c r="I10" t="s">
        <v>182</v>
      </c>
    </row>
    <row r="11" spans="1:9">
      <c r="A11" s="3" t="s">
        <v>183</v>
      </c>
      <c r="B11" t="s">
        <v>13</v>
      </c>
      <c r="C11">
        <v>1</v>
      </c>
      <c r="D11">
        <f>_xlfn.NUMBERVALUE(Table001__Page_13[[#This Row],[ΑΚΡΙΒΟΤΕΡΗ
ΤΙΜΗ ΠΩΛΗΣΗΣ]])/100</f>
        <v>3.65</v>
      </c>
      <c r="E11">
        <f>_xlfn.NUMBERVALUE(Table001__Page_13[[#This Row],[ΦΘΗΝΟΤΕΡΗ
ΤΙΜΗ ΠΩΛΗΣΗΣ]])/100</f>
        <v>1.95</v>
      </c>
      <c r="F11">
        <f>_xlfn.NUMBERVALUE(Table001__Page_13[[#This Row],[ΜΕΣΗ ΤΙΜΗ
ΠΩΛΗΣΗΣ]])/100</f>
        <v>2.66</v>
      </c>
      <c r="G11">
        <v>10</v>
      </c>
      <c r="H11">
        <v>2022</v>
      </c>
      <c r="I11" t="s">
        <v>182</v>
      </c>
    </row>
    <row r="12" spans="1:9">
      <c r="A12" s="3" t="s">
        <v>183</v>
      </c>
      <c r="B12" t="s">
        <v>14</v>
      </c>
      <c r="C12">
        <v>0.5</v>
      </c>
      <c r="D12">
        <f>_xlfn.NUMBERVALUE(Table001__Page_13[[#This Row],[ΑΚΡΙΒΟΤΕΡΗ
ΤΙΜΗ ΠΩΛΗΣΗΣ]])/100</f>
        <v>2.95</v>
      </c>
      <c r="E12">
        <f>_xlfn.NUMBERVALUE(Table001__Page_13[[#This Row],[ΦΘΗΝΟΤΕΡΗ
ΤΙΜΗ ΠΩΛΗΣΗΣ]])/100</f>
        <v>2.94</v>
      </c>
      <c r="F12">
        <f>_xlfn.NUMBERVALUE(Table001__Page_13[[#This Row],[ΜΕΣΗ ΤΙΜΗ
ΠΩΛΗΣΗΣ]])/100</f>
        <v>2.95</v>
      </c>
      <c r="G12">
        <v>10</v>
      </c>
      <c r="H12">
        <v>2022</v>
      </c>
      <c r="I12" t="s">
        <v>182</v>
      </c>
    </row>
    <row r="13" spans="1:9">
      <c r="A13" s="3" t="s">
        <v>183</v>
      </c>
      <c r="B13" t="s">
        <v>15</v>
      </c>
      <c r="C13">
        <v>0.5</v>
      </c>
      <c r="D13">
        <f>_xlfn.NUMBERVALUE(Table001__Page_13[[#This Row],[ΑΚΡΙΒΟΤΕΡΗ
ΤΙΜΗ ΠΩΛΗΣΗΣ]])/100</f>
        <v>4.45</v>
      </c>
      <c r="E13">
        <f>_xlfn.NUMBERVALUE(Table001__Page_13[[#This Row],[ΦΘΗΝΟΤΕΡΗ
ΤΙΜΗ ΠΩΛΗΣΗΣ]])/100</f>
        <v>3.15</v>
      </c>
      <c r="F13">
        <f>_xlfn.NUMBERVALUE(Table001__Page_13[[#This Row],[ΜΕΣΗ ΤΙΜΗ
ΠΩΛΗΣΗΣ]])/100</f>
        <v>3.56</v>
      </c>
      <c r="G13">
        <v>10</v>
      </c>
      <c r="H13">
        <v>2022</v>
      </c>
      <c r="I13" t="s">
        <v>182</v>
      </c>
    </row>
    <row r="14" spans="1:9">
      <c r="A14" s="3" t="s">
        <v>183</v>
      </c>
      <c r="B14" t="s">
        <v>16</v>
      </c>
      <c r="C14">
        <v>1</v>
      </c>
      <c r="D14">
        <f>_xlfn.NUMBERVALUE(Table001__Page_13[[#This Row],[ΑΚΡΙΒΟΤΕΡΗ
ΤΙΜΗ ΠΩΛΗΣΗΣ]])/100</f>
        <v>3.69</v>
      </c>
      <c r="E14">
        <f>_xlfn.NUMBERVALUE(Table001__Page_13[[#This Row],[ΦΘΗΝΟΤΕΡΗ
ΤΙΜΗ ΠΩΛΗΣΗΣ]])/100</f>
        <v>2.08</v>
      </c>
      <c r="F14">
        <f>_xlfn.NUMBERVALUE(Table001__Page_13[[#This Row],[ΜΕΣΗ ΤΙΜΗ
ΠΩΛΗΣΗΣ]])/100</f>
        <v>2.71</v>
      </c>
      <c r="G14">
        <v>10</v>
      </c>
      <c r="H14">
        <v>2022</v>
      </c>
      <c r="I14" t="s">
        <v>182</v>
      </c>
    </row>
    <row r="15" spans="1:9">
      <c r="A15" s="3" t="s">
        <v>183</v>
      </c>
      <c r="B15" t="s">
        <v>17</v>
      </c>
      <c r="C15">
        <v>0.5</v>
      </c>
      <c r="D15">
        <f>_xlfn.NUMBERVALUE(Table001__Page_13[[#This Row],[ΑΚΡΙΒΟΤΕΡΗ
ΤΙΜΗ ΠΩΛΗΣΗΣ]])/100</f>
        <v>2.8</v>
      </c>
      <c r="E15">
        <f>_xlfn.NUMBERVALUE(Table001__Page_13[[#This Row],[ΦΘΗΝΟΤΕΡΗ
ΤΙΜΗ ΠΩΛΗΣΗΣ]])/100</f>
        <v>1.75</v>
      </c>
      <c r="F15">
        <f>_xlfn.NUMBERVALUE(Table001__Page_13[[#This Row],[ΜΕΣΗ ΤΙΜΗ
ΠΩΛΗΣΗΣ]])/100</f>
        <v>2.2599999999999998</v>
      </c>
      <c r="G15">
        <v>10</v>
      </c>
      <c r="H15">
        <v>2022</v>
      </c>
      <c r="I15" t="s">
        <v>182</v>
      </c>
    </row>
    <row r="16" spans="1:9">
      <c r="A16" s="3" t="s">
        <v>183</v>
      </c>
      <c r="B16" t="s">
        <v>18</v>
      </c>
      <c r="C16">
        <v>1</v>
      </c>
      <c r="D16">
        <f>_xlfn.NUMBERVALUE(Table001__Page_13[[#This Row],[ΑΚΡΙΒΟΤΕΡΗ
ΤΙΜΗ ΠΩΛΗΣΗΣ]])/100</f>
        <v>4.1900000000000004</v>
      </c>
      <c r="E16">
        <f>_xlfn.NUMBERVALUE(Table001__Page_13[[#This Row],[ΦΘΗΝΟΤΕΡΗ
ΤΙΜΗ ΠΩΛΗΣΗΣ]])/100</f>
        <v>2.69</v>
      </c>
      <c r="F16">
        <f>_xlfn.NUMBERVALUE(Table001__Page_13[[#This Row],[ΜΕΣΗ ΤΙΜΗ
ΠΩΛΗΣΗΣ]])/100</f>
        <v>3.2</v>
      </c>
      <c r="G16">
        <v>10</v>
      </c>
      <c r="H16">
        <v>2022</v>
      </c>
      <c r="I16" t="s">
        <v>182</v>
      </c>
    </row>
    <row r="17" spans="1:9">
      <c r="A17" s="3" t="s">
        <v>183</v>
      </c>
      <c r="B17" t="s">
        <v>19</v>
      </c>
      <c r="C17">
        <v>0.5</v>
      </c>
      <c r="D17">
        <f>_xlfn.NUMBERVALUE(Table001__Page_13[[#This Row],[ΑΚΡΙΒΟΤΕΡΗ
ΤΙΜΗ ΠΩΛΗΣΗΣ]])/100</f>
        <v>4.1900000000000004</v>
      </c>
      <c r="E17">
        <f>_xlfn.NUMBERVALUE(Table001__Page_13[[#This Row],[ΦΘΗΝΟΤΕΡΗ
ΤΙΜΗ ΠΩΛΗΣΗΣ]])/100</f>
        <v>3.18</v>
      </c>
      <c r="F17">
        <f>_xlfn.NUMBERVALUE(Table001__Page_13[[#This Row],[ΜΕΣΗ ΤΙΜΗ
ΠΩΛΗΣΗΣ]])/100</f>
        <v>3.65</v>
      </c>
      <c r="G17">
        <v>10</v>
      </c>
      <c r="H17">
        <v>2022</v>
      </c>
      <c r="I17" t="s">
        <v>182</v>
      </c>
    </row>
    <row r="18" spans="1:9">
      <c r="A18" s="3" t="s">
        <v>183</v>
      </c>
      <c r="B18" t="s">
        <v>20</v>
      </c>
      <c r="C18">
        <v>1</v>
      </c>
      <c r="D18">
        <f>_xlfn.NUMBERVALUE(Table001__Page_13[[#This Row],[ΑΚΡΙΒΟΤΕΡΗ
ΤΙΜΗ ΠΩΛΗΣΗΣ]])/100</f>
        <v>4.09</v>
      </c>
      <c r="E18">
        <f>_xlfn.NUMBERVALUE(Table001__Page_13[[#This Row],[ΦΘΗΝΟΤΕΡΗ
ΤΙΜΗ ΠΩΛΗΣΗΣ]])/100</f>
        <v>2.4900000000000002</v>
      </c>
      <c r="F18">
        <f>_xlfn.NUMBERVALUE(Table001__Page_13[[#This Row],[ΜΕΣΗ ΤΙΜΗ
ΠΩΛΗΣΗΣ]])/100</f>
        <v>3.53</v>
      </c>
      <c r="G18">
        <v>10</v>
      </c>
      <c r="H18">
        <v>2022</v>
      </c>
      <c r="I18" t="s">
        <v>182</v>
      </c>
    </row>
    <row r="19" spans="1:9">
      <c r="A19" s="3" t="s">
        <v>183</v>
      </c>
      <c r="B19" t="s">
        <v>21</v>
      </c>
      <c r="C19">
        <v>1</v>
      </c>
      <c r="D19">
        <f>_xlfn.NUMBERVALUE(Table001__Page_13[[#This Row],[ΑΚΡΙΒΟΤΕΡΗ
ΤΙΜΗ ΠΩΛΗΣΗΣ]])/100</f>
        <v>3.74</v>
      </c>
      <c r="E19">
        <f>_xlfn.NUMBERVALUE(Table001__Page_13[[#This Row],[ΦΘΗΝΟΤΕΡΗ
ΤΙΜΗ ΠΩΛΗΣΗΣ]])/100</f>
        <v>2.4900000000000002</v>
      </c>
      <c r="F19">
        <f>_xlfn.NUMBERVALUE(Table001__Page_13[[#This Row],[ΜΕΣΗ ΤΙΜΗ
ΠΩΛΗΣΗΣ]])/100</f>
        <v>3.32</v>
      </c>
      <c r="G19">
        <v>10</v>
      </c>
      <c r="H19">
        <v>2022</v>
      </c>
      <c r="I19" t="s">
        <v>182</v>
      </c>
    </row>
    <row r="20" spans="1:9">
      <c r="A20" s="3" t="s">
        <v>183</v>
      </c>
      <c r="B20" t="s">
        <v>22</v>
      </c>
      <c r="C20">
        <v>1</v>
      </c>
      <c r="D20">
        <f>_xlfn.NUMBERVALUE(Table001__Page_13[[#This Row],[ΑΚΡΙΒΟΤΕΡΗ
ΤΙΜΗ ΠΩΛΗΣΗΣ]])/100</f>
        <v>4.0999999999999996</v>
      </c>
      <c r="E20">
        <f>_xlfn.NUMBERVALUE(Table001__Page_13[[#This Row],[ΦΘΗΝΟΤΕΡΗ
ΤΙΜΗ ΠΩΛΗΣΗΣ]])/100</f>
        <v>2.3199999999999998</v>
      </c>
      <c r="F20">
        <f>_xlfn.NUMBERVALUE(Table001__Page_13[[#This Row],[ΜΕΣΗ ΤΙΜΗ
ΠΩΛΗΣΗΣ]])/100</f>
        <v>3.29</v>
      </c>
      <c r="G20">
        <v>10</v>
      </c>
      <c r="H20">
        <v>2022</v>
      </c>
      <c r="I20" t="s">
        <v>182</v>
      </c>
    </row>
    <row r="21" spans="1:9">
      <c r="A21" s="3" t="s">
        <v>183</v>
      </c>
      <c r="B21" t="s">
        <v>23</v>
      </c>
      <c r="C21">
        <v>0.5</v>
      </c>
      <c r="D21">
        <f>_xlfn.NUMBERVALUE(Table001__Page_13[[#This Row],[ΑΚΡΙΒΟΤΕΡΗ
ΤΙΜΗ ΠΩΛΗΣΗΣ]])/100</f>
        <v>3.36</v>
      </c>
      <c r="E21">
        <f>_xlfn.NUMBERVALUE(Table001__Page_13[[#This Row],[ΦΘΗΝΟΤΕΡΗ
ΤΙΜΗ ΠΩΛΗΣΗΣ]])/100</f>
        <v>1.35</v>
      </c>
      <c r="F21">
        <f>_xlfn.NUMBERVALUE(Table001__Page_13[[#This Row],[ΜΕΣΗ ΤΙΜΗ
ΠΩΛΗΣΗΣ]])/100</f>
        <v>2.76</v>
      </c>
      <c r="G21">
        <v>10</v>
      </c>
      <c r="H21">
        <v>2022</v>
      </c>
      <c r="I21" t="s">
        <v>182</v>
      </c>
    </row>
    <row r="22" spans="1:9">
      <c r="A22" s="3" t="s">
        <v>183</v>
      </c>
      <c r="B22" t="s">
        <v>24</v>
      </c>
      <c r="C22">
        <v>1</v>
      </c>
      <c r="D22">
        <f>_xlfn.NUMBERVALUE(Table001__Page_13[[#This Row],[ΑΚΡΙΒΟΤΕΡΗ
ΤΙΜΗ ΠΩΛΗΣΗΣ]])/100</f>
        <v>3.49</v>
      </c>
      <c r="E22">
        <f>_xlfn.NUMBERVALUE(Table001__Page_13[[#This Row],[ΦΘΗΝΟΤΕΡΗ
ΤΙΜΗ ΠΩΛΗΣΗΣ]])/100</f>
        <v>2.69</v>
      </c>
      <c r="F22">
        <f>_xlfn.NUMBERVALUE(Table001__Page_13[[#This Row],[ΜΕΣΗ ΤΙΜΗ
ΠΩΛΗΣΗΣ]])/100</f>
        <v>3.02</v>
      </c>
      <c r="G22">
        <v>10</v>
      </c>
      <c r="H22">
        <v>2022</v>
      </c>
      <c r="I22" t="s">
        <v>182</v>
      </c>
    </row>
    <row r="23" spans="1:9">
      <c r="A23" s="3" t="s">
        <v>183</v>
      </c>
      <c r="B23" t="s">
        <v>25</v>
      </c>
      <c r="C23">
        <v>0.5</v>
      </c>
      <c r="D23">
        <f>_xlfn.NUMBERVALUE(Table001__Page_13[[#This Row],[ΑΚΡΙΒΟΤΕΡΗ
ΤΙΜΗ ΠΩΛΗΣΗΣ]])/100</f>
        <v>2.65</v>
      </c>
      <c r="E23">
        <f>_xlfn.NUMBERVALUE(Table001__Page_13[[#This Row],[ΦΘΗΝΟΤΕΡΗ
ΤΙΜΗ ΠΩΛΗΣΗΣ]])/100</f>
        <v>2.4900000000000002</v>
      </c>
      <c r="F23">
        <f>_xlfn.NUMBERVALUE(Table001__Page_13[[#This Row],[ΜΕΣΗ ΤΙΜΗ
ΠΩΛΗΣΗΣ]])/100</f>
        <v>2.5299999999999998</v>
      </c>
      <c r="G23">
        <v>10</v>
      </c>
      <c r="H23">
        <v>2022</v>
      </c>
      <c r="I23" t="s">
        <v>182</v>
      </c>
    </row>
    <row r="24" spans="1:9">
      <c r="A24" s="3" t="s">
        <v>184</v>
      </c>
      <c r="B24" t="s">
        <v>26</v>
      </c>
      <c r="C24">
        <v>0.5</v>
      </c>
      <c r="D24">
        <f>_xlfn.NUMBERVALUE(Table001__Page_13[[#This Row],[ΑΚΡΙΒΟΤΕΡΗ
ΤΙΜΗ ΠΩΛΗΣΗΣ]])/100</f>
        <v>1.89</v>
      </c>
      <c r="E24">
        <f>_xlfn.NUMBERVALUE(Table001__Page_13[[#This Row],[ΦΘΗΝΟΤΕΡΗ
ΤΙΜΗ ΠΩΛΗΣΗΣ]])/100</f>
        <v>1.35</v>
      </c>
      <c r="F24">
        <f>_xlfn.NUMBERVALUE(Table001__Page_13[[#This Row],[ΜΕΣΗ ΤΙΜΗ
ΠΩΛΗΣΗΣ]])/100</f>
        <v>1.68</v>
      </c>
      <c r="G24">
        <v>10</v>
      </c>
      <c r="H24">
        <v>2022</v>
      </c>
      <c r="I24" t="s">
        <v>182</v>
      </c>
    </row>
    <row r="25" spans="1:9">
      <c r="A25" s="3" t="s">
        <v>184</v>
      </c>
      <c r="B25" t="s">
        <v>27</v>
      </c>
      <c r="C25">
        <v>0.5</v>
      </c>
      <c r="D25">
        <f>_xlfn.NUMBERVALUE(Table001__Page_13[[#This Row],[ΑΚΡΙΒΟΤΕΡΗ
ΤΙΜΗ ΠΩΛΗΣΗΣ]])/100</f>
        <v>2.15</v>
      </c>
      <c r="E25">
        <f>_xlfn.NUMBERVALUE(Table001__Page_13[[#This Row],[ΦΘΗΝΟΤΕΡΗ
ΤΙΜΗ ΠΩΛΗΣΗΣ]])/100</f>
        <v>1.39</v>
      </c>
      <c r="F25">
        <f>_xlfn.NUMBERVALUE(Table001__Page_13[[#This Row],[ΜΕΣΗ ΤΙΜΗ
ΠΩΛΗΣΗΣ]])/100</f>
        <v>1.78</v>
      </c>
      <c r="G25">
        <v>10</v>
      </c>
      <c r="H25">
        <v>2022</v>
      </c>
      <c r="I25" t="s">
        <v>182</v>
      </c>
    </row>
    <row r="26" spans="1:9">
      <c r="A26" s="3" t="s">
        <v>184</v>
      </c>
      <c r="B26" t="s">
        <v>28</v>
      </c>
      <c r="C26">
        <v>0.5</v>
      </c>
      <c r="D26">
        <f>_xlfn.NUMBERVALUE(Table001__Page_13[[#This Row],[ΑΚΡΙΒΟΤΕΡΗ
ΤΙΜΗ ΠΩΛΗΣΗΣ]])/100</f>
        <v>2.09</v>
      </c>
      <c r="E26">
        <f>_xlfn.NUMBERVALUE(Table001__Page_13[[#This Row],[ΦΘΗΝΟΤΕΡΗ
ΤΙΜΗ ΠΩΛΗΣΗΣ]])/100</f>
        <v>1.1499999999999999</v>
      </c>
      <c r="F26">
        <f>_xlfn.NUMBERVALUE(Table001__Page_13[[#This Row],[ΜΕΣΗ ΤΙΜΗ
ΠΩΛΗΣΗΣ]])/100</f>
        <v>1.52</v>
      </c>
      <c r="G26">
        <v>10</v>
      </c>
      <c r="H26">
        <v>2022</v>
      </c>
      <c r="I26" t="s">
        <v>182</v>
      </c>
    </row>
    <row r="27" spans="1:9">
      <c r="A27" s="3" t="s">
        <v>185</v>
      </c>
      <c r="B27" t="s">
        <v>29</v>
      </c>
      <c r="C27">
        <v>2</v>
      </c>
      <c r="D27">
        <f>_xlfn.NUMBERVALUE(Table001__Page_13[[#This Row],[ΑΚΡΙΒΟΤΕΡΗ
ΤΙΜΗ ΠΩΛΗΣΗΣ]])/100</f>
        <v>3.43</v>
      </c>
      <c r="E27">
        <f>_xlfn.NUMBERVALUE(Table001__Page_13[[#This Row],[ΦΘΗΝΟΤΕΡΗ
ΤΙΜΗ ΠΩΛΗΣΗΣ]])/100</f>
        <v>2.86</v>
      </c>
      <c r="F27">
        <f>_xlfn.NUMBERVALUE(Table001__Page_13[[#This Row],[ΜΕΣΗ ΤΙΜΗ
ΠΩΛΗΣΗΣ]])/100</f>
        <v>3.03</v>
      </c>
      <c r="G27">
        <v>10</v>
      </c>
      <c r="H27">
        <v>2022</v>
      </c>
      <c r="I27" t="s">
        <v>182</v>
      </c>
    </row>
    <row r="28" spans="1:9">
      <c r="A28" s="3" t="s">
        <v>185</v>
      </c>
      <c r="B28" t="s">
        <v>30</v>
      </c>
      <c r="C28">
        <v>2</v>
      </c>
      <c r="D28">
        <f>_xlfn.NUMBERVALUE(Table001__Page_13[[#This Row],[ΑΚΡΙΒΟΤΕΡΗ
ΤΙΜΗ ΠΩΛΗΣΗΣ]])/100</f>
        <v>1.79</v>
      </c>
      <c r="E28">
        <f>_xlfn.NUMBERVALUE(Table001__Page_13[[#This Row],[ΦΘΗΝΟΤΕΡΗ
ΤΙΜΗ ΠΩΛΗΣΗΣ]])/100</f>
        <v>1.46</v>
      </c>
      <c r="F28">
        <f>_xlfn.NUMBERVALUE(Table001__Page_13[[#This Row],[ΜΕΣΗ ΤΙΜΗ
ΠΩΛΗΣΗΣ]])/100</f>
        <v>1.56</v>
      </c>
      <c r="G28">
        <v>10</v>
      </c>
      <c r="H28">
        <v>2022</v>
      </c>
      <c r="I28" t="s">
        <v>182</v>
      </c>
    </row>
    <row r="29" spans="1:9">
      <c r="A29" s="3" t="s">
        <v>185</v>
      </c>
      <c r="B29" t="s">
        <v>31</v>
      </c>
      <c r="C29">
        <v>2</v>
      </c>
      <c r="D29">
        <f>_xlfn.NUMBERVALUE(Table001__Page_13[[#This Row],[ΑΚΡΙΒΟΤΕΡΗ
ΤΙΜΗ ΠΩΛΗΣΗΣ]])/100</f>
        <v>3.43</v>
      </c>
      <c r="E29">
        <f>_xlfn.NUMBERVALUE(Table001__Page_13[[#This Row],[ΦΘΗΝΟΤΕΡΗ
ΤΙΜΗ ΠΩΛΗΣΗΣ]])/100</f>
        <v>2.86</v>
      </c>
      <c r="F29">
        <f>_xlfn.NUMBERVALUE(Table001__Page_13[[#This Row],[ΜΕΣΗ ΤΙΜΗ
ΠΩΛΗΣΗΣ]])/100</f>
        <v>3.03</v>
      </c>
      <c r="G29">
        <v>10</v>
      </c>
      <c r="H29">
        <v>2022</v>
      </c>
      <c r="I29" t="s">
        <v>182</v>
      </c>
    </row>
    <row r="30" spans="1:9">
      <c r="A30" s="3" t="s">
        <v>185</v>
      </c>
      <c r="B30" t="s">
        <v>32</v>
      </c>
      <c r="C30">
        <v>2</v>
      </c>
      <c r="D30">
        <f>_xlfn.NUMBERVALUE(Table001__Page_13[[#This Row],[ΑΚΡΙΒΟΤΕΡΗ
ΤΙΜΗ ΠΩΛΗΣΗΣ]])/100</f>
        <v>3.3</v>
      </c>
      <c r="E30">
        <f>_xlfn.NUMBERVALUE(Table001__Page_13[[#This Row],[ΦΘΗΝΟΤΕΡΗ
ΤΙΜΗ ΠΩΛΗΣΗΣ]])/100</f>
        <v>2.69</v>
      </c>
      <c r="F30">
        <f>_xlfn.NUMBERVALUE(Table001__Page_13[[#This Row],[ΜΕΣΗ ΤΙΜΗ
ΠΩΛΗΣΗΣ]])/100</f>
        <v>2.97</v>
      </c>
      <c r="G30">
        <v>10</v>
      </c>
      <c r="H30">
        <v>2022</v>
      </c>
      <c r="I30" t="s">
        <v>182</v>
      </c>
    </row>
    <row r="31" spans="1:9">
      <c r="A31" s="3" t="s">
        <v>185</v>
      </c>
      <c r="B31" t="s">
        <v>33</v>
      </c>
      <c r="C31">
        <v>1</v>
      </c>
      <c r="D31">
        <f>_xlfn.NUMBERVALUE(Table001__Page_13[[#This Row],[ΑΚΡΙΒΟΤΕΡΗ
ΤΙΜΗ ΠΩΛΗΣΗΣ]])/100</f>
        <v>2</v>
      </c>
      <c r="E31">
        <f>_xlfn.NUMBERVALUE(Table001__Page_13[[#This Row],[ΦΘΗΝΟΤΕΡΗ
ΤΙΜΗ ΠΩΛΗΣΗΣ]])/100</f>
        <v>1.67</v>
      </c>
      <c r="F31">
        <f>_xlfn.NUMBERVALUE(Table001__Page_13[[#This Row],[ΜΕΣΗ ΤΙΜΗ
ΠΩΛΗΣΗΣ]])/100</f>
        <v>1.78</v>
      </c>
      <c r="G31">
        <v>10</v>
      </c>
      <c r="H31">
        <v>2022</v>
      </c>
      <c r="I31" t="s">
        <v>182</v>
      </c>
    </row>
    <row r="32" spans="1:9">
      <c r="A32" s="3" t="s">
        <v>185</v>
      </c>
      <c r="B32" t="s">
        <v>34</v>
      </c>
      <c r="C32">
        <v>1</v>
      </c>
      <c r="D32">
        <f>_xlfn.NUMBERVALUE(Table001__Page_13[[#This Row],[ΑΚΡΙΒΟΤΕΡΗ
ΤΙΜΗ ΠΩΛΗΣΗΣ]])/100</f>
        <v>1.79</v>
      </c>
      <c r="E32">
        <f>_xlfn.NUMBERVALUE(Table001__Page_13[[#This Row],[ΦΘΗΝΟΤΕΡΗ
ΤΙΜΗ ΠΩΛΗΣΗΣ]])/100</f>
        <v>1.46</v>
      </c>
      <c r="F32">
        <f>_xlfn.NUMBERVALUE(Table001__Page_13[[#This Row],[ΜΕΣΗ ΤΙΜΗ
ΠΩΛΗΣΗΣ]])/100</f>
        <v>1.56</v>
      </c>
      <c r="G32">
        <v>10</v>
      </c>
      <c r="H32">
        <v>2022</v>
      </c>
      <c r="I32" t="s">
        <v>182</v>
      </c>
    </row>
    <row r="33" spans="1:9">
      <c r="A33" s="3" t="s">
        <v>185</v>
      </c>
      <c r="B33" t="s">
        <v>35</v>
      </c>
      <c r="C33">
        <v>1.5</v>
      </c>
      <c r="D33">
        <f>_xlfn.NUMBERVALUE(Table001__Page_13[[#This Row],[ΑΚΡΙΒΟΤΕΡΗ
ΤΙΜΗ ΠΩΛΗΣΗΣ]])/100</f>
        <v>2.5</v>
      </c>
      <c r="E33">
        <f>_xlfn.NUMBERVALUE(Table001__Page_13[[#This Row],[ΦΘΗΝΟΤΕΡΗ
ΤΙΜΗ ΠΩΛΗΣΗΣ]])/100</f>
        <v>1.99</v>
      </c>
      <c r="F33">
        <f>_xlfn.NUMBERVALUE(Table001__Page_13[[#This Row],[ΜΕΣΗ ΤΙΜΗ
ΠΩΛΗΣΗΣ]])/100</f>
        <v>2.25</v>
      </c>
      <c r="G33">
        <v>10</v>
      </c>
      <c r="H33">
        <v>2022</v>
      </c>
      <c r="I33" t="s">
        <v>182</v>
      </c>
    </row>
    <row r="34" spans="1:9">
      <c r="A34" s="3" t="s">
        <v>185</v>
      </c>
      <c r="B34" t="s">
        <v>36</v>
      </c>
      <c r="C34">
        <v>2</v>
      </c>
      <c r="D34">
        <f>_xlfn.NUMBERVALUE(Table001__Page_13[[#This Row],[ΑΚΡΙΒΟΤΕΡΗ
ΤΙΜΗ ΠΩΛΗΣΗΣ]])/100</f>
        <v>3.3</v>
      </c>
      <c r="E34">
        <f>_xlfn.NUMBERVALUE(Table001__Page_13[[#This Row],[ΦΘΗΝΟΤΕΡΗ
ΤΙΜΗ ΠΩΛΗΣΗΣ]])/100</f>
        <v>2.69</v>
      </c>
      <c r="F34">
        <f>_xlfn.NUMBERVALUE(Table001__Page_13[[#This Row],[ΜΕΣΗ ΤΙΜΗ
ΠΩΛΗΣΗΣ]])/100</f>
        <v>2.99</v>
      </c>
      <c r="G34">
        <v>10</v>
      </c>
      <c r="H34">
        <v>2022</v>
      </c>
      <c r="I34" t="s">
        <v>182</v>
      </c>
    </row>
    <row r="35" spans="1:9">
      <c r="A35" s="3" t="s">
        <v>186</v>
      </c>
      <c r="B35" t="s">
        <v>37</v>
      </c>
      <c r="C35">
        <v>0.7</v>
      </c>
      <c r="D35">
        <f>_xlfn.NUMBERVALUE(Table001__Page_13[[#This Row],[ΑΚΡΙΒΟΤΕΡΗ
ΤΙΜΗ ΠΩΛΗΣΗΣ]])/100</f>
        <v>4.08</v>
      </c>
      <c r="E35">
        <f>_xlfn.NUMBERVALUE(Table001__Page_13[[#This Row],[ΦΘΗΝΟΤΕΡΗ
ΤΙΜΗ ΠΩΛΗΣΗΣ]])/100</f>
        <v>2.69</v>
      </c>
      <c r="F35">
        <f>_xlfn.NUMBERVALUE(Table001__Page_13[[#This Row],[ΜΕΣΗ ΤΙΜΗ
ΠΩΛΗΣΗΣ]])/100</f>
        <v>3.15</v>
      </c>
      <c r="G35">
        <v>10</v>
      </c>
      <c r="H35">
        <v>2022</v>
      </c>
      <c r="I35" t="s">
        <v>182</v>
      </c>
    </row>
    <row r="36" spans="1:9">
      <c r="A36" s="3" t="s">
        <v>186</v>
      </c>
      <c r="B36" t="s">
        <v>38</v>
      </c>
      <c r="C36">
        <v>1</v>
      </c>
      <c r="D36">
        <f>_xlfn.NUMBERVALUE(Table001__Page_13[[#This Row],[ΑΚΡΙΒΟΤΕΡΗ
ΤΙΜΗ ΠΩΛΗΣΗΣ]])/100</f>
        <v>5.55</v>
      </c>
      <c r="E36">
        <f>_xlfn.NUMBERVALUE(Table001__Page_13[[#This Row],[ΦΘΗΝΟΤΕΡΗ
ΤΙΜΗ ΠΩΛΗΣΗΣ]])/100</f>
        <v>3.8</v>
      </c>
      <c r="F36">
        <f>_xlfn.NUMBERVALUE(Table001__Page_13[[#This Row],[ΜΕΣΗ ΤΙΜΗ
ΠΩΛΗΣΗΣ]])/100</f>
        <v>4.3600000000000003</v>
      </c>
      <c r="G36">
        <v>10</v>
      </c>
      <c r="H36">
        <v>2022</v>
      </c>
      <c r="I36" t="s">
        <v>182</v>
      </c>
    </row>
    <row r="37" spans="1:9">
      <c r="A37" s="3" t="s">
        <v>186</v>
      </c>
      <c r="B37" t="s">
        <v>39</v>
      </c>
      <c r="C37">
        <v>1</v>
      </c>
      <c r="D37">
        <f>_xlfn.NUMBERVALUE(Table001__Page_13[[#This Row],[ΑΚΡΙΒΟΤΕΡΗ
ΤΙΜΗ ΠΩΛΗΣΗΣ]])/100</f>
        <v>5.0999999999999996</v>
      </c>
      <c r="E37">
        <f>_xlfn.NUMBERVALUE(Table001__Page_13[[#This Row],[ΦΘΗΝΟΤΕΡΗ
ΤΙΜΗ ΠΩΛΗΣΗΣ]])/100</f>
        <v>3.29</v>
      </c>
      <c r="F37">
        <f>_xlfn.NUMBERVALUE(Table001__Page_13[[#This Row],[ΜΕΣΗ ΤΙΜΗ
ΠΩΛΗΣΗΣ]])/100</f>
        <v>4.16</v>
      </c>
      <c r="G37">
        <v>10</v>
      </c>
      <c r="H37">
        <v>2022</v>
      </c>
      <c r="I37" t="s">
        <v>182</v>
      </c>
    </row>
    <row r="38" spans="1:9">
      <c r="A38" s="3" t="s">
        <v>186</v>
      </c>
      <c r="B38" t="s">
        <v>40</v>
      </c>
      <c r="C38">
        <v>1</v>
      </c>
      <c r="D38">
        <f>_xlfn.NUMBERVALUE(Table001__Page_13[[#This Row],[ΑΚΡΙΒΟΤΕΡΗ
ΤΙΜΗ ΠΩΛΗΣΗΣ]])/100</f>
        <v>5.55</v>
      </c>
      <c r="E38">
        <f>_xlfn.NUMBERVALUE(Table001__Page_13[[#This Row],[ΦΘΗΝΟΤΕΡΗ
ΤΙΜΗ ΠΩΛΗΣΗΣ]])/100</f>
        <v>3.8</v>
      </c>
      <c r="F38">
        <f>_xlfn.NUMBERVALUE(Table001__Page_13[[#This Row],[ΜΕΣΗ ΤΙΜΗ
ΠΩΛΗΣΗΣ]])/100</f>
        <v>4.3600000000000003</v>
      </c>
      <c r="G38">
        <v>10</v>
      </c>
      <c r="H38">
        <v>2022</v>
      </c>
      <c r="I38" t="s">
        <v>182</v>
      </c>
    </row>
    <row r="39" spans="1:9">
      <c r="A39" s="3" t="s">
        <v>186</v>
      </c>
      <c r="B39" t="s">
        <v>41</v>
      </c>
      <c r="C39">
        <v>1</v>
      </c>
      <c r="D39">
        <f>_xlfn.NUMBERVALUE(Table001__Page_13[[#This Row],[ΑΚΡΙΒΟΤΕΡΗ
ΤΙΜΗ ΠΩΛΗΣΗΣ]])/100</f>
        <v>5.0999999999999996</v>
      </c>
      <c r="E39">
        <f>_xlfn.NUMBERVALUE(Table001__Page_13[[#This Row],[ΦΘΗΝΟΤΕΡΗ
ΤΙΜΗ ΠΩΛΗΣΗΣ]])/100</f>
        <v>3.29</v>
      </c>
      <c r="F39">
        <f>_xlfn.NUMBERVALUE(Table001__Page_13[[#This Row],[ΜΕΣΗ ΤΙΜΗ
ΠΩΛΗΣΗΣ]])/100</f>
        <v>4.16</v>
      </c>
      <c r="G39">
        <v>10</v>
      </c>
      <c r="H39">
        <v>2022</v>
      </c>
      <c r="I39" t="s">
        <v>182</v>
      </c>
    </row>
    <row r="40" spans="1:9">
      <c r="A40" s="3" t="s">
        <v>186</v>
      </c>
      <c r="B40" t="s">
        <v>42</v>
      </c>
      <c r="C40">
        <v>1</v>
      </c>
      <c r="D40">
        <f>_xlfn.NUMBERVALUE(Table001__Page_13[[#This Row],[ΑΚΡΙΒΟΤΕΡΗ
ΤΙΜΗ ΠΩΛΗΣΗΣ]])/100</f>
        <v>5.0999999999999996</v>
      </c>
      <c r="E40">
        <f>_xlfn.NUMBERVALUE(Table001__Page_13[[#This Row],[ΦΘΗΝΟΤΕΡΗ
ΤΙΜΗ ΠΩΛΗΣΗΣ]])/100</f>
        <v>3.29</v>
      </c>
      <c r="F40">
        <f>_xlfn.NUMBERVALUE(Table001__Page_13[[#This Row],[ΜΕΣΗ ΤΙΜΗ
ΠΩΛΗΣΗΣ]])/100</f>
        <v>4.17</v>
      </c>
      <c r="G40">
        <v>10</v>
      </c>
      <c r="H40">
        <v>2022</v>
      </c>
      <c r="I40" t="s">
        <v>182</v>
      </c>
    </row>
    <row r="41" spans="1:9">
      <c r="A41" s="3" t="s">
        <v>186</v>
      </c>
      <c r="B41" t="s">
        <v>43</v>
      </c>
      <c r="C41">
        <v>1</v>
      </c>
      <c r="D41">
        <f>_xlfn.NUMBERVALUE(Table001__Page_13[[#This Row],[ΑΚΡΙΒΟΤΕΡΗ
ΤΙΜΗ ΠΩΛΗΣΗΣ]])/100</f>
        <v>5.55</v>
      </c>
      <c r="E41">
        <f>_xlfn.NUMBERVALUE(Table001__Page_13[[#This Row],[ΦΘΗΝΟΤΕΡΗ
ΤΙΜΗ ΠΩΛΗΣΗΣ]])/100</f>
        <v>3.8</v>
      </c>
      <c r="F41">
        <f>_xlfn.NUMBERVALUE(Table001__Page_13[[#This Row],[ΜΕΣΗ ΤΙΜΗ
ΠΩΛΗΣΗΣ]])/100</f>
        <v>4.33</v>
      </c>
      <c r="G41">
        <v>10</v>
      </c>
      <c r="H41">
        <v>2022</v>
      </c>
      <c r="I41" t="s">
        <v>182</v>
      </c>
    </row>
    <row r="42" spans="1:9">
      <c r="A42" s="3" t="s">
        <v>186</v>
      </c>
      <c r="B42" t="s">
        <v>44</v>
      </c>
      <c r="C42">
        <v>0.45</v>
      </c>
      <c r="D42">
        <f>_xlfn.NUMBERVALUE(Table001__Page_13[[#This Row],[ΑΚΡΙΒΟΤΕΡΗ
ΤΙΜΗ ΠΩΛΗΣΗΣ]])/100</f>
        <v>2.09</v>
      </c>
      <c r="E42">
        <f>_xlfn.NUMBERVALUE(Table001__Page_13[[#This Row],[ΦΘΗΝΟΤΕΡΗ
ΤΙΜΗ ΠΩΛΗΣΗΣ]])/100</f>
        <v>1.45</v>
      </c>
      <c r="F42">
        <f>_xlfn.NUMBERVALUE(Table001__Page_13[[#This Row],[ΜΕΣΗ ΤΙΜΗ
ΠΩΛΗΣΗΣ]])/100</f>
        <v>1.88</v>
      </c>
      <c r="G42">
        <v>10</v>
      </c>
      <c r="H42">
        <v>2022</v>
      </c>
      <c r="I42" t="s">
        <v>182</v>
      </c>
    </row>
    <row r="43" spans="1:9">
      <c r="A43" s="3" t="s">
        <v>187</v>
      </c>
      <c r="B43" t="s">
        <v>45</v>
      </c>
      <c r="C43">
        <v>0.2</v>
      </c>
      <c r="D43">
        <f>_xlfn.NUMBERVALUE(Table001__Page_13[[#This Row],[ΑΚΡΙΒΟΤΕΡΗ
ΤΙΜΗ ΠΩΛΗΣΗΣ]])/100</f>
        <v>7.69</v>
      </c>
      <c r="E43">
        <f>_xlfn.NUMBERVALUE(Table001__Page_13[[#This Row],[ΦΘΗΝΟΤΕΡΗ
ΤΙΜΗ ΠΩΛΗΣΗΣ]])/100</f>
        <v>4.9800000000000004</v>
      </c>
      <c r="F43">
        <f>_xlfn.NUMBERVALUE(Table001__Page_13[[#This Row],[ΜΕΣΗ ΤΙΜΗ
ΠΩΛΗΣΗΣ]])/100</f>
        <v>5.62</v>
      </c>
      <c r="G43">
        <v>10</v>
      </c>
      <c r="H43">
        <v>2022</v>
      </c>
      <c r="I43" t="s">
        <v>182</v>
      </c>
    </row>
    <row r="44" spans="1:9">
      <c r="A44" s="3" t="s">
        <v>187</v>
      </c>
      <c r="B44" t="s">
        <v>46</v>
      </c>
      <c r="C44">
        <v>0.1</v>
      </c>
      <c r="D44">
        <f>_xlfn.NUMBERVALUE(Table001__Page_13[[#This Row],[ΑΚΡΙΒΟΤΕΡΗ
ΤΙΜΗ ΠΩΛΗΣΗΣ]])/100</f>
        <v>4.3499999999999996</v>
      </c>
      <c r="E44">
        <f>_xlfn.NUMBERVALUE(Table001__Page_13[[#This Row],[ΦΘΗΝΟΤΕΡΗ
ΤΙΜΗ ΠΩΛΗΣΗΣ]])/100</f>
        <v>3.15</v>
      </c>
      <c r="F44">
        <f>_xlfn.NUMBERVALUE(Table001__Page_13[[#This Row],[ΜΕΣΗ ΤΙΜΗ
ΠΩΛΗΣΗΣ]])/100</f>
        <v>3.67</v>
      </c>
      <c r="G44">
        <v>10</v>
      </c>
      <c r="H44">
        <v>2022</v>
      </c>
      <c r="I44" t="s">
        <v>182</v>
      </c>
    </row>
    <row r="45" spans="1:9">
      <c r="A45" s="3" t="s">
        <v>187</v>
      </c>
      <c r="B45" t="s">
        <v>47</v>
      </c>
      <c r="C45">
        <v>9.5000000000000001E-2</v>
      </c>
      <c r="D45">
        <f>_xlfn.NUMBERVALUE(Table001__Page_13[[#This Row],[ΑΚΡΙΒΟΤΕΡΗ
ΤΙΜΗ ΠΩΛΗΣΗΣ]])/100</f>
        <v>7.99</v>
      </c>
      <c r="E45">
        <f>_xlfn.NUMBERVALUE(Table001__Page_13[[#This Row],[ΦΘΗΝΟΤΕΡΗ
ΤΙΜΗ ΠΩΛΗΣΗΣ]])/100</f>
        <v>4.7</v>
      </c>
      <c r="F45">
        <f>_xlfn.NUMBERVALUE(Table001__Page_13[[#This Row],[ΜΕΣΗ ΤΙΜΗ
ΠΩΛΗΣΗΣ]])/100</f>
        <v>6.65</v>
      </c>
      <c r="G45">
        <v>10</v>
      </c>
      <c r="H45">
        <v>2022</v>
      </c>
      <c r="I45" t="s">
        <v>182</v>
      </c>
    </row>
    <row r="46" spans="1:9">
      <c r="A46" s="3" t="s">
        <v>187</v>
      </c>
      <c r="B46" t="s">
        <v>48</v>
      </c>
      <c r="C46">
        <v>9.5000000000000001E-2</v>
      </c>
      <c r="D46">
        <f>_xlfn.NUMBERVALUE(Table001__Page_13[[#This Row],[ΑΚΡΙΒΟΤΕΡΗ
ΤΙΜΗ ΠΩΛΗΣΗΣ]])/100</f>
        <v>5.2</v>
      </c>
      <c r="E46">
        <f>_xlfn.NUMBERVALUE(Table001__Page_13[[#This Row],[ΦΘΗΝΟΤΕΡΗ
ΤΙΜΗ ΠΩΛΗΣΗΣ]])/100</f>
        <v>2.95</v>
      </c>
      <c r="F46">
        <f>_xlfn.NUMBERVALUE(Table001__Page_13[[#This Row],[ΜΕΣΗ ΤΙΜΗ
ΠΩΛΗΣΗΣ]])/100</f>
        <v>4.08</v>
      </c>
      <c r="G46">
        <v>10</v>
      </c>
      <c r="H46">
        <v>2022</v>
      </c>
      <c r="I46" t="s">
        <v>182</v>
      </c>
    </row>
    <row r="47" spans="1:9">
      <c r="A47" s="3" t="s">
        <v>187</v>
      </c>
      <c r="B47" t="s">
        <v>49</v>
      </c>
      <c r="C47">
        <v>0.1</v>
      </c>
      <c r="D47">
        <f>_xlfn.NUMBERVALUE(Table001__Page_13[[#This Row],[ΑΚΡΙΒΟΤΕΡΗ
ΤΙΜΗ ΠΩΛΗΣΗΣ]])/100</f>
        <v>5.66</v>
      </c>
      <c r="E47">
        <f>_xlfn.NUMBERVALUE(Table001__Page_13[[#This Row],[ΦΘΗΝΟΤΕΡΗ
ΤΙΜΗ ΠΩΛΗΣΗΣ]])/100</f>
        <v>3.4</v>
      </c>
      <c r="F47">
        <f>_xlfn.NUMBERVALUE(Table001__Page_13[[#This Row],[ΜΕΣΗ ΤΙΜΗ
ΠΩΛΗΣΗΣ]])/100</f>
        <v>4.63</v>
      </c>
      <c r="G47">
        <v>10</v>
      </c>
      <c r="H47">
        <v>2022</v>
      </c>
      <c r="I47" t="s">
        <v>182</v>
      </c>
    </row>
    <row r="48" spans="1:9">
      <c r="A48" s="3" t="s">
        <v>187</v>
      </c>
      <c r="B48" t="s">
        <v>50</v>
      </c>
      <c r="C48">
        <v>9.5000000000000001E-2</v>
      </c>
      <c r="D48">
        <f>_xlfn.NUMBERVALUE(Table001__Page_13[[#This Row],[ΑΚΡΙΒΟΤΕΡΗ
ΤΙΜΗ ΠΩΛΗΣΗΣ]])/100</f>
        <v>6.6</v>
      </c>
      <c r="E48">
        <f>_xlfn.NUMBERVALUE(Table001__Page_13[[#This Row],[ΦΘΗΝΟΤΕΡΗ
ΤΙΜΗ ΠΩΛΗΣΗΣ]])/100</f>
        <v>4.99</v>
      </c>
      <c r="F48">
        <f>_xlfn.NUMBERVALUE(Table001__Page_13[[#This Row],[ΜΕΣΗ ΤΙΜΗ
ΠΩΛΗΣΗΣ]])/100</f>
        <v>5.81</v>
      </c>
      <c r="G48">
        <v>10</v>
      </c>
      <c r="H48">
        <v>2022</v>
      </c>
      <c r="I48" t="s">
        <v>182</v>
      </c>
    </row>
    <row r="49" spans="1:9">
      <c r="A49" s="3" t="s">
        <v>187</v>
      </c>
      <c r="B49" t="s">
        <v>51</v>
      </c>
      <c r="C49">
        <v>0.2</v>
      </c>
      <c r="D49">
        <f>_xlfn.NUMBERVALUE(Table001__Page_13[[#This Row],[ΑΚΡΙΒΟΤΕΡΗ
ΤΙΜΗ ΠΩΛΗΣΗΣ]])/100</f>
        <v>5</v>
      </c>
      <c r="E49">
        <f>_xlfn.NUMBERVALUE(Table001__Page_13[[#This Row],[ΦΘΗΝΟΤΕΡΗ
ΤΙΜΗ ΠΩΛΗΣΗΣ]])/100</f>
        <v>3.49</v>
      </c>
      <c r="F49">
        <f>_xlfn.NUMBERVALUE(Table001__Page_13[[#This Row],[ΜΕΣΗ ΤΙΜΗ
ΠΩΛΗΣΗΣ]])/100</f>
        <v>4.3899999999999997</v>
      </c>
      <c r="G49">
        <v>10</v>
      </c>
      <c r="H49">
        <v>2022</v>
      </c>
      <c r="I49" t="s">
        <v>182</v>
      </c>
    </row>
    <row r="50" spans="1:9">
      <c r="A50" s="3" t="s">
        <v>187</v>
      </c>
      <c r="B50" t="s">
        <v>52</v>
      </c>
      <c r="C50">
        <v>0.2</v>
      </c>
      <c r="D50">
        <f>_xlfn.NUMBERVALUE(Table001__Page_13[[#This Row],[ΑΚΡΙΒΟΤΕΡΗ
ΤΙΜΗ ΠΩΛΗΣΗΣ]])/100</f>
        <v>3.8</v>
      </c>
      <c r="E50">
        <f>_xlfn.NUMBERVALUE(Table001__Page_13[[#This Row],[ΦΘΗΝΟΤΕΡΗ
ΤΙΜΗ ΠΩΛΗΣΗΣ]])/100</f>
        <v>2.74</v>
      </c>
      <c r="F50">
        <f>_xlfn.NUMBERVALUE(Table001__Page_13[[#This Row],[ΜΕΣΗ ΤΙΜΗ
ΠΩΛΗΣΗΣ]])/100</f>
        <v>3.04</v>
      </c>
      <c r="G50">
        <v>10</v>
      </c>
      <c r="H50">
        <v>2022</v>
      </c>
      <c r="I50" t="s">
        <v>182</v>
      </c>
    </row>
    <row r="51" spans="1:9">
      <c r="A51" s="3" t="s">
        <v>187</v>
      </c>
      <c r="B51" t="s">
        <v>53</v>
      </c>
      <c r="C51">
        <v>0.2</v>
      </c>
      <c r="D51">
        <f>_xlfn.NUMBERVALUE(Table001__Page_13[[#This Row],[ΑΚΡΙΒΟΤΕΡΗ
ΤΙΜΗ ΠΩΛΗΣΗΣ]])/100</f>
        <v>3.49</v>
      </c>
      <c r="E51">
        <f>_xlfn.NUMBERVALUE(Table001__Page_13[[#This Row],[ΦΘΗΝΟΤΕΡΗ
ΤΙΜΗ ΠΩΛΗΣΗΣ]])/100</f>
        <v>2.57</v>
      </c>
      <c r="F51">
        <f>_xlfn.NUMBERVALUE(Table001__Page_13[[#This Row],[ΜΕΣΗ ΤΙΜΗ
ΠΩΛΗΣΗΣ]])/100</f>
        <v>2.97</v>
      </c>
      <c r="G51">
        <v>10</v>
      </c>
      <c r="H51">
        <v>2022</v>
      </c>
      <c r="I51" t="s">
        <v>182</v>
      </c>
    </row>
    <row r="52" spans="1:9">
      <c r="A52" s="3" t="s">
        <v>187</v>
      </c>
      <c r="B52" t="s">
        <v>54</v>
      </c>
      <c r="C52">
        <v>0.5</v>
      </c>
      <c r="D52">
        <f>_xlfn.NUMBERVALUE(Table001__Page_13[[#This Row],[ΑΚΡΙΒΟΤΕΡΗ
ΤΙΜΗ ΠΩΛΗΣΗΣ]])/100</f>
        <v>7.99</v>
      </c>
      <c r="E52">
        <f>_xlfn.NUMBERVALUE(Table001__Page_13[[#This Row],[ΦΘΗΝΟΤΕΡΗ
ΤΙΜΗ ΠΩΛΗΣΗΣ]])/100</f>
        <v>5.98</v>
      </c>
      <c r="F52">
        <f>_xlfn.NUMBERVALUE(Table001__Page_13[[#This Row],[ΜΕΣΗ ΤΙΜΗ
ΠΩΛΗΣΗΣ]])/100</f>
        <v>7.43</v>
      </c>
      <c r="G52">
        <v>10</v>
      </c>
      <c r="H52">
        <v>2022</v>
      </c>
      <c r="I52" t="s">
        <v>182</v>
      </c>
    </row>
    <row r="53" spans="1:9">
      <c r="A53" s="3" t="s">
        <v>187</v>
      </c>
      <c r="B53" t="s">
        <v>55</v>
      </c>
      <c r="C53">
        <v>0.5</v>
      </c>
      <c r="D53">
        <f>_xlfn.NUMBERVALUE(Table001__Page_13[[#This Row],[ΑΚΡΙΒΟΤΕΡΗ
ΤΙΜΗ ΠΩΛΗΣΗΣ]])/100</f>
        <v>8.6</v>
      </c>
      <c r="E53">
        <f>_xlfn.NUMBERVALUE(Table001__Page_13[[#This Row],[ΦΘΗΝΟΤΕΡΗ
ΤΙΜΗ ΠΩΛΗΣΗΣ]])/100</f>
        <v>6.3</v>
      </c>
      <c r="F53">
        <f>_xlfn.NUMBERVALUE(Table001__Page_13[[#This Row],[ΜΕΣΗ ΤΙΜΗ
ΠΩΛΗΣΗΣ]])/100</f>
        <v>7.08</v>
      </c>
      <c r="G53">
        <v>10</v>
      </c>
      <c r="H53">
        <v>2022</v>
      </c>
      <c r="I53" t="s">
        <v>182</v>
      </c>
    </row>
    <row r="54" spans="1:9">
      <c r="A54" s="3" t="s">
        <v>188</v>
      </c>
      <c r="B54" t="s">
        <v>56</v>
      </c>
      <c r="C54">
        <v>1</v>
      </c>
      <c r="D54">
        <f>_xlfn.NUMBERVALUE(Table001__Page_13[[#This Row],[ΑΚΡΙΒΟΤΕΡΗ
ΤΙΜΗ ΠΩΛΗΣΗΣ]])/100</f>
        <v>2.0499999999999998</v>
      </c>
      <c r="E54">
        <f>_xlfn.NUMBERVALUE(Table001__Page_13[[#This Row],[ΦΘΗΝΟΤΕΡΗ
ΤΙΜΗ ΠΩΛΗΣΗΣ]])/100</f>
        <v>1.25</v>
      </c>
      <c r="F54">
        <f>_xlfn.NUMBERVALUE(Table001__Page_13[[#This Row],[ΜΕΣΗ ΤΙΜΗ
ΠΩΛΗΣΗΣ]])/100</f>
        <v>1.66</v>
      </c>
      <c r="G54">
        <v>10</v>
      </c>
      <c r="H54">
        <v>2022</v>
      </c>
      <c r="I54" t="s">
        <v>182</v>
      </c>
    </row>
    <row r="55" spans="1:9">
      <c r="A55" s="3" t="s">
        <v>188</v>
      </c>
      <c r="B55" t="s">
        <v>57</v>
      </c>
      <c r="C55">
        <v>1</v>
      </c>
      <c r="D55">
        <f>_xlfn.NUMBERVALUE(Table001__Page_13[[#This Row],[ΑΚΡΙΒΟΤΕΡΗ
ΤΙΜΗ ΠΩΛΗΣΗΣ]])/100</f>
        <v>2.15</v>
      </c>
      <c r="E55">
        <f>_xlfn.NUMBERVALUE(Table001__Page_13[[#This Row],[ΦΘΗΝΟΤΕΡΗ
ΤΙΜΗ ΠΩΛΗΣΗΣ]])/100</f>
        <v>1.35</v>
      </c>
      <c r="F55">
        <f>_xlfn.NUMBERVALUE(Table001__Page_13[[#This Row],[ΜΕΣΗ ΤΙΜΗ
ΠΩΛΗΣΗΣ]])/100</f>
        <v>1.76</v>
      </c>
      <c r="G55">
        <v>10</v>
      </c>
      <c r="H55">
        <v>2022</v>
      </c>
      <c r="I55" t="s">
        <v>182</v>
      </c>
    </row>
    <row r="56" spans="1:9">
      <c r="A56" s="3" t="s">
        <v>188</v>
      </c>
      <c r="B56" t="s">
        <v>58</v>
      </c>
      <c r="C56">
        <v>1</v>
      </c>
      <c r="D56">
        <f>_xlfn.NUMBERVALUE(Table001__Page_13[[#This Row],[ΑΚΡΙΒΟΤΕΡΗ
ΤΙΜΗ ΠΩΛΗΣΗΣ]])/100</f>
        <v>1.6</v>
      </c>
      <c r="E56">
        <f>_xlfn.NUMBERVALUE(Table001__Page_13[[#This Row],[ΦΘΗΝΟΤΕΡΗ
ΤΙΜΗ ΠΩΛΗΣΗΣ]])/100</f>
        <v>1.1499999999999999</v>
      </c>
      <c r="F56">
        <f>_xlfn.NUMBERVALUE(Table001__Page_13[[#This Row],[ΜΕΣΗ ΤΙΜΗ
ΠΩΛΗΣΗΣ]])/100</f>
        <v>1.32</v>
      </c>
      <c r="G56">
        <v>10</v>
      </c>
      <c r="H56">
        <v>2022</v>
      </c>
      <c r="I56" t="s">
        <v>182</v>
      </c>
    </row>
    <row r="57" spans="1:9">
      <c r="A57" s="3" t="s">
        <v>188</v>
      </c>
      <c r="B57" t="s">
        <v>59</v>
      </c>
      <c r="C57">
        <v>1</v>
      </c>
      <c r="D57">
        <f>_xlfn.NUMBERVALUE(Table001__Page_13[[#This Row],[ΑΚΡΙΒΟΤΕΡΗ
ΤΙΜΗ ΠΩΛΗΣΗΣ]])/100</f>
        <v>1.89</v>
      </c>
      <c r="E57">
        <f>_xlfn.NUMBERVALUE(Table001__Page_13[[#This Row],[ΦΘΗΝΟΤΕΡΗ
ΤΙΜΗ ΠΩΛΗΣΗΣ]])/100</f>
        <v>1</v>
      </c>
      <c r="F57">
        <f>_xlfn.NUMBERVALUE(Table001__Page_13[[#This Row],[ΜΕΣΗ ΤΙΜΗ
ΠΩΛΗΣΗΣ]])/100</f>
        <v>1.55</v>
      </c>
      <c r="G57">
        <v>10</v>
      </c>
      <c r="H57">
        <v>2022</v>
      </c>
      <c r="I57" t="s">
        <v>182</v>
      </c>
    </row>
    <row r="58" spans="1:9">
      <c r="A58" s="3" t="s">
        <v>188</v>
      </c>
      <c r="B58" t="s">
        <v>60</v>
      </c>
      <c r="C58">
        <v>1</v>
      </c>
      <c r="D58">
        <f>_xlfn.NUMBERVALUE(Table001__Page_13[[#This Row],[ΑΚΡΙΒΟΤΕΡΗ
ΤΙΜΗ ΠΩΛΗΣΗΣ]])/100</f>
        <v>1.99</v>
      </c>
      <c r="E58">
        <f>_xlfn.NUMBERVALUE(Table001__Page_13[[#This Row],[ΦΘΗΝΟΤΕΡΗ
ΤΙΜΗ ΠΩΛΗΣΗΣ]])/100</f>
        <v>1.3</v>
      </c>
      <c r="F58">
        <f>_xlfn.NUMBERVALUE(Table001__Page_13[[#This Row],[ΜΕΣΗ ΤΙΜΗ
ΠΩΛΗΣΗΣ]])/100</f>
        <v>1.66</v>
      </c>
      <c r="G58">
        <v>10</v>
      </c>
      <c r="H58">
        <v>2022</v>
      </c>
      <c r="I58" t="s">
        <v>182</v>
      </c>
    </row>
    <row r="59" spans="1:9">
      <c r="A59" s="3" t="s">
        <v>189</v>
      </c>
      <c r="B59" t="s">
        <v>61</v>
      </c>
      <c r="C59">
        <v>1</v>
      </c>
      <c r="D59">
        <f>_xlfn.NUMBERVALUE(Table001__Page_13[[#This Row],[ΑΚΡΙΒΟΤΕΡΗ
ΤΙΜΗ ΠΩΛΗΣΗΣ]])/100</f>
        <v>1.57</v>
      </c>
      <c r="E59">
        <f>_xlfn.NUMBERVALUE(Table001__Page_13[[#This Row],[ΦΘΗΝΟΤΕΡΗ
ΤΙΜΗ ΠΩΛΗΣΗΣ]])/100</f>
        <v>0.85</v>
      </c>
      <c r="F59">
        <f>_xlfn.NUMBERVALUE(Table001__Page_13[[#This Row],[ΜΕΣΗ ΤΙΜΗ
ΠΩΛΗΣΗΣ]])/100</f>
        <v>1.21</v>
      </c>
      <c r="G59">
        <v>10</v>
      </c>
      <c r="H59">
        <v>2022</v>
      </c>
      <c r="I59" t="s">
        <v>182</v>
      </c>
    </row>
    <row r="60" spans="1:9">
      <c r="A60" s="3" t="s">
        <v>190</v>
      </c>
      <c r="B60" t="s">
        <v>62</v>
      </c>
      <c r="C60">
        <v>12</v>
      </c>
      <c r="D60">
        <f>_xlfn.NUMBERVALUE(Table001__Page_13[[#This Row],[ΑΚΡΙΒΟΤΕΡΗ
ΤΙΜΗ ΠΩΛΗΣΗΣ]])/100</f>
        <v>3.45</v>
      </c>
      <c r="E60">
        <f>_xlfn.NUMBERVALUE(Table001__Page_13[[#This Row],[ΦΘΗΝΟΤΕΡΗ
ΤΙΜΗ ΠΩΛΗΣΗΣ]])/100</f>
        <v>1.64</v>
      </c>
      <c r="F60">
        <f>_xlfn.NUMBERVALUE(Table001__Page_13[[#This Row],[ΜΕΣΗ ΤΙΜΗ
ΠΩΛΗΣΗΣ]])/100</f>
        <v>2.71</v>
      </c>
      <c r="G60">
        <v>10</v>
      </c>
      <c r="H60">
        <v>2022</v>
      </c>
      <c r="I60" t="s">
        <v>182</v>
      </c>
    </row>
    <row r="61" spans="1:9">
      <c r="A61" s="3" t="s">
        <v>191</v>
      </c>
      <c r="B61" t="s">
        <v>63</v>
      </c>
      <c r="C61">
        <v>0.2</v>
      </c>
      <c r="D61">
        <f>_xlfn.NUMBERVALUE(Table001__Page_13[[#This Row],[ΑΚΡΙΒΟΤΕΡΗ
ΤΙΜΗ ΠΩΛΗΣΗΣ]])/100</f>
        <v>2.75</v>
      </c>
      <c r="E61">
        <f>_xlfn.NUMBERVALUE(Table001__Page_13[[#This Row],[ΦΘΗΝΟΤΕΡΗ
ΤΙΜΗ ΠΩΛΗΣΗΣ]])/100</f>
        <v>1.69</v>
      </c>
      <c r="F61">
        <f>_xlfn.NUMBERVALUE(Table001__Page_13[[#This Row],[ΜΕΣΗ ΤΙΜΗ
ΠΩΛΗΣΗΣ]])/100</f>
        <v>2.1800000000000002</v>
      </c>
      <c r="G61">
        <v>10</v>
      </c>
      <c r="H61">
        <v>2022</v>
      </c>
      <c r="I61" t="s">
        <v>182</v>
      </c>
    </row>
    <row r="62" spans="1:9">
      <c r="A62" s="3" t="s">
        <v>191</v>
      </c>
      <c r="B62" t="s">
        <v>64</v>
      </c>
      <c r="C62">
        <v>0.22500000000000001</v>
      </c>
      <c r="D62">
        <f>_xlfn.NUMBERVALUE(Table001__Page_13[[#This Row],[ΑΚΡΙΒΟΤΕΡΗ
ΤΙΜΗ ΠΩΛΗΣΗΣ]])/100</f>
        <v>2.69</v>
      </c>
      <c r="E62">
        <f>_xlfn.NUMBERVALUE(Table001__Page_13[[#This Row],[ΦΘΗΝΟΤΕΡΗ
ΤΙΜΗ ΠΩΛΗΣΗΣ]])/100</f>
        <v>1.69</v>
      </c>
      <c r="F62">
        <f>_xlfn.NUMBERVALUE(Table001__Page_13[[#This Row],[ΜΕΣΗ ΤΙΜΗ
ΠΩΛΗΣΗΣ]])/100</f>
        <v>2.14</v>
      </c>
      <c r="G62">
        <v>10</v>
      </c>
      <c r="H62">
        <v>2022</v>
      </c>
      <c r="I62" t="s">
        <v>182</v>
      </c>
    </row>
    <row r="63" spans="1:9">
      <c r="A63" s="3" t="s">
        <v>191</v>
      </c>
      <c r="B63" t="s">
        <v>65</v>
      </c>
      <c r="C63">
        <v>0.5</v>
      </c>
      <c r="D63">
        <f>_xlfn.NUMBERVALUE(Table001__Page_13[[#This Row],[ΑΚΡΙΒΟΤΕΡΗ
ΤΙΜΗ ΠΩΛΗΣΗΣ]])/100</f>
        <v>9.6</v>
      </c>
      <c r="E63">
        <f>_xlfn.NUMBERVALUE(Table001__Page_13[[#This Row],[ΦΘΗΝΟΤΕΡΗ
ΤΙΜΗ ΠΩΛΗΣΗΣ]])/100</f>
        <v>6.55</v>
      </c>
      <c r="F63">
        <f>_xlfn.NUMBERVALUE(Table001__Page_13[[#This Row],[ΜΕΣΗ ΤΙΜΗ
ΠΩΛΗΣΗΣ]])/100</f>
        <v>7.58</v>
      </c>
      <c r="G63">
        <v>10</v>
      </c>
      <c r="H63">
        <v>2022</v>
      </c>
      <c r="I63" t="s">
        <v>182</v>
      </c>
    </row>
    <row r="64" spans="1:9">
      <c r="A64" s="3" t="s">
        <v>191</v>
      </c>
      <c r="B64" t="s">
        <v>66</v>
      </c>
      <c r="C64">
        <v>0.5</v>
      </c>
      <c r="D64">
        <f>_xlfn.NUMBERVALUE(Table001__Page_13[[#This Row],[ΑΚΡΙΒΟΤΕΡΗ
ΤΙΜΗ ΠΩΛΗΣΗΣ]])/100</f>
        <v>8.1999999999999993</v>
      </c>
      <c r="E64">
        <f>_xlfn.NUMBERVALUE(Table001__Page_13[[#This Row],[ΦΘΗΝΟΤΕΡΗ
ΤΙΜΗ ΠΩΛΗΣΗΣ]])/100</f>
        <v>5.69</v>
      </c>
      <c r="F64">
        <f>_xlfn.NUMBERVALUE(Table001__Page_13[[#This Row],[ΜΕΣΗ ΤΙΜΗ
ΠΩΛΗΣΗΣ]])/100</f>
        <v>6.87</v>
      </c>
      <c r="G64">
        <v>10</v>
      </c>
      <c r="H64">
        <v>2022</v>
      </c>
      <c r="I64" t="s">
        <v>182</v>
      </c>
    </row>
    <row r="65" spans="1:9">
      <c r="A65" s="3" t="s">
        <v>191</v>
      </c>
      <c r="B65" t="s">
        <v>67</v>
      </c>
      <c r="C65">
        <v>0.2</v>
      </c>
      <c r="D65">
        <f>_xlfn.NUMBERVALUE(Table001__Page_13[[#This Row],[ΑΚΡΙΒΟΤΕΡΗ
ΤΙΜΗ ΠΩΛΗΣΗΣ]])/100</f>
        <v>4.0999999999999996</v>
      </c>
      <c r="E65">
        <f>_xlfn.NUMBERVALUE(Table001__Page_13[[#This Row],[ΦΘΗΝΟΤΕΡΗ
ΤΙΜΗ ΠΩΛΗΣΗΣ]])/100</f>
        <v>2.15</v>
      </c>
      <c r="F65">
        <f>_xlfn.NUMBERVALUE(Table001__Page_13[[#This Row],[ΜΕΣΗ ΤΙΜΗ
ΠΩΛΗΣΗΣ]])/100</f>
        <v>3.61</v>
      </c>
      <c r="G65">
        <v>10</v>
      </c>
      <c r="H65">
        <v>2022</v>
      </c>
      <c r="I65" t="s">
        <v>182</v>
      </c>
    </row>
    <row r="66" spans="1:9">
      <c r="A66" s="3" t="s">
        <v>191</v>
      </c>
      <c r="B66" t="s">
        <v>68</v>
      </c>
      <c r="C66">
        <v>0.2</v>
      </c>
      <c r="D66">
        <f>_xlfn.NUMBERVALUE(Table001__Page_13[[#This Row],[ΑΚΡΙΒΟΤΕΡΗ
ΤΙΜΗ ΠΩΛΗΣΗΣ]])/100</f>
        <v>4.5</v>
      </c>
      <c r="E66">
        <f>_xlfn.NUMBERVALUE(Table001__Page_13[[#This Row],[ΦΘΗΝΟΤΕΡΗ
ΤΙΜΗ ΠΩΛΗΣΗΣ]])/100</f>
        <v>2.85</v>
      </c>
      <c r="F66">
        <f>_xlfn.NUMBERVALUE(Table001__Page_13[[#This Row],[ΜΕΣΗ ΤΙΜΗ
ΠΩΛΗΣΗΣ]])/100</f>
        <v>3.62</v>
      </c>
      <c r="G66">
        <v>10</v>
      </c>
      <c r="H66">
        <v>2022</v>
      </c>
      <c r="I66" t="s">
        <v>182</v>
      </c>
    </row>
    <row r="67" spans="1:9">
      <c r="A67" s="3" t="s">
        <v>191</v>
      </c>
      <c r="B67" t="s">
        <v>69</v>
      </c>
      <c r="C67">
        <v>0.2</v>
      </c>
      <c r="D67">
        <f>_xlfn.NUMBERVALUE(Table001__Page_13[[#This Row],[ΑΚΡΙΒΟΤΕΡΗ
ΤΙΜΗ ΠΩΛΗΣΗΣ]])/100</f>
        <v>5.2</v>
      </c>
      <c r="E67">
        <f>_xlfn.NUMBERVALUE(Table001__Page_13[[#This Row],[ΦΘΗΝΟΤΕΡΗ
ΤΙΜΗ ΠΩΛΗΣΗΣ]])/100</f>
        <v>3.35</v>
      </c>
      <c r="F67">
        <f>_xlfn.NUMBERVALUE(Table001__Page_13[[#This Row],[ΜΕΣΗ ΤΙΜΗ
ΠΩΛΗΣΗΣ]])/100</f>
        <v>4.3099999999999996</v>
      </c>
      <c r="G67">
        <v>10</v>
      </c>
      <c r="H67">
        <v>2022</v>
      </c>
      <c r="I67" t="s">
        <v>182</v>
      </c>
    </row>
    <row r="68" spans="1:9">
      <c r="A68" s="3" t="s">
        <v>191</v>
      </c>
      <c r="B68" t="s">
        <v>70</v>
      </c>
      <c r="C68">
        <v>0.26700000000000002</v>
      </c>
      <c r="D68">
        <f>_xlfn.NUMBERVALUE(Table001__Page_13[[#This Row],[ΑΚΡΙΒΟΤΕΡΗ
ΤΙΜΗ ΠΩΛΗΣΗΣ]])/100</f>
        <v>5.5</v>
      </c>
      <c r="E68">
        <f>_xlfn.NUMBERVALUE(Table001__Page_13[[#This Row],[ΦΘΗΝΟΤΕΡΗ
ΤΙΜΗ ΠΩΛΗΣΗΣ]])/100</f>
        <v>3.75</v>
      </c>
      <c r="F68">
        <f>_xlfn.NUMBERVALUE(Table001__Page_13[[#This Row],[ΜΕΣΗ ΤΙΜΗ
ΠΩΛΗΣΗΣ]])/100</f>
        <v>4.59</v>
      </c>
      <c r="G68">
        <v>10</v>
      </c>
      <c r="H68">
        <v>2022</v>
      </c>
      <c r="I68" t="s">
        <v>182</v>
      </c>
    </row>
    <row r="69" spans="1:9">
      <c r="A69" s="3" t="s">
        <v>191</v>
      </c>
      <c r="B69" t="s">
        <v>71</v>
      </c>
      <c r="C69">
        <v>0.25</v>
      </c>
      <c r="D69">
        <f>_xlfn.NUMBERVALUE(Table001__Page_13[[#This Row],[ΑΚΡΙΒΟΤΕΡΗ
ΤΙΜΗ ΠΩΛΗΣΗΣ]])/100</f>
        <v>8.76</v>
      </c>
      <c r="E69">
        <f>_xlfn.NUMBERVALUE(Table001__Page_13[[#This Row],[ΦΘΗΝΟΤΕΡΗ
ΤΙΜΗ ΠΩΛΗΣΗΣ]])/100</f>
        <v>5.99</v>
      </c>
      <c r="F69">
        <f>_xlfn.NUMBERVALUE(Table001__Page_13[[#This Row],[ΜΕΣΗ ΤΙΜΗ
ΠΩΛΗΣΗΣ]])/100</f>
        <v>7.43</v>
      </c>
      <c r="G69">
        <v>10</v>
      </c>
      <c r="H69">
        <v>2022</v>
      </c>
      <c r="I69" t="s">
        <v>182</v>
      </c>
    </row>
    <row r="70" spans="1:9">
      <c r="A70" s="3" t="s">
        <v>191</v>
      </c>
      <c r="B70" t="s">
        <v>72</v>
      </c>
      <c r="C70">
        <v>0.2</v>
      </c>
      <c r="D70">
        <f>_xlfn.NUMBERVALUE(Table001__Page_13[[#This Row],[ΑΚΡΙΒΟΤΕΡΗ
ΤΙΜΗ ΠΩΛΗΣΗΣ]])/100</f>
        <v>2.99</v>
      </c>
      <c r="E70">
        <f>_xlfn.NUMBERVALUE(Table001__Page_13[[#This Row],[ΦΘΗΝΟΤΕΡΗ
ΤΙΜΗ ΠΩΛΗΣΗΣ]])/100</f>
        <v>1.95</v>
      </c>
      <c r="F70">
        <f>_xlfn.NUMBERVALUE(Table001__Page_13[[#This Row],[ΜΕΣΗ ΤΙΜΗ
ΠΩΛΗΣΗΣ]])/100</f>
        <v>2.67</v>
      </c>
      <c r="G70">
        <v>10</v>
      </c>
      <c r="H70">
        <v>2022</v>
      </c>
      <c r="I70" t="s">
        <v>182</v>
      </c>
    </row>
    <row r="71" spans="1:9">
      <c r="A71" s="3" t="s">
        <v>191</v>
      </c>
      <c r="B71" t="s">
        <v>73</v>
      </c>
      <c r="C71">
        <v>0.22500000000000001</v>
      </c>
      <c r="D71">
        <f>_xlfn.NUMBERVALUE(Table001__Page_13[[#This Row],[ΑΚΡΙΒΟΤΕΡΗ
ΤΙΜΗ ΠΩΛΗΣΗΣ]])/100</f>
        <v>3.29</v>
      </c>
      <c r="E71">
        <f>_xlfn.NUMBERVALUE(Table001__Page_13[[#This Row],[ΦΘΗΝΟΤΕΡΗ
ΤΙΜΗ ΠΩΛΗΣΗΣ]])/100</f>
        <v>1.95</v>
      </c>
      <c r="F71">
        <f>_xlfn.NUMBERVALUE(Table001__Page_13[[#This Row],[ΜΕΣΗ ΤΙΜΗ
ΠΩΛΗΣΗΣ]])/100</f>
        <v>2.74</v>
      </c>
      <c r="G71">
        <v>10</v>
      </c>
      <c r="H71">
        <v>2022</v>
      </c>
      <c r="I71" t="s">
        <v>182</v>
      </c>
    </row>
    <row r="72" spans="1:9">
      <c r="A72" s="3" t="s">
        <v>191</v>
      </c>
      <c r="B72" t="s">
        <v>74</v>
      </c>
      <c r="C72">
        <v>0.3</v>
      </c>
      <c r="D72">
        <f>_xlfn.NUMBERVALUE(Table001__Page_13[[#This Row],[ΑΚΡΙΒΟΤΕΡΗ
ΤΙΜΗ ΠΩΛΗΣΗΣ]])/100</f>
        <v>1.99</v>
      </c>
      <c r="E72">
        <f>_xlfn.NUMBERVALUE(Table001__Page_13[[#This Row],[ΦΘΗΝΟΤΕΡΗ
ΤΙΜΗ ΠΩΛΗΣΗΣ]])/100</f>
        <v>1.1499999999999999</v>
      </c>
      <c r="F72">
        <f>_xlfn.NUMBERVALUE(Table001__Page_13[[#This Row],[ΜΕΣΗ ΤΙΜΗ
ΠΩΛΗΣΗΣ]])/100</f>
        <v>1.72</v>
      </c>
      <c r="G72">
        <v>10</v>
      </c>
      <c r="H72">
        <v>2022</v>
      </c>
      <c r="I72" t="s">
        <v>182</v>
      </c>
    </row>
    <row r="73" spans="1:9">
      <c r="A73" s="3" t="s">
        <v>192</v>
      </c>
      <c r="B73" t="s">
        <v>75</v>
      </c>
      <c r="C73">
        <v>0.5</v>
      </c>
      <c r="D73">
        <f>_xlfn.NUMBERVALUE(Table001__Page_13[[#This Row],[ΑΚΡΙΒΟΤΕΡΗ
ΤΙΜΗ ΠΩΛΗΣΗΣ]])/100</f>
        <v>4.29</v>
      </c>
      <c r="E73">
        <f>_xlfn.NUMBERVALUE(Table001__Page_13[[#This Row],[ΦΘΗΝΟΤΕΡΗ
ΤΙΜΗ ΠΩΛΗΣΗΣ]])/100</f>
        <v>2.69</v>
      </c>
      <c r="F73">
        <f>_xlfn.NUMBERVALUE(Table001__Page_13[[#This Row],[ΜΕΣΗ ΤΙΜΗ
ΠΩΛΗΣΗΣ]])/100</f>
        <v>3.7</v>
      </c>
      <c r="G73">
        <v>10</v>
      </c>
      <c r="H73">
        <v>2022</v>
      </c>
      <c r="I73" t="s">
        <v>182</v>
      </c>
    </row>
    <row r="74" spans="1:9">
      <c r="A74" s="3" t="s">
        <v>193</v>
      </c>
      <c r="B74" t="s">
        <v>76</v>
      </c>
      <c r="C74">
        <v>0.5</v>
      </c>
      <c r="D74">
        <f>_xlfn.NUMBERVALUE(Table001__Page_13[[#This Row],[ΑΚΡΙΒΟΤΕΡΗ
ΤΙΜΗ ΠΩΛΗΣΗΣ]])/100</f>
        <v>2.95</v>
      </c>
      <c r="E74">
        <f>_xlfn.NUMBERVALUE(Table001__Page_13[[#This Row],[ΦΘΗΝΟΤΕΡΗ
ΤΙΜΗ ΠΩΛΗΣΗΣ]])/100</f>
        <v>1.89</v>
      </c>
      <c r="F74">
        <f>_xlfn.NUMBERVALUE(Table001__Page_13[[#This Row],[ΜΕΣΗ ΤΙΜΗ
ΠΩΛΗΣΗΣ]])/100</f>
        <v>2.38</v>
      </c>
      <c r="G74">
        <v>10</v>
      </c>
      <c r="H74">
        <v>2022</v>
      </c>
      <c r="I74" t="s">
        <v>182</v>
      </c>
    </row>
    <row r="75" spans="1:9">
      <c r="A75" s="3" t="s">
        <v>192</v>
      </c>
      <c r="B75" t="s">
        <v>77</v>
      </c>
      <c r="C75">
        <v>0.5</v>
      </c>
      <c r="D75">
        <f>_xlfn.NUMBERVALUE(Table001__Page_13[[#This Row],[ΑΚΡΙΒΟΤΕΡΗ
ΤΙΜΗ ΠΩΛΗΣΗΣ]])/100</f>
        <v>4.6900000000000004</v>
      </c>
      <c r="E75">
        <f>_xlfn.NUMBERVALUE(Table001__Page_13[[#This Row],[ΦΘΗΝΟΤΕΡΗ
ΤΙΜΗ ΠΩΛΗΣΗΣ]])/100</f>
        <v>2.95</v>
      </c>
      <c r="F75">
        <f>_xlfn.NUMBERVALUE(Table001__Page_13[[#This Row],[ΜΕΣΗ ΤΙΜΗ
ΠΩΛΗΣΗΣ]])/100</f>
        <v>3.9</v>
      </c>
      <c r="G75">
        <v>10</v>
      </c>
      <c r="H75">
        <v>2022</v>
      </c>
      <c r="I75" t="s">
        <v>182</v>
      </c>
    </row>
    <row r="76" spans="1:9">
      <c r="A76" s="3" t="s">
        <v>192</v>
      </c>
      <c r="B76" t="s">
        <v>78</v>
      </c>
      <c r="C76">
        <v>0.5</v>
      </c>
      <c r="D76">
        <f>_xlfn.NUMBERVALUE(Table001__Page_13[[#This Row],[ΑΚΡΙΒΟΤΕΡΗ
ΤΙΜΗ ΠΩΛΗΣΗΣ]])/100</f>
        <v>4.29</v>
      </c>
      <c r="E76">
        <f>_xlfn.NUMBERVALUE(Table001__Page_13[[#This Row],[ΦΘΗΝΟΤΕΡΗ
ΤΙΜΗ ΠΩΛΗΣΗΣ]])/100</f>
        <v>2.69</v>
      </c>
      <c r="F76">
        <f>_xlfn.NUMBERVALUE(Table001__Page_13[[#This Row],[ΜΕΣΗ ΤΙΜΗ
ΠΩΛΗΣΗΣ]])/100</f>
        <v>3.75</v>
      </c>
      <c r="G76">
        <v>10</v>
      </c>
      <c r="H76">
        <v>2022</v>
      </c>
      <c r="I76" t="s">
        <v>182</v>
      </c>
    </row>
    <row r="77" spans="1:9">
      <c r="A77" s="3" t="s">
        <v>192</v>
      </c>
      <c r="B77" t="s">
        <v>79</v>
      </c>
      <c r="C77">
        <v>0.4</v>
      </c>
      <c r="D77">
        <f>_xlfn.NUMBERVALUE(Table001__Page_13[[#This Row],[ΑΚΡΙΒΟΤΕΡΗ
ΤΙΜΗ ΠΩΛΗΣΗΣ]])/100</f>
        <v>4.41</v>
      </c>
      <c r="E77">
        <f>_xlfn.NUMBERVALUE(Table001__Page_13[[#This Row],[ΦΘΗΝΟΤΕΡΗ
ΤΙΜΗ ΠΩΛΗΣΗΣ]])/100</f>
        <v>2.19</v>
      </c>
      <c r="F77">
        <f>_xlfn.NUMBERVALUE(Table001__Page_13[[#This Row],[ΜΕΣΗ ΤΙΜΗ
ΠΩΛΗΣΗΣ]])/100</f>
        <v>3.23</v>
      </c>
      <c r="G77">
        <v>10</v>
      </c>
      <c r="H77">
        <v>2022</v>
      </c>
      <c r="I77" t="s">
        <v>182</v>
      </c>
    </row>
    <row r="78" spans="1:9">
      <c r="A78" s="3" t="s">
        <v>192</v>
      </c>
      <c r="B78" t="s">
        <v>80</v>
      </c>
      <c r="C78">
        <v>0.375</v>
      </c>
      <c r="D78">
        <f>_xlfn.NUMBERVALUE(Table001__Page_13[[#This Row],[ΑΚΡΙΒΟΤΕΡΗ
ΤΙΜΗ ΠΩΛΗΣΗΣ]])/100</f>
        <v>2.89</v>
      </c>
      <c r="E78">
        <f>_xlfn.NUMBERVALUE(Table001__Page_13[[#This Row],[ΦΘΗΝΟΤΕΡΗ
ΤΙΜΗ ΠΩΛΗΣΗΣ]])/100</f>
        <v>2.09</v>
      </c>
      <c r="F78">
        <f>_xlfn.NUMBERVALUE(Table001__Page_13[[#This Row],[ΜΕΣΗ ΤΙΜΗ
ΠΩΛΗΣΗΣ]])/100</f>
        <v>2.65</v>
      </c>
      <c r="G78">
        <v>10</v>
      </c>
      <c r="H78">
        <v>2022</v>
      </c>
      <c r="I78" t="s">
        <v>182</v>
      </c>
    </row>
    <row r="79" spans="1:9">
      <c r="A79" s="3" t="s">
        <v>192</v>
      </c>
      <c r="B79" t="s">
        <v>81</v>
      </c>
      <c r="C79">
        <v>0.375</v>
      </c>
      <c r="D79">
        <f>_xlfn.NUMBERVALUE(Table001__Page_13[[#This Row],[ΑΚΡΙΒΟΤΕΡΗ
ΤΙΜΗ ΠΩΛΗΣΗΣ]])/100</f>
        <v>3.75</v>
      </c>
      <c r="E79">
        <f>_xlfn.NUMBERVALUE(Table001__Page_13[[#This Row],[ΦΘΗΝΟΤΕΡΗ
ΤΙΜΗ ΠΩΛΗΣΗΣ]])/100</f>
        <v>2.29</v>
      </c>
      <c r="F79">
        <f>_xlfn.NUMBERVALUE(Table001__Page_13[[#This Row],[ΜΕΣΗ ΤΙΜΗ
ΠΩΛΗΣΗΣ]])/100</f>
        <v>2.96</v>
      </c>
      <c r="G79">
        <v>10</v>
      </c>
      <c r="H79">
        <v>2022</v>
      </c>
      <c r="I79" t="s">
        <v>182</v>
      </c>
    </row>
    <row r="80" spans="1:9">
      <c r="A80" s="3" t="s">
        <v>192</v>
      </c>
      <c r="B80" t="s">
        <v>82</v>
      </c>
      <c r="C80">
        <v>0.375</v>
      </c>
      <c r="D80">
        <f>_xlfn.NUMBERVALUE(Table001__Page_13[[#This Row],[ΑΚΡΙΒΟΤΕΡΗ
ΤΙΜΗ ΠΩΛΗΣΗΣ]])/100</f>
        <v>4.1900000000000004</v>
      </c>
      <c r="E80">
        <f>_xlfn.NUMBERVALUE(Table001__Page_13[[#This Row],[ΦΘΗΝΟΤΕΡΗ
ΤΙΜΗ ΠΩΛΗΣΗΣ]])/100</f>
        <v>2.4900000000000002</v>
      </c>
      <c r="F80">
        <f>_xlfn.NUMBERVALUE(Table001__Page_13[[#This Row],[ΜΕΣΗ ΤΙΜΗ
ΠΩΛΗΣΗΣ]])/100</f>
        <v>3.48</v>
      </c>
      <c r="G80">
        <v>10</v>
      </c>
      <c r="H80">
        <v>2022</v>
      </c>
      <c r="I80" t="s">
        <v>182</v>
      </c>
    </row>
    <row r="81" spans="1:9">
      <c r="A81" s="3" t="s">
        <v>194</v>
      </c>
      <c r="B81" t="s">
        <v>83</v>
      </c>
      <c r="C81">
        <v>0.2</v>
      </c>
      <c r="D81">
        <f>_xlfn.NUMBERVALUE(Table001__Page_13[[#This Row],[ΑΚΡΙΒΟΤΕΡΗ
ΤΙΜΗ ΠΩΛΗΣΗΣ]])/100</f>
        <v>3.75</v>
      </c>
      <c r="E81">
        <f>_xlfn.NUMBERVALUE(Table001__Page_13[[#This Row],[ΦΘΗΝΟΤΕΡΗ
ΤΙΜΗ ΠΩΛΗΣΗΣ]])/100</f>
        <v>2.75</v>
      </c>
      <c r="F81">
        <f>_xlfn.NUMBERVALUE(Table001__Page_13[[#This Row],[ΜΕΣΗ ΤΙΜΗ
ΠΩΛΗΣΗΣ]])/100</f>
        <v>3.28</v>
      </c>
      <c r="G81">
        <v>10</v>
      </c>
      <c r="H81">
        <v>2022</v>
      </c>
      <c r="I81" t="s">
        <v>182</v>
      </c>
    </row>
    <row r="82" spans="1:9">
      <c r="A82" s="3" t="s">
        <v>194</v>
      </c>
      <c r="B82" t="s">
        <v>84</v>
      </c>
      <c r="C82">
        <v>0.15</v>
      </c>
      <c r="D82">
        <f>_xlfn.NUMBERVALUE(Table001__Page_13[[#This Row],[ΑΚΡΙΒΟΤΕΡΗ
ΤΙΜΗ ΠΩΛΗΣΗΣ]])/100</f>
        <v>3.89</v>
      </c>
      <c r="E82">
        <f>_xlfn.NUMBERVALUE(Table001__Page_13[[#This Row],[ΦΘΗΝΟΤΕΡΗ
ΤΙΜΗ ΠΩΛΗΣΗΣ]])/100</f>
        <v>2.5499999999999998</v>
      </c>
      <c r="F82">
        <f>_xlfn.NUMBERVALUE(Table001__Page_13[[#This Row],[ΜΕΣΗ ΤΙΜΗ
ΠΩΛΗΣΗΣ]])/100</f>
        <v>3.2</v>
      </c>
      <c r="G82">
        <v>10</v>
      </c>
      <c r="H82">
        <v>2022</v>
      </c>
      <c r="I82" t="s">
        <v>182</v>
      </c>
    </row>
    <row r="83" spans="1:9">
      <c r="A83" s="3" t="s">
        <v>194</v>
      </c>
      <c r="B83" t="s">
        <v>85</v>
      </c>
      <c r="C83">
        <v>0.3</v>
      </c>
      <c r="D83">
        <f>_xlfn.NUMBERVALUE(Table001__Page_13[[#This Row],[ΑΚΡΙΒΟΤΕΡΗ
ΤΙΜΗ ΠΩΛΗΣΗΣ]])/100</f>
        <v>4.6399999999999997</v>
      </c>
      <c r="E83">
        <f>_xlfn.NUMBERVALUE(Table001__Page_13[[#This Row],[ΦΘΗΝΟΤΕΡΗ
ΤΙΜΗ ΠΩΛΗΣΗΣ]])/100</f>
        <v>3.35</v>
      </c>
      <c r="F83">
        <f>_xlfn.NUMBERVALUE(Table001__Page_13[[#This Row],[ΜΕΣΗ ΤΙΜΗ
ΠΩΛΗΣΗΣ]])/100</f>
        <v>3.91</v>
      </c>
      <c r="G83">
        <v>10</v>
      </c>
      <c r="H83">
        <v>2022</v>
      </c>
      <c r="I83" t="s">
        <v>182</v>
      </c>
    </row>
    <row r="84" spans="1:9">
      <c r="A84" s="3" t="s">
        <v>194</v>
      </c>
      <c r="B84" t="s">
        <v>86</v>
      </c>
      <c r="C84">
        <v>0.2</v>
      </c>
      <c r="D84">
        <f>_xlfn.NUMBERVALUE(Table001__Page_13[[#This Row],[ΑΚΡΙΒΟΤΕΡΗ
ΤΙΜΗ ΠΩΛΗΣΗΣ]])/100</f>
        <v>3.99</v>
      </c>
      <c r="E84">
        <f>_xlfn.NUMBERVALUE(Table001__Page_13[[#This Row],[ΦΘΗΝΟΤΕΡΗ
ΤΙΜΗ ΠΩΛΗΣΗΣ]])/100</f>
        <v>2.4900000000000002</v>
      </c>
      <c r="F84">
        <f>_xlfn.NUMBERVALUE(Table001__Page_13[[#This Row],[ΜΕΣΗ ΤΙΜΗ
ΠΩΛΗΣΗΣ]])/100</f>
        <v>2.96</v>
      </c>
      <c r="G84">
        <v>10</v>
      </c>
      <c r="H84">
        <v>2022</v>
      </c>
      <c r="I84" t="s">
        <v>182</v>
      </c>
    </row>
    <row r="85" spans="1:9">
      <c r="A85" s="3" t="s">
        <v>194</v>
      </c>
      <c r="B85" t="s">
        <v>87</v>
      </c>
      <c r="C85">
        <v>0.15</v>
      </c>
      <c r="D85">
        <f>_xlfn.NUMBERVALUE(Table001__Page_13[[#This Row],[ΑΚΡΙΒΟΤΕΡΗ
ΤΙΜΗ ΠΩΛΗΣΗΣ]])/100</f>
        <v>2.99</v>
      </c>
      <c r="E85">
        <f>_xlfn.NUMBERVALUE(Table001__Page_13[[#This Row],[ΦΘΗΝΟΤΕΡΗ
ΤΙΜΗ ΠΩΛΗΣΗΣ]])/100</f>
        <v>2.15</v>
      </c>
      <c r="F85">
        <f>_xlfn.NUMBERVALUE(Table001__Page_13[[#This Row],[ΜΕΣΗ ΤΙΜΗ
ΠΩΛΗΣΗΣ]])/100</f>
        <v>2.62</v>
      </c>
      <c r="G85">
        <v>10</v>
      </c>
      <c r="H85">
        <v>2022</v>
      </c>
      <c r="I85" t="s">
        <v>182</v>
      </c>
    </row>
    <row r="86" spans="1:9">
      <c r="A86" s="3" t="s">
        <v>194</v>
      </c>
      <c r="B86" t="s">
        <v>88</v>
      </c>
      <c r="C86">
        <v>0.2</v>
      </c>
      <c r="D86">
        <f>_xlfn.NUMBERVALUE(Table001__Page_13[[#This Row],[ΑΚΡΙΒΟΤΕΡΗ
ΤΙΜΗ ΠΩΛΗΣΗΣ]])/100</f>
        <v>3.5</v>
      </c>
      <c r="E86">
        <f>_xlfn.NUMBERVALUE(Table001__Page_13[[#This Row],[ΦΘΗΝΟΤΕΡΗ
ΤΙΜΗ ΠΩΛΗΣΗΣ]])/100</f>
        <v>2.15</v>
      </c>
      <c r="F86">
        <f>_xlfn.NUMBERVALUE(Table001__Page_13[[#This Row],[ΜΕΣΗ ΤΙΜΗ
ΠΩΛΗΣΗΣ]])/100</f>
        <v>2.96</v>
      </c>
      <c r="G86">
        <v>10</v>
      </c>
      <c r="H86">
        <v>2022</v>
      </c>
      <c r="I86" t="s">
        <v>182</v>
      </c>
    </row>
    <row r="87" spans="1:9">
      <c r="A87" s="3" t="s">
        <v>194</v>
      </c>
      <c r="B87" t="s">
        <v>89</v>
      </c>
      <c r="C87">
        <v>0.3</v>
      </c>
      <c r="D87">
        <f>_xlfn.NUMBERVALUE(Table001__Page_13[[#This Row],[ΑΚΡΙΒΟΤΕΡΗ
ΤΙΜΗ ΠΩΛΗΣΗΣ]])/100</f>
        <v>4.5</v>
      </c>
      <c r="E87">
        <f>_xlfn.NUMBERVALUE(Table001__Page_13[[#This Row],[ΦΘΗΝΟΤΕΡΗ
ΤΙΜΗ ΠΩΛΗΣΗΣ]])/100</f>
        <v>2.4</v>
      </c>
      <c r="F87">
        <f>_xlfn.NUMBERVALUE(Table001__Page_13[[#This Row],[ΜΕΣΗ ΤΙΜΗ
ΠΩΛΗΣΗΣ]])/100</f>
        <v>3.54</v>
      </c>
      <c r="G87">
        <v>10</v>
      </c>
      <c r="H87">
        <v>2022</v>
      </c>
      <c r="I87" t="s">
        <v>182</v>
      </c>
    </row>
    <row r="88" spans="1:9">
      <c r="A88" s="3" t="s">
        <v>195</v>
      </c>
      <c r="B88" t="s">
        <v>90</v>
      </c>
      <c r="C88">
        <f>0.16 * 3</f>
        <v>0.48</v>
      </c>
      <c r="D88">
        <f>_xlfn.NUMBERVALUE(Table001__Page_13[[#This Row],[ΑΚΡΙΒΟΤΕΡΗ
ΤΙΜΗ ΠΩΛΗΣΗΣ]])/100</f>
        <v>9.59</v>
      </c>
      <c r="E88">
        <f>_xlfn.NUMBERVALUE(Table001__Page_13[[#This Row],[ΦΘΗΝΟΤΕΡΗ
ΤΙΜΗ ΠΩΛΗΣΗΣ]])/100</f>
        <v>6.35</v>
      </c>
      <c r="F88">
        <f>_xlfn.NUMBERVALUE(Table001__Page_13[[#This Row],[ΜΕΣΗ ΤΙΜΗ
ΠΩΛΗΣΗΣ]])/100</f>
        <v>8.06</v>
      </c>
      <c r="G88">
        <v>10</v>
      </c>
      <c r="H88">
        <v>2022</v>
      </c>
      <c r="I88" t="s">
        <v>182</v>
      </c>
    </row>
    <row r="89" spans="1:9">
      <c r="A89" s="3" t="s">
        <v>195</v>
      </c>
      <c r="B89" t="s">
        <v>91</v>
      </c>
      <c r="C89">
        <f>0.08*4</f>
        <v>0.32</v>
      </c>
      <c r="D89">
        <f>_xlfn.NUMBERVALUE(Table001__Page_13[[#This Row],[ΑΚΡΙΒΟΤΕΡΗ
ΤΙΜΗ ΠΩΛΗΣΗΣ]])/100</f>
        <v>7.54</v>
      </c>
      <c r="E89">
        <f>_xlfn.NUMBERVALUE(Table001__Page_13[[#This Row],[ΦΘΗΝΟΤΕΡΗ
ΤΙΜΗ ΠΩΛΗΣΗΣ]])/100</f>
        <v>4.3899999999999997</v>
      </c>
      <c r="F89">
        <f>_xlfn.NUMBERVALUE(Table001__Page_13[[#This Row],[ΜΕΣΗ ΤΙΜΗ
ΠΩΛΗΣΗΣ]])/100</f>
        <v>6.23</v>
      </c>
      <c r="G89">
        <v>10</v>
      </c>
      <c r="H89">
        <v>2022</v>
      </c>
      <c r="I89" t="s">
        <v>182</v>
      </c>
    </row>
    <row r="90" spans="1:9">
      <c r="A90" s="3" t="s">
        <v>195</v>
      </c>
      <c r="B90" t="s">
        <v>92</v>
      </c>
      <c r="C90">
        <f>0.185 * 4</f>
        <v>0.74</v>
      </c>
      <c r="D90">
        <f>_xlfn.NUMBERVALUE(Table001__Page_13[[#This Row],[ΑΚΡΙΒΟΤΕΡΗ
ΤΙΜΗ ΠΩΛΗΣΗΣ]])/100</f>
        <v>8.9499999999999993</v>
      </c>
      <c r="E90">
        <f>_xlfn.NUMBERVALUE(Table001__Page_13[[#This Row],[ΦΘΗΝΟΤΕΡΗ
ΤΙΜΗ ΠΩΛΗΣΗΣ]])/100</f>
        <v>4.8499999999999996</v>
      </c>
      <c r="F90">
        <f>_xlfn.NUMBERVALUE(Table001__Page_13[[#This Row],[ΜΕΣΗ ΤΙΜΗ
ΠΩΛΗΣΗΣ]])/100</f>
        <v>7.25</v>
      </c>
      <c r="G90">
        <v>10</v>
      </c>
      <c r="H90">
        <v>2022</v>
      </c>
      <c r="I90" t="s">
        <v>182</v>
      </c>
    </row>
    <row r="91" spans="1:9">
      <c r="A91" s="3" t="s">
        <v>195</v>
      </c>
      <c r="B91" t="s">
        <v>93</v>
      </c>
      <c r="C91">
        <f xml:space="preserve"> 0.095*4</f>
        <v>0.38</v>
      </c>
      <c r="D91">
        <f>_xlfn.NUMBERVALUE(Table001__Page_13[[#This Row],[ΑΚΡΙΒΟΤΕΡΗ
ΤΙΜΗ ΠΩΛΗΣΗΣ]])/100</f>
        <v>4.99</v>
      </c>
      <c r="E91">
        <f>_xlfn.NUMBERVALUE(Table001__Page_13[[#This Row],[ΦΘΗΝΟΤΕΡΗ
ΤΙΜΗ ΠΩΛΗΣΗΣ]])/100</f>
        <v>3.2</v>
      </c>
      <c r="F91">
        <f>_xlfn.NUMBERVALUE(Table001__Page_13[[#This Row],[ΜΕΣΗ ΤΙΜΗ
ΠΩΛΗΣΗΣ]])/100</f>
        <v>3.99</v>
      </c>
      <c r="G91">
        <v>10</v>
      </c>
      <c r="H91">
        <v>2022</v>
      </c>
      <c r="I91" t="s">
        <v>182</v>
      </c>
    </row>
    <row r="92" spans="1:9">
      <c r="A92" s="3" t="s">
        <v>195</v>
      </c>
      <c r="B92" t="s">
        <v>94</v>
      </c>
      <c r="C92">
        <f>0.095 * 4</f>
        <v>0.38</v>
      </c>
      <c r="D92">
        <f>_xlfn.NUMBERVALUE(Table001__Page_13[[#This Row],[ΑΚΡΙΒΟΤΕΡΗ
ΤΙΜΗ ΠΩΛΗΣΗΣ]])/100</f>
        <v>5.45</v>
      </c>
      <c r="E92">
        <f>_xlfn.NUMBERVALUE(Table001__Page_13[[#This Row],[ΦΘΗΝΟΤΕΡΗ
ΤΙΜΗ ΠΩΛΗΣΗΣ]])/100</f>
        <v>3.35</v>
      </c>
      <c r="F92">
        <f>_xlfn.NUMBERVALUE(Table001__Page_13[[#This Row],[ΜΕΣΗ ΤΙΜΗ
ΠΩΛΗΣΗΣ]])/100</f>
        <v>4.45</v>
      </c>
      <c r="G92">
        <v>10</v>
      </c>
      <c r="H92">
        <v>2022</v>
      </c>
      <c r="I92" t="s">
        <v>182</v>
      </c>
    </row>
    <row r="93" spans="1:9">
      <c r="A93" s="3" t="s">
        <v>196</v>
      </c>
      <c r="B93" t="s">
        <v>95</v>
      </c>
      <c r="C93">
        <v>0.2</v>
      </c>
      <c r="D93">
        <f>_xlfn.NUMBERVALUE(Table001__Page_13[[#This Row],[ΑΚΡΙΒΟΤΕΡΗ
ΤΙΜΗ ΠΩΛΗΣΗΣ]])/100</f>
        <v>3.29</v>
      </c>
      <c r="E93">
        <f>_xlfn.NUMBERVALUE(Table001__Page_13[[#This Row],[ΦΘΗΝΟΤΕΡΗ
ΤΙΜΗ ΠΩΛΗΣΗΣ]])/100</f>
        <v>2.19</v>
      </c>
      <c r="F93">
        <f>_xlfn.NUMBERVALUE(Table001__Page_13[[#This Row],[ΜΕΣΗ ΤΙΜΗ
ΠΩΛΗΣΗΣ]])/100</f>
        <v>2.8</v>
      </c>
      <c r="G93">
        <v>10</v>
      </c>
      <c r="H93">
        <v>2022</v>
      </c>
      <c r="I93" t="s">
        <v>182</v>
      </c>
    </row>
    <row r="94" spans="1:9">
      <c r="A94" s="3" t="s">
        <v>196</v>
      </c>
      <c r="B94" t="s">
        <v>96</v>
      </c>
      <c r="C94">
        <v>0.2</v>
      </c>
      <c r="D94">
        <f>_xlfn.NUMBERVALUE(Table001__Page_13[[#This Row],[ΑΚΡΙΒΟΤΕΡΗ
ΤΙΜΗ ΠΩΛΗΣΗΣ]])/100</f>
        <v>3.99</v>
      </c>
      <c r="E94">
        <f>_xlfn.NUMBERVALUE(Table001__Page_13[[#This Row],[ΦΘΗΝΟΤΕΡΗ
ΤΙΜΗ ΠΩΛΗΣΗΣ]])/100</f>
        <v>2.39</v>
      </c>
      <c r="F94">
        <f>_xlfn.NUMBERVALUE(Table001__Page_13[[#This Row],[ΜΕΣΗ ΤΙΜΗ
ΠΩΛΗΣΗΣ]])/100</f>
        <v>3.37</v>
      </c>
      <c r="G94">
        <v>10</v>
      </c>
      <c r="H94">
        <v>2022</v>
      </c>
      <c r="I94" t="s">
        <v>182</v>
      </c>
    </row>
    <row r="95" spans="1:9">
      <c r="A95" s="3" t="s">
        <v>196</v>
      </c>
      <c r="B95" t="s">
        <v>97</v>
      </c>
      <c r="C95">
        <v>0.2</v>
      </c>
      <c r="D95">
        <f>_xlfn.NUMBERVALUE(Table001__Page_13[[#This Row],[ΑΚΡΙΒΟΤΕΡΗ
ΤΙΜΗ ΠΩΛΗΣΗΣ]])/100</f>
        <v>2.89</v>
      </c>
      <c r="E95">
        <f>_xlfn.NUMBERVALUE(Table001__Page_13[[#This Row],[ΦΘΗΝΟΤΕΡΗ
ΤΙΜΗ ΠΩΛΗΣΗΣ]])/100</f>
        <v>1.69</v>
      </c>
      <c r="F95">
        <f>_xlfn.NUMBERVALUE(Table001__Page_13[[#This Row],[ΜΕΣΗ ΤΙΜΗ
ΠΩΛΗΣΗΣ]])/100</f>
        <v>2.38</v>
      </c>
      <c r="G95">
        <v>10</v>
      </c>
      <c r="H95">
        <v>2022</v>
      </c>
      <c r="I95" t="s">
        <v>182</v>
      </c>
    </row>
    <row r="96" spans="1:9">
      <c r="A96" s="3" t="s">
        <v>196</v>
      </c>
      <c r="B96" t="s">
        <v>98</v>
      </c>
      <c r="C96">
        <v>0.34</v>
      </c>
      <c r="D96">
        <f>_xlfn.NUMBERVALUE(Table001__Page_13[[#This Row],[ΑΚΡΙΒΟΤΕΡΗ
ΤΙΜΗ ΠΩΛΗΣΗΣ]])/100</f>
        <v>3.65</v>
      </c>
      <c r="E96">
        <f>_xlfn.NUMBERVALUE(Table001__Page_13[[#This Row],[ΦΘΗΝΟΤΕΡΗ
ΤΙΜΗ ΠΩΛΗΣΗΣ]])/100</f>
        <v>2.75</v>
      </c>
      <c r="F96">
        <f>_xlfn.NUMBERVALUE(Table001__Page_13[[#This Row],[ΜΕΣΗ ΤΙΜΗ
ΠΩΛΗΣΗΣ]])/100</f>
        <v>3.19</v>
      </c>
      <c r="G96">
        <v>10</v>
      </c>
      <c r="H96">
        <v>2022</v>
      </c>
      <c r="I96" t="s">
        <v>182</v>
      </c>
    </row>
    <row r="97" spans="1:9">
      <c r="A97" s="3" t="s">
        <v>196</v>
      </c>
      <c r="B97" t="s">
        <v>99</v>
      </c>
      <c r="C97">
        <v>0.4</v>
      </c>
      <c r="D97">
        <f>_xlfn.NUMBERVALUE(Table001__Page_13[[#This Row],[ΑΚΡΙΒΟΤΕΡΗ
ΤΙΜΗ ΠΩΛΗΣΗΣ]])/100</f>
        <v>1.39</v>
      </c>
      <c r="E97">
        <f>_xlfn.NUMBERVALUE(Table001__Page_13[[#This Row],[ΦΘΗΝΟΤΕΡΗ
ΤΙΜΗ ΠΩΛΗΣΗΣ]])/100</f>
        <v>0.89</v>
      </c>
      <c r="F97">
        <f>_xlfn.NUMBERVALUE(Table001__Page_13[[#This Row],[ΜΕΣΗ ΤΙΜΗ
ΠΩΛΗΣΗΣ]])/100</f>
        <v>1.17</v>
      </c>
      <c r="G97">
        <v>10</v>
      </c>
      <c r="H97">
        <v>2022</v>
      </c>
      <c r="I97" t="s">
        <v>182</v>
      </c>
    </row>
    <row r="98" spans="1:9">
      <c r="A98" s="3" t="s">
        <v>196</v>
      </c>
      <c r="B98" t="s">
        <v>100</v>
      </c>
      <c r="C98">
        <v>0.4</v>
      </c>
      <c r="D98">
        <f>_xlfn.NUMBERVALUE(Table001__Page_13[[#This Row],[ΑΚΡΙΒΟΤΕΡΗ
ΤΙΜΗ ΠΩΛΗΣΗΣ]])/100</f>
        <v>1.39</v>
      </c>
      <c r="E98">
        <f>_xlfn.NUMBERVALUE(Table001__Page_13[[#This Row],[ΦΘΗΝΟΤΕΡΗ
ΤΙΜΗ ΠΩΛΗΣΗΣ]])/100</f>
        <v>0.89</v>
      </c>
      <c r="F98">
        <f>_xlfn.NUMBERVALUE(Table001__Page_13[[#This Row],[ΜΕΣΗ ΤΙΜΗ
ΠΩΛΗΣΗΣ]])/100</f>
        <v>1.17</v>
      </c>
      <c r="G98">
        <v>10</v>
      </c>
      <c r="H98">
        <v>2022</v>
      </c>
      <c r="I98" t="s">
        <v>182</v>
      </c>
    </row>
    <row r="99" spans="1:9">
      <c r="A99" s="3" t="s">
        <v>196</v>
      </c>
      <c r="B99" t="s">
        <v>101</v>
      </c>
      <c r="C99">
        <v>0.39700000000000002</v>
      </c>
      <c r="D99">
        <f>_xlfn.NUMBERVALUE(Table001__Page_13[[#This Row],[ΑΚΡΙΒΟΤΕΡΗ
ΤΙΜΗ ΠΩΛΗΣΗΣ]])/100</f>
        <v>1.65</v>
      </c>
      <c r="E99">
        <f>_xlfn.NUMBERVALUE(Table001__Page_13[[#This Row],[ΦΘΗΝΟΤΕΡΗ
ΤΙΜΗ ΠΩΛΗΣΗΣ]])/100</f>
        <v>1.05</v>
      </c>
      <c r="F99">
        <f>_xlfn.NUMBERVALUE(Table001__Page_13[[#This Row],[ΜΕΣΗ ΤΙΜΗ
ΠΩΛΗΣΗΣ]])/100</f>
        <v>1.45</v>
      </c>
      <c r="G99">
        <v>10</v>
      </c>
      <c r="H99">
        <v>2022</v>
      </c>
      <c r="I99" t="s">
        <v>182</v>
      </c>
    </row>
    <row r="100" spans="1:9">
      <c r="A100" s="3" t="s">
        <v>197</v>
      </c>
      <c r="B100" t="s">
        <v>102</v>
      </c>
      <c r="C100">
        <f>1.5 * 6</f>
        <v>9</v>
      </c>
      <c r="D100">
        <f>_xlfn.NUMBERVALUE(Table001__Page_13[[#This Row],[ΑΚΡΙΒΟΤΕΡΗ
ΤΙΜΗ ΠΩΛΗΣΗΣ]])/100</f>
        <v>2.99</v>
      </c>
      <c r="E100">
        <f>_xlfn.NUMBERVALUE(Table001__Page_13[[#This Row],[ΦΘΗΝΟΤΕΡΗ
ΤΙΜΗ ΠΩΛΗΣΗΣ]])/100</f>
        <v>2.1</v>
      </c>
      <c r="F100">
        <f>_xlfn.NUMBERVALUE(Table001__Page_13[[#This Row],[ΜΕΣΗ ΤΙΜΗ
ΠΩΛΗΣΗΣ]])/100</f>
        <v>2.35</v>
      </c>
      <c r="G100">
        <v>10</v>
      </c>
      <c r="H100">
        <v>2022</v>
      </c>
      <c r="I100" t="s">
        <v>182</v>
      </c>
    </row>
    <row r="101" spans="1:9">
      <c r="A101" s="3" t="s">
        <v>197</v>
      </c>
      <c r="B101" t="s">
        <v>103</v>
      </c>
      <c r="C101">
        <f>1.5 * 6</f>
        <v>9</v>
      </c>
      <c r="D101">
        <f>_xlfn.NUMBERVALUE(Table001__Page_13[[#This Row],[ΑΚΡΙΒΟΤΕΡΗ
ΤΙΜΗ ΠΩΛΗΣΗΣ]])/100</f>
        <v>2.99</v>
      </c>
      <c r="E101">
        <f>_xlfn.NUMBERVALUE(Table001__Page_13[[#This Row],[ΦΘΗΝΟΤΕΡΗ
ΤΙΜΗ ΠΩΛΗΣΗΣ]])/100</f>
        <v>1.69</v>
      </c>
      <c r="F101">
        <f>_xlfn.NUMBERVALUE(Table001__Page_13[[#This Row],[ΜΕΣΗ ΤΙΜΗ
ΠΩΛΗΣΗΣ]])/100</f>
        <v>2.34</v>
      </c>
      <c r="G101">
        <v>10</v>
      </c>
      <c r="H101">
        <v>2022</v>
      </c>
      <c r="I101" t="s">
        <v>182</v>
      </c>
    </row>
    <row r="102" spans="1:9">
      <c r="A102" s="3" t="s">
        <v>197</v>
      </c>
      <c r="B102" t="s">
        <v>104</v>
      </c>
      <c r="C102">
        <f>0.5*12</f>
        <v>6</v>
      </c>
      <c r="D102">
        <f>_xlfn.NUMBERVALUE(Table001__Page_13[[#This Row],[ΑΚΡΙΒΟΤΕΡΗ
ΤΙΜΗ ΠΩΛΗΣΗΣ]])/100</f>
        <v>3.99</v>
      </c>
      <c r="E102">
        <f>_xlfn.NUMBERVALUE(Table001__Page_13[[#This Row],[ΦΘΗΝΟΤΕΡΗ
ΤΙΜΗ ΠΩΛΗΣΗΣ]])/100</f>
        <v>2.4</v>
      </c>
      <c r="F102">
        <f>_xlfn.NUMBERVALUE(Table001__Page_13[[#This Row],[ΜΕΣΗ ΤΙΜΗ
ΠΩΛΗΣΗΣ]])/100</f>
        <v>2.81</v>
      </c>
      <c r="G102">
        <v>10</v>
      </c>
      <c r="H102">
        <v>2022</v>
      </c>
      <c r="I102" t="s">
        <v>182</v>
      </c>
    </row>
    <row r="103" spans="1:9">
      <c r="A103" s="3" t="s">
        <v>197</v>
      </c>
      <c r="B103" t="s">
        <v>105</v>
      </c>
      <c r="C103">
        <f xml:space="preserve"> 1.5 * 6</f>
        <v>9</v>
      </c>
      <c r="D103">
        <f>_xlfn.NUMBERVALUE(Table001__Page_13[[#This Row],[ΑΚΡΙΒΟΤΕΡΗ
ΤΙΜΗ ΠΩΛΗΣΗΣ]])/100</f>
        <v>3.4</v>
      </c>
      <c r="E103">
        <f>_xlfn.NUMBERVALUE(Table001__Page_13[[#This Row],[ΦΘΗΝΟΤΕΡΗ
ΤΙΜΗ ΠΩΛΗΣΗΣ]])/100</f>
        <v>1.89</v>
      </c>
      <c r="F103">
        <f>_xlfn.NUMBERVALUE(Table001__Page_13[[#This Row],[ΜΕΣΗ ΤΙΜΗ
ΠΩΛΗΣΗΣ]])/100</f>
        <v>2.39</v>
      </c>
      <c r="G103">
        <v>10</v>
      </c>
      <c r="H103">
        <v>2022</v>
      </c>
      <c r="I103" t="s">
        <v>182</v>
      </c>
    </row>
    <row r="104" spans="1:9">
      <c r="A104" s="3" t="s">
        <v>197</v>
      </c>
      <c r="B104" t="s">
        <v>106</v>
      </c>
      <c r="C104">
        <f>0.5*12</f>
        <v>6</v>
      </c>
      <c r="D104">
        <f>_xlfn.NUMBERVALUE(Table001__Page_13[[#This Row],[ΑΚΡΙΒΟΤΕΡΗ
ΤΙΜΗ ΠΩΛΗΣΗΣ]])/100</f>
        <v>3.7</v>
      </c>
      <c r="E104">
        <f>_xlfn.NUMBERVALUE(Table001__Page_13[[#This Row],[ΦΘΗΝΟΤΕΡΗ
ΤΙΜΗ ΠΩΛΗΣΗΣ]])/100</f>
        <v>2.25</v>
      </c>
      <c r="F104">
        <f>_xlfn.NUMBERVALUE(Table001__Page_13[[#This Row],[ΜΕΣΗ ΤΙΜΗ
ΠΩΛΗΣΗΣ]])/100</f>
        <v>2.84</v>
      </c>
      <c r="G104">
        <v>10</v>
      </c>
      <c r="H104">
        <v>2022</v>
      </c>
      <c r="I104" t="s">
        <v>182</v>
      </c>
    </row>
    <row r="105" spans="1:9">
      <c r="A105" s="3" t="s">
        <v>197</v>
      </c>
      <c r="B105" t="s">
        <v>107</v>
      </c>
      <c r="C105">
        <f>0.5*12</f>
        <v>6</v>
      </c>
      <c r="D105">
        <f>_xlfn.NUMBERVALUE(Table001__Page_13[[#This Row],[ΑΚΡΙΒΟΤΕΡΗ
ΤΙΜΗ ΠΩΛΗΣΗΣ]])/100</f>
        <v>3.99</v>
      </c>
      <c r="E105">
        <f>_xlfn.NUMBERVALUE(Table001__Page_13[[#This Row],[ΦΘΗΝΟΤΕΡΗ
ΤΙΜΗ ΠΩΛΗΣΗΣ]])/100</f>
        <v>2.35</v>
      </c>
      <c r="F105">
        <f>_xlfn.NUMBERVALUE(Table001__Page_13[[#This Row],[ΜΕΣΗ ΤΙΜΗ
ΠΩΛΗΣΗΣ]])/100</f>
        <v>3</v>
      </c>
      <c r="G105">
        <v>10</v>
      </c>
      <c r="H105">
        <v>2022</v>
      </c>
      <c r="I105" t="s">
        <v>182</v>
      </c>
    </row>
    <row r="106" spans="1:9">
      <c r="A106" s="3" t="s">
        <v>198</v>
      </c>
      <c r="B106" t="s">
        <v>108</v>
      </c>
      <c r="C106">
        <v>0.7</v>
      </c>
      <c r="D106">
        <f>_xlfn.NUMBERVALUE(Table001__Page_13[[#This Row],[ΑΚΡΙΒΟΤΕΡΗ
ΤΙΜΗ ΠΩΛΗΣΗΣ]])/100</f>
        <v>7.92</v>
      </c>
      <c r="E106">
        <f>_xlfn.NUMBERVALUE(Table001__Page_13[[#This Row],[ΦΘΗΝΟΤΕΡΗ
ΤΙΜΗ ΠΩΛΗΣΗΣ]])/100</f>
        <v>5.8</v>
      </c>
      <c r="F106">
        <f>_xlfn.NUMBERVALUE(Table001__Page_13[[#This Row],[ΜΕΣΗ ΤΙΜΗ
ΠΩΛΗΣΗΣ]])/100</f>
        <v>6.42</v>
      </c>
      <c r="G106">
        <v>10</v>
      </c>
      <c r="H106">
        <v>2022</v>
      </c>
      <c r="I106" t="s">
        <v>182</v>
      </c>
    </row>
    <row r="107" spans="1:9">
      <c r="A107" s="3" t="s">
        <v>198</v>
      </c>
      <c r="B107" t="s">
        <v>109</v>
      </c>
      <c r="C107">
        <v>0.5</v>
      </c>
      <c r="D107">
        <f>_xlfn.NUMBERVALUE(Table001__Page_13[[#This Row],[ΑΚΡΙΒΟΤΕΡΗ
ΤΙΜΗ ΠΩΛΗΣΗΣ]])/100</f>
        <v>21.45</v>
      </c>
      <c r="E107">
        <f>_xlfn.NUMBERVALUE(Table001__Page_13[[#This Row],[ΦΘΗΝΟΤΕΡΗ
ΤΙΜΗ ΠΩΛΗΣΗΣ]])/100</f>
        <v>15.95</v>
      </c>
      <c r="F107">
        <f>_xlfn.NUMBERVALUE(Table001__Page_13[[#This Row],[ΜΕΣΗ ΤΙΜΗ
ΠΩΛΗΣΗΣ]])/100</f>
        <v>18.27</v>
      </c>
      <c r="G107">
        <v>10</v>
      </c>
      <c r="H107">
        <v>2022</v>
      </c>
      <c r="I107" t="s">
        <v>182</v>
      </c>
    </row>
    <row r="108" spans="1:9">
      <c r="A108" s="3" t="s">
        <v>198</v>
      </c>
      <c r="B108" t="s">
        <v>110</v>
      </c>
      <c r="C108">
        <v>0.5</v>
      </c>
      <c r="D108">
        <f>_xlfn.NUMBERVALUE(Table001__Page_13[[#This Row],[ΑΚΡΙΒΟΤΕΡΗ
ΤΙΜΗ ΠΩΛΗΣΗΣ]])/100</f>
        <v>18.04</v>
      </c>
      <c r="E108">
        <f>_xlfn.NUMBERVALUE(Table001__Page_13[[#This Row],[ΦΘΗΝΟΤΕΡΗ
ΤΙΜΗ ΠΩΛΗΣΗΣ]])/100</f>
        <v>15.4</v>
      </c>
      <c r="F108">
        <f>_xlfn.NUMBERVALUE(Table001__Page_13[[#This Row],[ΜΕΣΗ ΤΙΜΗ
ΠΩΛΗΣΗΣ]])/100</f>
        <v>16.489999999999998</v>
      </c>
      <c r="G108">
        <v>10</v>
      </c>
      <c r="H108">
        <v>2022</v>
      </c>
      <c r="I108" t="s">
        <v>182</v>
      </c>
    </row>
    <row r="109" spans="1:9">
      <c r="A109" s="3" t="s">
        <v>198</v>
      </c>
      <c r="B109" t="s">
        <v>111</v>
      </c>
      <c r="C109">
        <v>4.4000000000000004</v>
      </c>
      <c r="D109">
        <f>_xlfn.NUMBERVALUE(Table001__Page_13[[#This Row],[ΑΚΡΙΒΟΤΕΡΗ
ΤΙΜΗ ΠΩΛΗΣΗΣ]])/100</f>
        <v>11.89</v>
      </c>
      <c r="E109">
        <f>_xlfn.NUMBERVALUE(Table001__Page_13[[#This Row],[ΦΘΗΝΟΤΕΡΗ
ΤΙΜΗ ΠΩΛΗΣΗΣ]])/100</f>
        <v>7.49</v>
      </c>
      <c r="F109">
        <f>_xlfn.NUMBERVALUE(Table001__Page_13[[#This Row],[ΜΕΣΗ ΤΙΜΗ
ΠΩΛΗΣΗΣ]])/100</f>
        <v>9.93</v>
      </c>
      <c r="G109">
        <v>10</v>
      </c>
      <c r="H109">
        <v>2022</v>
      </c>
      <c r="I109" t="s">
        <v>182</v>
      </c>
    </row>
    <row r="110" spans="1:9">
      <c r="A110" s="3" t="s">
        <v>198</v>
      </c>
      <c r="B110" t="s">
        <v>112</v>
      </c>
      <c r="C110">
        <v>0.3</v>
      </c>
      <c r="D110">
        <f>_xlfn.NUMBERVALUE(Table001__Page_13[[#This Row],[ΑΚΡΙΒΟΤΕΡΗ
ΤΙΜΗ ΠΩΛΗΣΗΣ]])/100</f>
        <v>6.55</v>
      </c>
      <c r="E110">
        <f>_xlfn.NUMBERVALUE(Table001__Page_13[[#This Row],[ΦΘΗΝΟΤΕΡΗ
ΤΙΜΗ ΠΩΛΗΣΗΣ]])/100</f>
        <v>3.95</v>
      </c>
      <c r="F110">
        <f>_xlfn.NUMBERVALUE(Table001__Page_13[[#This Row],[ΜΕΣΗ ΤΙΜΗ
ΠΩΛΗΣΗΣ]])/100</f>
        <v>5.08</v>
      </c>
      <c r="G110">
        <v>10</v>
      </c>
      <c r="H110">
        <v>2022</v>
      </c>
      <c r="I110" t="s">
        <v>182</v>
      </c>
    </row>
    <row r="111" spans="1:9">
      <c r="A111" s="3" t="s">
        <v>198</v>
      </c>
      <c r="B111" t="s">
        <v>113</v>
      </c>
      <c r="C111">
        <v>0.9</v>
      </c>
      <c r="D111">
        <f>_xlfn.NUMBERVALUE(Table001__Page_13[[#This Row],[ΑΚΡΙΒΟΤΕΡΗ
ΤΙΜΗ ΠΩΛΗΣΗΣ]])/100</f>
        <v>9.85</v>
      </c>
      <c r="E111">
        <f>_xlfn.NUMBERVALUE(Table001__Page_13[[#This Row],[ΦΘΗΝΟΤΕΡΗ
ΤΙΜΗ ΠΩΛΗΣΗΣ]])/100</f>
        <v>6.95</v>
      </c>
      <c r="F111">
        <f>_xlfn.NUMBERVALUE(Table001__Page_13[[#This Row],[ΜΕΣΗ ΤΙΜΗ
ΠΩΛΗΣΗΣ]])/100</f>
        <v>8.57</v>
      </c>
      <c r="G111">
        <v>10</v>
      </c>
      <c r="H111">
        <v>2022</v>
      </c>
      <c r="I111" t="s">
        <v>182</v>
      </c>
    </row>
    <row r="112" spans="1:9">
      <c r="A112" s="3" t="s">
        <v>198</v>
      </c>
      <c r="B112" t="s">
        <v>114</v>
      </c>
      <c r="C112">
        <v>0.48</v>
      </c>
      <c r="D112">
        <f>_xlfn.NUMBERVALUE(Table001__Page_13[[#This Row],[ΑΚΡΙΒΟΤΕΡΗ
ΤΙΜΗ ΠΩΛΗΣΗΣ]])/100</f>
        <v>5.91</v>
      </c>
      <c r="E112">
        <f>_xlfn.NUMBERVALUE(Table001__Page_13[[#This Row],[ΦΘΗΝΟΤΕΡΗ
ΤΙΜΗ ΠΩΛΗΣΗΣ]])/100</f>
        <v>3.15</v>
      </c>
      <c r="F112">
        <f>_xlfn.NUMBERVALUE(Table001__Page_13[[#This Row],[ΜΕΣΗ ΤΙΜΗ
ΠΩΛΗΣΗΣ]])/100</f>
        <v>4.16</v>
      </c>
      <c r="G112">
        <v>10</v>
      </c>
      <c r="H112">
        <v>2022</v>
      </c>
      <c r="I112" t="s">
        <v>182</v>
      </c>
    </row>
    <row r="113" spans="1:9">
      <c r="A113" s="3" t="s">
        <v>198</v>
      </c>
      <c r="B113" t="s">
        <v>115</v>
      </c>
      <c r="C113">
        <v>0.4</v>
      </c>
      <c r="D113">
        <f>_xlfn.NUMBERVALUE(Table001__Page_13[[#This Row],[ΑΚΡΙΒΟΤΕΡΗ
ΤΙΜΗ ΠΩΛΗΣΗΣ]])/100</f>
        <v>5.49</v>
      </c>
      <c r="E113">
        <f>_xlfn.NUMBERVALUE(Table001__Page_13[[#This Row],[ΦΘΗΝΟΤΕΡΗ
ΤΙΜΗ ΠΩΛΗΣΗΣ]])/100</f>
        <v>3.59</v>
      </c>
      <c r="F113">
        <f>_xlfn.NUMBERVALUE(Table001__Page_13[[#This Row],[ΜΕΣΗ ΤΙΜΗ
ΠΩΛΗΣΗΣ]])/100</f>
        <v>4.53</v>
      </c>
      <c r="G113">
        <v>10</v>
      </c>
      <c r="H113">
        <v>2022</v>
      </c>
      <c r="I113" t="s">
        <v>182</v>
      </c>
    </row>
    <row r="114" spans="1:9">
      <c r="A114" s="3" t="s">
        <v>198</v>
      </c>
      <c r="B114" t="s">
        <v>116</v>
      </c>
      <c r="C114">
        <v>0.48</v>
      </c>
      <c r="D114">
        <f>_xlfn.NUMBERVALUE(Table001__Page_13[[#This Row],[ΑΚΡΙΒΟΤΕΡΗ
ΤΙΜΗ ΠΩΛΗΣΗΣ]])/100</f>
        <v>5.25</v>
      </c>
      <c r="E114">
        <f>_xlfn.NUMBERVALUE(Table001__Page_13[[#This Row],[ΦΘΗΝΟΤΕΡΗ
ΤΙΜΗ ΠΩΛΗΣΗΣ]])/100</f>
        <v>3.35</v>
      </c>
      <c r="F114">
        <f>_xlfn.NUMBERVALUE(Table001__Page_13[[#This Row],[ΜΕΣΗ ΤΙΜΗ
ΠΩΛΗΣΗΣ]])/100</f>
        <v>4.4000000000000004</v>
      </c>
      <c r="G114">
        <v>10</v>
      </c>
      <c r="H114">
        <v>2022</v>
      </c>
      <c r="I114" t="s">
        <v>182</v>
      </c>
    </row>
    <row r="115" spans="1:9">
      <c r="A115" s="3" t="s">
        <v>198</v>
      </c>
      <c r="B115" t="s">
        <v>117</v>
      </c>
      <c r="C115">
        <v>0.37</v>
      </c>
      <c r="D115">
        <f>_xlfn.NUMBERVALUE(Table001__Page_13[[#This Row],[ΑΚΡΙΒΟΤΕΡΗ
ΤΙΜΗ ΠΩΛΗΣΗΣ]])/100</f>
        <v>4.1900000000000004</v>
      </c>
      <c r="E115">
        <f>_xlfn.NUMBERVALUE(Table001__Page_13[[#This Row],[ΦΘΗΝΟΤΕΡΗ
ΤΙΜΗ ΠΩΛΗΣΗΣ]])/100</f>
        <v>2.4</v>
      </c>
      <c r="F115">
        <f>_xlfn.NUMBERVALUE(Table001__Page_13[[#This Row],[ΜΕΣΗ ΤΙΜΗ
ΠΩΛΗΣΗΣ]])/100</f>
        <v>3.59</v>
      </c>
      <c r="G115">
        <v>10</v>
      </c>
      <c r="H115">
        <v>2022</v>
      </c>
      <c r="I115" t="s">
        <v>182</v>
      </c>
    </row>
    <row r="116" spans="1:9">
      <c r="A116" s="3" t="s">
        <v>198</v>
      </c>
      <c r="B116" t="s">
        <v>118</v>
      </c>
      <c r="C116">
        <v>0.33</v>
      </c>
      <c r="D116">
        <f>_xlfn.NUMBERVALUE(Table001__Page_13[[#This Row],[ΑΚΡΙΒΟΤΕΡΗ
ΤΙΜΗ ΠΩΛΗΣΗΣ]])/100</f>
        <v>6.59</v>
      </c>
      <c r="E116">
        <f>_xlfn.NUMBERVALUE(Table001__Page_13[[#This Row],[ΦΘΗΝΟΤΕΡΗ
ΤΙΜΗ ΠΩΛΗΣΗΣ]])/100</f>
        <v>4.1900000000000004</v>
      </c>
      <c r="F116">
        <f>_xlfn.NUMBERVALUE(Table001__Page_13[[#This Row],[ΜΕΣΗ ΤΙΜΗ
ΠΩΛΗΣΗΣ]])/100</f>
        <v>5.72</v>
      </c>
      <c r="G116">
        <v>10</v>
      </c>
      <c r="H116">
        <v>2022</v>
      </c>
      <c r="I116" t="s">
        <v>182</v>
      </c>
    </row>
    <row r="117" spans="1:9">
      <c r="A117" s="3" t="s">
        <v>198</v>
      </c>
      <c r="B117" t="s">
        <v>119</v>
      </c>
      <c r="C117">
        <v>0.33</v>
      </c>
      <c r="D117">
        <f>_xlfn.NUMBERVALUE(Table001__Page_13[[#This Row],[ΑΚΡΙΒΟΤΕΡΗ
ΤΙΜΗ ΠΩΛΗΣΗΣ]])/100</f>
        <v>6.45</v>
      </c>
      <c r="E117">
        <f>_xlfn.NUMBERVALUE(Table001__Page_13[[#This Row],[ΦΘΗΝΟΤΕΡΗ
ΤΙΜΗ ΠΩΛΗΣΗΣ]])/100</f>
        <v>4.1900000000000004</v>
      </c>
      <c r="F117">
        <f>_xlfn.NUMBERVALUE(Table001__Page_13[[#This Row],[ΜΕΣΗ ΤΙΜΗ
ΠΩΛΗΣΗΣ]])/100</f>
        <v>5.71</v>
      </c>
      <c r="G117">
        <v>10</v>
      </c>
      <c r="H117">
        <v>2022</v>
      </c>
      <c r="I117" t="s">
        <v>182</v>
      </c>
    </row>
    <row r="118" spans="1:9">
      <c r="A118" s="3" t="s">
        <v>199</v>
      </c>
      <c r="B118" t="s">
        <v>120</v>
      </c>
      <c r="C118">
        <v>0.5</v>
      </c>
      <c r="D118">
        <f>_xlfn.NUMBERVALUE(Table001__Page_13[[#This Row],[ΑΚΡΙΒΟΤΕΡΗ
ΤΙΜΗ ΠΩΛΗΣΗΣ]])/100</f>
        <v>2.0499999999999998</v>
      </c>
      <c r="E118">
        <f>_xlfn.NUMBERVALUE(Table001__Page_13[[#This Row],[ΦΘΗΝΟΤΕΡΗ
ΤΙΜΗ ΠΩΛΗΣΗΣ]])/100</f>
        <v>0.99</v>
      </c>
      <c r="F118">
        <f>_xlfn.NUMBERVALUE(Table001__Page_13[[#This Row],[ΜΕΣΗ ΤΙΜΗ
ΠΩΛΗΣΗΣ]])/100</f>
        <v>1.63</v>
      </c>
      <c r="G118">
        <v>10</v>
      </c>
      <c r="H118">
        <v>2022</v>
      </c>
      <c r="I118" t="s">
        <v>182</v>
      </c>
    </row>
    <row r="119" spans="1:9">
      <c r="A119" s="3" t="s">
        <v>199</v>
      </c>
      <c r="B119" t="s">
        <v>121</v>
      </c>
      <c r="C119">
        <v>0.5</v>
      </c>
      <c r="D119">
        <f>_xlfn.NUMBERVALUE(Table001__Page_13[[#This Row],[ΑΚΡΙΒΟΤΕΡΗ
ΤΙΜΗ ΠΩΛΗΣΗΣ]])/100</f>
        <v>1.7</v>
      </c>
      <c r="E119">
        <f>_xlfn.NUMBERVALUE(Table001__Page_13[[#This Row],[ΦΘΗΝΟΤΕΡΗ
ΤΙΜΗ ΠΩΛΗΣΗΣ]])/100</f>
        <v>0.95</v>
      </c>
      <c r="F119">
        <f>_xlfn.NUMBERVALUE(Table001__Page_13[[#This Row],[ΜΕΣΗ ΤΙΜΗ
ΠΩΛΗΣΗΣ]])/100</f>
        <v>1.28</v>
      </c>
      <c r="G119">
        <v>10</v>
      </c>
      <c r="H119">
        <v>2022</v>
      </c>
      <c r="I119" t="s">
        <v>182</v>
      </c>
    </row>
    <row r="120" spans="1:9">
      <c r="A120" s="3" t="s">
        <v>199</v>
      </c>
      <c r="B120" t="s">
        <v>122</v>
      </c>
      <c r="C120">
        <v>0.6</v>
      </c>
      <c r="D120">
        <f>_xlfn.NUMBERVALUE(Table001__Page_13[[#This Row],[ΑΚΡΙΒΟΤΕΡΗ
ΤΙΜΗ ΠΩΛΗΣΗΣ]])/100</f>
        <v>1.8</v>
      </c>
      <c r="E120">
        <f>_xlfn.NUMBERVALUE(Table001__Page_13[[#This Row],[ΦΘΗΝΟΤΕΡΗ
ΤΙΜΗ ΠΩΛΗΣΗΣ]])/100</f>
        <v>0.98</v>
      </c>
      <c r="F120">
        <f>_xlfn.NUMBERVALUE(Table001__Page_13[[#This Row],[ΜΕΣΗ ΤΙΜΗ
ΠΩΛΗΣΗΣ]])/100</f>
        <v>1.36</v>
      </c>
      <c r="G120">
        <v>10</v>
      </c>
      <c r="H120">
        <v>2022</v>
      </c>
      <c r="I120" t="s">
        <v>182</v>
      </c>
    </row>
    <row r="121" spans="1:9">
      <c r="A121" s="3" t="s">
        <v>199</v>
      </c>
      <c r="B121" t="s">
        <v>123</v>
      </c>
      <c r="C121">
        <v>0.5</v>
      </c>
      <c r="D121">
        <f>_xlfn.NUMBERVALUE(Table001__Page_13[[#This Row],[ΑΚΡΙΒΟΤΕΡΗ
ΤΙΜΗ ΠΩΛΗΣΗΣ]])/100</f>
        <v>1.89</v>
      </c>
      <c r="E121">
        <f>_xlfn.NUMBERVALUE(Table001__Page_13[[#This Row],[ΦΘΗΝΟΤΕΡΗ
ΤΙΜΗ ΠΩΛΗΣΗΣ]])/100</f>
        <v>0.98</v>
      </c>
      <c r="F121">
        <f>_xlfn.NUMBERVALUE(Table001__Page_13[[#This Row],[ΜΕΣΗ ΤΙΜΗ
ΠΩΛΗΣΗΣ]])/100</f>
        <v>1.46</v>
      </c>
      <c r="G121">
        <v>10</v>
      </c>
      <c r="H121">
        <v>2022</v>
      </c>
      <c r="I121" t="s">
        <v>182</v>
      </c>
    </row>
    <row r="122" spans="1:9">
      <c r="A122" s="3" t="s">
        <v>199</v>
      </c>
      <c r="B122" t="s">
        <v>124</v>
      </c>
      <c r="C122">
        <v>0.5</v>
      </c>
      <c r="D122">
        <f>_xlfn.NUMBERVALUE(Table001__Page_13[[#This Row],[ΑΚΡΙΒΟΤΕΡΗ
ΤΙΜΗ ΠΩΛΗΣΗΣ]])/100</f>
        <v>1.9</v>
      </c>
      <c r="E122">
        <f>_xlfn.NUMBERVALUE(Table001__Page_13[[#This Row],[ΦΘΗΝΟΤΕΡΗ
ΤΙΜΗ ΠΩΛΗΣΗΣ]])/100</f>
        <v>1.02</v>
      </c>
      <c r="F122">
        <f>_xlfn.NUMBERVALUE(Table001__Page_13[[#This Row],[ΜΕΣΗ ΤΙΜΗ
ΠΩΛΗΣΗΣ]])/100</f>
        <v>1.49</v>
      </c>
      <c r="G122">
        <v>10</v>
      </c>
      <c r="H122">
        <v>2022</v>
      </c>
      <c r="I122" t="s">
        <v>182</v>
      </c>
    </row>
    <row r="123" spans="1:9">
      <c r="A123" s="3" t="s">
        <v>199</v>
      </c>
      <c r="B123" t="s">
        <v>125</v>
      </c>
      <c r="C123">
        <v>0.5</v>
      </c>
      <c r="D123">
        <f>_xlfn.NUMBERVALUE(Table001__Page_13[[#This Row],[ΑΚΡΙΒΟΤΕΡΗ
ΤΙΜΗ ΠΩΛΗΣΗΣ]])/100</f>
        <v>1.85</v>
      </c>
      <c r="E123">
        <f>_xlfn.NUMBERVALUE(Table001__Page_13[[#This Row],[ΦΘΗΝΟΤΕΡΗ
ΤΙΜΗ ΠΩΛΗΣΗΣ]])/100</f>
        <v>1.05</v>
      </c>
      <c r="F123">
        <f>_xlfn.NUMBERVALUE(Table001__Page_13[[#This Row],[ΜΕΣΗ ΤΙΜΗ
ΠΩΛΗΣΗΣ]])/100</f>
        <v>1.42</v>
      </c>
      <c r="G123">
        <v>10</v>
      </c>
      <c r="H123">
        <v>2022</v>
      </c>
      <c r="I123" t="s">
        <v>182</v>
      </c>
    </row>
    <row r="124" spans="1:9">
      <c r="A124" s="3" t="s">
        <v>199</v>
      </c>
      <c r="B124" t="s">
        <v>126</v>
      </c>
      <c r="C124">
        <v>0.5</v>
      </c>
      <c r="D124">
        <f>_xlfn.NUMBERVALUE(Table001__Page_13[[#This Row],[ΑΚΡΙΒΟΤΕΡΗ
ΤΙΜΗ ΠΩΛΗΣΗΣ]])/100</f>
        <v>2.09</v>
      </c>
      <c r="E124">
        <f>_xlfn.NUMBERVALUE(Table001__Page_13[[#This Row],[ΦΘΗΝΟΤΕΡΗ
ΤΙΜΗ ΠΩΛΗΣΗΣ]])/100</f>
        <v>1.2</v>
      </c>
      <c r="F124">
        <f>_xlfn.NUMBERVALUE(Table001__Page_13[[#This Row],[ΜΕΣΗ ΤΙΜΗ
ΠΩΛΗΣΗΣ]])/100</f>
        <v>1.81</v>
      </c>
      <c r="G124">
        <v>10</v>
      </c>
      <c r="H124">
        <v>2022</v>
      </c>
      <c r="I124" t="s">
        <v>182</v>
      </c>
    </row>
    <row r="125" spans="1:9">
      <c r="A125" s="3" t="s">
        <v>199</v>
      </c>
      <c r="B125" t="s">
        <v>127</v>
      </c>
      <c r="C125">
        <v>0.5</v>
      </c>
      <c r="D125">
        <f>_xlfn.NUMBERVALUE(Table001__Page_13[[#This Row],[ΑΚΡΙΒΟΤΕΡΗ
ΤΙΜΗ ΠΩΛΗΣΗΣ]])/100</f>
        <v>1.9</v>
      </c>
      <c r="E125">
        <f>_xlfn.NUMBERVALUE(Table001__Page_13[[#This Row],[ΦΘΗΝΟΤΕΡΗ
ΤΙΜΗ ΠΩΛΗΣΗΣ]])/100</f>
        <v>1.02</v>
      </c>
      <c r="F125">
        <f>_xlfn.NUMBERVALUE(Table001__Page_13[[#This Row],[ΜΕΣΗ ΤΙΜΗ
ΠΩΛΗΣΗΣ]])/100</f>
        <v>1.44</v>
      </c>
      <c r="G125">
        <v>10</v>
      </c>
      <c r="H125">
        <v>2022</v>
      </c>
      <c r="I125" t="s">
        <v>182</v>
      </c>
    </row>
    <row r="126" spans="1:9">
      <c r="A126" s="3" t="s">
        <v>200</v>
      </c>
      <c r="B126" t="s">
        <v>128</v>
      </c>
      <c r="C126">
        <v>1</v>
      </c>
      <c r="D126">
        <f>_xlfn.NUMBERVALUE(Table001__Page_13[[#This Row],[ΑΚΡΙΒΟΤΕΡΗ
ΤΙΜΗ ΠΩΛΗΣΗΣ]])/100</f>
        <v>0.55000000000000004</v>
      </c>
      <c r="E126">
        <f>_xlfn.NUMBERVALUE(Table001__Page_13[[#This Row],[ΦΘΗΝΟΤΕΡΗ
ΤΙΜΗ ΠΩΛΗΣΗΣ]])/100</f>
        <v>0.3</v>
      </c>
      <c r="F126">
        <f>_xlfn.NUMBERVALUE(Table001__Page_13[[#This Row],[ΜΕΣΗ ΤΙΜΗ
ΠΩΛΗΣΗΣ]])/100</f>
        <v>0.39</v>
      </c>
      <c r="G126">
        <v>10</v>
      </c>
      <c r="H126">
        <v>2022</v>
      </c>
      <c r="I126" t="s">
        <v>182</v>
      </c>
    </row>
    <row r="127" spans="1:9">
      <c r="A127" s="3" t="s">
        <v>200</v>
      </c>
      <c r="B127" t="s">
        <v>129</v>
      </c>
      <c r="C127">
        <v>1</v>
      </c>
      <c r="D127">
        <f>_xlfn.NUMBERVALUE(Table001__Page_13[[#This Row],[ΑΚΡΙΒΟΤΕΡΗ
ΤΙΜΗ ΠΩΛΗΣΗΣ]])/100</f>
        <v>1.65</v>
      </c>
      <c r="E127">
        <f>_xlfn.NUMBERVALUE(Table001__Page_13[[#This Row],[ΦΘΗΝΟΤΕΡΗ
ΤΙΜΗ ΠΩΛΗΣΗΣ]])/100</f>
        <v>0.89</v>
      </c>
      <c r="F127">
        <f>_xlfn.NUMBERVALUE(Table001__Page_13[[#This Row],[ΜΕΣΗ ΤΙΜΗ
ΠΩΛΗΣΗΣ]])/100</f>
        <v>1.19</v>
      </c>
      <c r="G127">
        <v>10</v>
      </c>
      <c r="H127">
        <v>2022</v>
      </c>
      <c r="I127" t="s">
        <v>182</v>
      </c>
    </row>
    <row r="128" spans="1:9">
      <c r="A128" s="3" t="s">
        <v>200</v>
      </c>
      <c r="B128" t="s">
        <v>130</v>
      </c>
      <c r="C128">
        <v>1</v>
      </c>
      <c r="D128">
        <f>_xlfn.NUMBERVALUE(Table001__Page_13[[#This Row],[ΑΚΡΙΒΟΤΕΡΗ
ΤΙΜΗ ΠΩΛΗΣΗΣ]])/100</f>
        <v>2.75</v>
      </c>
      <c r="E128">
        <f>_xlfn.NUMBERVALUE(Table001__Page_13[[#This Row],[ΦΘΗΝΟΤΕΡΗ
ΤΙΜΗ ΠΩΛΗΣΗΣ]])/100</f>
        <v>0.99</v>
      </c>
      <c r="F128">
        <f>_xlfn.NUMBERVALUE(Table001__Page_13[[#This Row],[ΜΕΣΗ ΤΙΜΗ
ΠΩΛΗΣΗΣ]])/100</f>
        <v>2.2400000000000002</v>
      </c>
      <c r="G128">
        <v>10</v>
      </c>
      <c r="H128">
        <v>2022</v>
      </c>
      <c r="I128" t="s">
        <v>182</v>
      </c>
    </row>
    <row r="129" spans="1:9">
      <c r="A129" s="3" t="s">
        <v>200</v>
      </c>
      <c r="B129" t="s">
        <v>131</v>
      </c>
      <c r="C129">
        <v>1</v>
      </c>
      <c r="D129">
        <f>_xlfn.NUMBERVALUE(Table001__Page_13[[#This Row],[ΑΚΡΙΒΟΤΕΡΗ
ΤΙΜΗ ΠΩΛΗΣΗΣ]])/100</f>
        <v>2.29</v>
      </c>
      <c r="E129">
        <f>_xlfn.NUMBERVALUE(Table001__Page_13[[#This Row],[ΦΘΗΝΟΤΕΡΗ
ΤΙΜΗ ΠΩΛΗΣΗΣ]])/100</f>
        <v>0.85</v>
      </c>
      <c r="F129">
        <f>_xlfn.NUMBERVALUE(Table001__Page_13[[#This Row],[ΜΕΣΗ ΤΙΜΗ
ΠΩΛΗΣΗΣ]])/100</f>
        <v>1.89</v>
      </c>
      <c r="G129">
        <v>10</v>
      </c>
      <c r="H129">
        <v>2022</v>
      </c>
      <c r="I129" t="s">
        <v>182</v>
      </c>
    </row>
    <row r="130" spans="1:9">
      <c r="A130" s="3" t="s">
        <v>200</v>
      </c>
      <c r="B130" t="s">
        <v>132</v>
      </c>
      <c r="C130">
        <v>1</v>
      </c>
      <c r="D130">
        <f>_xlfn.NUMBERVALUE(Table001__Page_13[[#This Row],[ΑΚΡΙΒΟΤΕΡΗ
ΤΙΜΗ ΠΩΛΗΣΗΣ]])/100</f>
        <v>2.85</v>
      </c>
      <c r="E130">
        <f>_xlfn.NUMBERVALUE(Table001__Page_13[[#This Row],[ΦΘΗΝΟΤΕΡΗ
ΤΙΜΗ ΠΩΛΗΣΗΣ]])/100</f>
        <v>1.75</v>
      </c>
      <c r="F130">
        <f>_xlfn.NUMBERVALUE(Table001__Page_13[[#This Row],[ΜΕΣΗ ΤΙΜΗ
ΠΩΛΗΣΗΣ]])/100</f>
        <v>2.46</v>
      </c>
      <c r="G130">
        <v>10</v>
      </c>
      <c r="H130">
        <v>2022</v>
      </c>
      <c r="I130" t="s">
        <v>182</v>
      </c>
    </row>
    <row r="131" spans="1:9">
      <c r="A131" s="3" t="s">
        <v>201</v>
      </c>
      <c r="B131" t="s">
        <v>133</v>
      </c>
      <c r="C131">
        <v>1</v>
      </c>
      <c r="D131">
        <f>_xlfn.NUMBERVALUE(Table001__Page_13[[#This Row],[ΑΚΡΙΒΟΤΕΡΗ
ΤΙΜΗ ΠΩΛΗΣΗΣ]])/100</f>
        <v>6.75</v>
      </c>
      <c r="E131">
        <f>_xlfn.NUMBERVALUE(Table001__Page_13[[#This Row],[ΦΘΗΝΟΤΕΡΗ
ΤΙΜΗ ΠΩΛΗΣΗΣ]])/100</f>
        <v>3.99</v>
      </c>
      <c r="F131">
        <f>_xlfn.NUMBERVALUE(Table001__Page_13[[#This Row],[ΜΕΣΗ ΤΙΜΗ
ΠΩΛΗΣΗΣ]])/100</f>
        <v>5.51</v>
      </c>
      <c r="G131">
        <v>10</v>
      </c>
      <c r="H131">
        <v>2022</v>
      </c>
      <c r="I131" t="s">
        <v>182</v>
      </c>
    </row>
    <row r="132" spans="1:9">
      <c r="A132" s="3" t="s">
        <v>201</v>
      </c>
      <c r="B132" t="s">
        <v>134</v>
      </c>
      <c r="C132">
        <v>1</v>
      </c>
      <c r="D132">
        <f>_xlfn.NUMBERVALUE(Table001__Page_13[[#This Row],[ΑΚΡΙΒΟΤΕΡΗ
ΤΙΜΗ ΠΩΛΗΣΗΣ]])/100</f>
        <v>6.75</v>
      </c>
      <c r="E132">
        <f>_xlfn.NUMBERVALUE(Table001__Page_13[[#This Row],[ΦΘΗΝΟΤΕΡΗ
ΤΙΜΗ ΠΩΛΗΣΗΣ]])/100</f>
        <v>3.75</v>
      </c>
      <c r="F132">
        <f>_xlfn.NUMBERVALUE(Table001__Page_13[[#This Row],[ΜΕΣΗ ΤΙΜΗ
ΠΩΛΗΣΗΣ]])/100</f>
        <v>5.19</v>
      </c>
      <c r="G132">
        <v>10</v>
      </c>
      <c r="H132">
        <v>2022</v>
      </c>
      <c r="I132" t="s">
        <v>182</v>
      </c>
    </row>
    <row r="133" spans="1:9">
      <c r="A133" s="3" t="s">
        <v>201</v>
      </c>
      <c r="B133" t="s">
        <v>135</v>
      </c>
      <c r="C133">
        <v>1</v>
      </c>
      <c r="D133">
        <f>_xlfn.NUMBERVALUE(Table001__Page_13[[#This Row],[ΑΚΡΙΒΟΤΕΡΗ
ΤΙΜΗ ΠΩΛΗΣΗΣ]])/100</f>
        <v>7.25</v>
      </c>
      <c r="E133">
        <f>_xlfn.NUMBERVALUE(Table001__Page_13[[#This Row],[ΦΘΗΝΟΤΕΡΗ
ΤΙΜΗ ΠΩΛΗΣΗΣ]])/100</f>
        <v>3.45</v>
      </c>
      <c r="F133">
        <f>_xlfn.NUMBERVALUE(Table001__Page_13[[#This Row],[ΜΕΣΗ ΤΙΜΗ
ΠΩΛΗΣΗΣ]])/100</f>
        <v>5.21</v>
      </c>
      <c r="G133">
        <v>10</v>
      </c>
      <c r="H133">
        <v>2022</v>
      </c>
      <c r="I133" t="s">
        <v>182</v>
      </c>
    </row>
    <row r="134" spans="1:9">
      <c r="A134" s="3" t="s">
        <v>201</v>
      </c>
      <c r="B134" t="s">
        <v>136</v>
      </c>
      <c r="C134">
        <v>1</v>
      </c>
      <c r="D134">
        <f>_xlfn.NUMBERVALUE(Table001__Page_13[[#This Row],[ΑΚΡΙΒΟΤΕΡΗ
ΤΙΜΗ ΠΩΛΗΣΗΣ]])/100</f>
        <v>4.5</v>
      </c>
      <c r="E134">
        <f>_xlfn.NUMBERVALUE(Table001__Page_13[[#This Row],[ΦΘΗΝΟΤΕΡΗ
ΤΙΜΗ ΠΩΛΗΣΗΣ]])/100</f>
        <v>3.15</v>
      </c>
      <c r="F134">
        <f>_xlfn.NUMBERVALUE(Table001__Page_13[[#This Row],[ΜΕΣΗ ΤΙΜΗ
ΠΩΛΗΣΗΣ]])/100</f>
        <v>3.8</v>
      </c>
      <c r="G134">
        <v>10</v>
      </c>
      <c r="H134">
        <v>2022</v>
      </c>
      <c r="I134" t="s">
        <v>182</v>
      </c>
    </row>
    <row r="135" spans="1:9">
      <c r="A135" s="3" t="s">
        <v>201</v>
      </c>
      <c r="B135" t="s">
        <v>137</v>
      </c>
      <c r="C135">
        <v>1</v>
      </c>
      <c r="D135">
        <f>_xlfn.NUMBERVALUE(Table001__Page_13[[#This Row],[ΑΚΡΙΒΟΤΕΡΗ
ΤΙΜΗ ΠΩΛΗΣΗΣ]])/100</f>
        <v>9.99</v>
      </c>
      <c r="E135">
        <f>_xlfn.NUMBERVALUE(Table001__Page_13[[#This Row],[ΦΘΗΝΟΤΕΡΗ
ΤΙΜΗ ΠΩΛΗΣΗΣ]])/100</f>
        <v>6.85</v>
      </c>
      <c r="F135">
        <f>_xlfn.NUMBERVALUE(Table001__Page_13[[#This Row],[ΜΕΣΗ ΤΙΜΗ
ΠΩΛΗΣΗΣ]])/100</f>
        <v>8.06</v>
      </c>
      <c r="G135">
        <v>10</v>
      </c>
      <c r="H135">
        <v>2022</v>
      </c>
      <c r="I135" t="s">
        <v>182</v>
      </c>
    </row>
    <row r="136" spans="1:9">
      <c r="A136" s="3" t="s">
        <v>201</v>
      </c>
      <c r="B136" t="s">
        <v>138</v>
      </c>
      <c r="C136">
        <v>1</v>
      </c>
      <c r="D136">
        <f>_xlfn.NUMBERVALUE(Table001__Page_13[[#This Row],[ΑΚΡΙΒΟΤΕΡΗ
ΤΙΜΗ ΠΩΛΗΣΗΣ]])/100</f>
        <v>11</v>
      </c>
      <c r="E136">
        <f>_xlfn.NUMBERVALUE(Table001__Page_13[[#This Row],[ΦΘΗΝΟΤΕΡΗ
ΤΙΜΗ ΠΩΛΗΣΗΣ]])/100</f>
        <v>6.49</v>
      </c>
      <c r="F136">
        <f>_xlfn.NUMBERVALUE(Table001__Page_13[[#This Row],[ΜΕΣΗ ΤΙΜΗ
ΠΩΛΗΣΗΣ]])/100</f>
        <v>8.6999999999999993</v>
      </c>
      <c r="G136">
        <v>10</v>
      </c>
      <c r="H136">
        <v>2022</v>
      </c>
      <c r="I136" t="s">
        <v>182</v>
      </c>
    </row>
    <row r="137" spans="1:9">
      <c r="A137" s="3" t="s">
        <v>201</v>
      </c>
      <c r="B137" t="s">
        <v>139</v>
      </c>
      <c r="C137">
        <v>1</v>
      </c>
      <c r="D137">
        <f>_xlfn.NUMBERVALUE(Table001__Page_13[[#This Row],[ΑΚΡΙΒΟΤΕΡΗ
ΤΙΜΗ ΠΩΛΗΣΗΣ]])/100</f>
        <v>15.99</v>
      </c>
      <c r="E137">
        <f>_xlfn.NUMBERVALUE(Table001__Page_13[[#This Row],[ΦΘΗΝΟΤΕΡΗ
ΤΙΜΗ ΠΩΛΗΣΗΣ]])/100</f>
        <v>7.29</v>
      </c>
      <c r="F137">
        <f>_xlfn.NUMBERVALUE(Table001__Page_13[[#This Row],[ΜΕΣΗ ΤΙΜΗ
ΠΩΛΗΣΗΣ]])/100</f>
        <v>11.72</v>
      </c>
      <c r="G137">
        <v>10</v>
      </c>
      <c r="H137">
        <v>2022</v>
      </c>
      <c r="I137" t="s">
        <v>182</v>
      </c>
    </row>
    <row r="138" spans="1:9">
      <c r="A138" s="3" t="s">
        <v>201</v>
      </c>
      <c r="B138" t="s">
        <v>140</v>
      </c>
      <c r="C138">
        <v>1</v>
      </c>
      <c r="D138">
        <f>_xlfn.NUMBERVALUE(Table001__Page_13[[#This Row],[ΑΚΡΙΒΟΤΕΡΗ
ΤΙΜΗ ΠΩΛΗΣΗΣ]])/100</f>
        <v>12.95</v>
      </c>
      <c r="E138">
        <f>_xlfn.NUMBERVALUE(Table001__Page_13[[#This Row],[ΦΘΗΝΟΤΕΡΗ
ΤΙΜΗ ΠΩΛΗΣΗΣ]])/100</f>
        <v>6.95</v>
      </c>
      <c r="F138">
        <f>_xlfn.NUMBERVALUE(Table001__Page_13[[#This Row],[ΜΕΣΗ ΤΙΜΗ
ΠΩΛΗΣΗΣ]])/100</f>
        <v>9.1</v>
      </c>
      <c r="G138">
        <v>10</v>
      </c>
      <c r="H138">
        <v>2022</v>
      </c>
      <c r="I138" t="s">
        <v>182</v>
      </c>
    </row>
    <row r="139" spans="1:9">
      <c r="A139" s="3" t="s">
        <v>201</v>
      </c>
      <c r="B139" t="s">
        <v>141</v>
      </c>
      <c r="C139">
        <v>1</v>
      </c>
      <c r="D139">
        <f>_xlfn.NUMBERVALUE(Table001__Page_13[[#This Row],[ΑΚΡΙΒΟΤΕΡΗ
ΤΙΜΗ ΠΩΛΗΣΗΣ]])/100</f>
        <v>10.49</v>
      </c>
      <c r="E139">
        <f>_xlfn.NUMBERVALUE(Table001__Page_13[[#This Row],[ΦΘΗΝΟΤΕΡΗ
ΤΙΜΗ ΠΩΛΗΣΗΣ]])/100</f>
        <v>7.99</v>
      </c>
      <c r="F139">
        <f>_xlfn.NUMBERVALUE(Table001__Page_13[[#This Row],[ΜΕΣΗ ΤΙΜΗ
ΠΩΛΗΣΗΣ]])/100</f>
        <v>9.59</v>
      </c>
      <c r="G139">
        <v>10</v>
      </c>
      <c r="H139">
        <v>2022</v>
      </c>
      <c r="I139" t="s">
        <v>182</v>
      </c>
    </row>
    <row r="140" spans="1:9">
      <c r="A140" s="3" t="s">
        <v>202</v>
      </c>
      <c r="B140" t="s">
        <v>142</v>
      </c>
      <c r="C140">
        <v>1</v>
      </c>
      <c r="D140">
        <f>_xlfn.NUMBERVALUE(Table001__Page_13[[#This Row],[ΑΚΡΙΒΟΤΕΡΗ
ΤΙΜΗ ΠΩΛΗΣΗΣ]])/100</f>
        <v>15.99</v>
      </c>
      <c r="E140">
        <f>_xlfn.NUMBERVALUE(Table001__Page_13[[#This Row],[ΦΘΗΝΟΤΕΡΗ
ΤΙΜΗ ΠΩΛΗΣΗΣ]])/100</f>
        <v>8.85</v>
      </c>
      <c r="F140">
        <f>_xlfn.NUMBERVALUE(Table001__Page_13[[#This Row],[ΜΕΣΗ ΤΙΜΗ
ΠΩΛΗΣΗΣ]])/100</f>
        <v>12.58</v>
      </c>
      <c r="G140">
        <v>10</v>
      </c>
      <c r="H140">
        <v>2022</v>
      </c>
      <c r="I140" t="s">
        <v>182</v>
      </c>
    </row>
    <row r="141" spans="1:9">
      <c r="A141" s="3" t="s">
        <v>202</v>
      </c>
      <c r="B141" t="s">
        <v>143</v>
      </c>
      <c r="C141">
        <v>1</v>
      </c>
      <c r="D141">
        <f>_xlfn.NUMBERVALUE(Table001__Page_13[[#This Row],[ΑΚΡΙΒΟΤΕΡΗ
ΤΙΜΗ ΠΩΛΗΣΗΣ]])/100</f>
        <v>16.989999999999998</v>
      </c>
      <c r="E141">
        <f>_xlfn.NUMBERVALUE(Table001__Page_13[[#This Row],[ΦΘΗΝΟΤΕΡΗ
ΤΙΜΗ ΠΩΛΗΣΗΣ]])/100</f>
        <v>6.99</v>
      </c>
      <c r="F141">
        <f>_xlfn.NUMBERVALUE(Table001__Page_13[[#This Row],[ΜΕΣΗ ΤΙΜΗ
ΠΩΛΗΣΗΣ]])/100</f>
        <v>9.7899999999999991</v>
      </c>
      <c r="G141">
        <v>10</v>
      </c>
      <c r="H141">
        <v>2022</v>
      </c>
      <c r="I141" t="s">
        <v>182</v>
      </c>
    </row>
    <row r="142" spans="1:9">
      <c r="A142" s="3" t="s">
        <v>202</v>
      </c>
      <c r="B142" t="s">
        <v>144</v>
      </c>
      <c r="C142">
        <v>1</v>
      </c>
      <c r="D142">
        <f>_xlfn.NUMBERVALUE(Table001__Page_13[[#This Row],[ΑΚΡΙΒΟΤΕΡΗ
ΤΙΜΗ ΠΩΛΗΣΗΣ]])/100</f>
        <v>8.99</v>
      </c>
      <c r="E142">
        <f>_xlfn.NUMBERVALUE(Table001__Page_13[[#This Row],[ΦΘΗΝΟΤΕΡΗ
ΤΙΜΗ ΠΩΛΗΣΗΣ]])/100</f>
        <v>8.9499999999999993</v>
      </c>
      <c r="F142">
        <f>_xlfn.NUMBERVALUE(Table001__Page_13[[#This Row],[ΜΕΣΗ ΤΙΜΗ
ΠΩΛΗΣΗΣ]])/100</f>
        <v>8.9600000000000009</v>
      </c>
      <c r="G142">
        <v>10</v>
      </c>
      <c r="H142">
        <v>2022</v>
      </c>
      <c r="I142" t="s">
        <v>182</v>
      </c>
    </row>
    <row r="143" spans="1:9">
      <c r="A143" s="3" t="s">
        <v>202</v>
      </c>
      <c r="B143" t="s">
        <v>145</v>
      </c>
      <c r="C143">
        <v>1</v>
      </c>
      <c r="D143">
        <f>_xlfn.NUMBERVALUE(Table001__Page_13[[#This Row],[ΑΚΡΙΒΟΤΕΡΗ
ΤΙΜΗ ΠΩΛΗΣΗΣ]])/100</f>
        <v>24.4</v>
      </c>
      <c r="E143">
        <f>_xlfn.NUMBERVALUE(Table001__Page_13[[#This Row],[ΦΘΗΝΟΤΕΡΗ
ΤΙΜΗ ΠΩΛΗΣΗΣ]])/100</f>
        <v>19.95</v>
      </c>
      <c r="F143">
        <f>_xlfn.NUMBERVALUE(Table001__Page_13[[#This Row],[ΜΕΣΗ ΤΙΜΗ
ΠΩΛΗΣΗΣ]])/100</f>
        <v>23.07</v>
      </c>
      <c r="G143">
        <v>10</v>
      </c>
      <c r="H143">
        <v>2022</v>
      </c>
      <c r="I143" t="s">
        <v>182</v>
      </c>
    </row>
    <row r="144" spans="1:9">
      <c r="A144" s="3" t="s">
        <v>202</v>
      </c>
      <c r="B144" t="s">
        <v>146</v>
      </c>
      <c r="C144">
        <v>1</v>
      </c>
      <c r="D144">
        <f>_xlfn.NUMBERVALUE(Table001__Page_13[[#This Row],[ΑΚΡΙΒΟΤΕΡΗ
ΤΙΜΗ ΠΩΛΗΣΗΣ]])/100</f>
        <v>22.95</v>
      </c>
      <c r="E144">
        <f>_xlfn.NUMBERVALUE(Table001__Page_13[[#This Row],[ΦΘΗΝΟΤΕΡΗ
ΤΙΜΗ ΠΩΛΗΣΗΣ]])/100</f>
        <v>15.65</v>
      </c>
      <c r="F144">
        <f>_xlfn.NUMBERVALUE(Table001__Page_13[[#This Row],[ΜΕΣΗ ΤΙΜΗ
ΠΩΛΗΣΗΣ]])/100</f>
        <v>19.920000000000002</v>
      </c>
      <c r="G144">
        <v>10</v>
      </c>
      <c r="H144">
        <v>2022</v>
      </c>
      <c r="I144" t="s">
        <v>182</v>
      </c>
    </row>
    <row r="145" spans="1:9">
      <c r="A145" s="3" t="s">
        <v>202</v>
      </c>
      <c r="B145" t="s">
        <v>147</v>
      </c>
      <c r="C145">
        <v>1</v>
      </c>
      <c r="D145">
        <f>_xlfn.NUMBERVALUE(Table001__Page_13[[#This Row],[ΑΚΡΙΒΟΤΕΡΗ
ΤΙΜΗ ΠΩΛΗΣΗΣ]])/100</f>
        <v>15.95</v>
      </c>
      <c r="E145">
        <f>_xlfn.NUMBERVALUE(Table001__Page_13[[#This Row],[ΦΘΗΝΟΤΕΡΗ
ΤΙΜΗ ΠΩΛΗΣΗΣ]])/100</f>
        <v>9.9499999999999993</v>
      </c>
      <c r="F145">
        <f>_xlfn.NUMBERVALUE(Table001__Page_13[[#This Row],[ΜΕΣΗ ΤΙΜΗ
ΠΩΛΗΣΗΣ]])/100</f>
        <v>11.83</v>
      </c>
      <c r="G145">
        <v>10</v>
      </c>
      <c r="H145">
        <v>2022</v>
      </c>
      <c r="I145" t="s">
        <v>182</v>
      </c>
    </row>
    <row r="146" spans="1:9">
      <c r="A146" s="3" t="s">
        <v>202</v>
      </c>
      <c r="B146" t="s">
        <v>148</v>
      </c>
      <c r="C146">
        <v>1</v>
      </c>
      <c r="D146">
        <f>_xlfn.NUMBERVALUE(Table001__Page_13[[#This Row],[ΑΚΡΙΒΟΤΕΡΗ
ΤΙΜΗ ΠΩΛΗΣΗΣ]])/100</f>
        <v>23.99</v>
      </c>
      <c r="E146">
        <f>_xlfn.NUMBERVALUE(Table001__Page_13[[#This Row],[ΦΘΗΝΟΤΕΡΗ
ΤΙΜΗ ΠΩΛΗΣΗΣ]])/100</f>
        <v>15.99</v>
      </c>
      <c r="F146">
        <f>_xlfn.NUMBERVALUE(Table001__Page_13[[#This Row],[ΜΕΣΗ ΤΙΜΗ
ΠΩΛΗΣΗΣ]])/100</f>
        <v>20.149999999999999</v>
      </c>
      <c r="G146">
        <v>10</v>
      </c>
      <c r="H146">
        <v>2022</v>
      </c>
      <c r="I146" t="s">
        <v>182</v>
      </c>
    </row>
    <row r="147" spans="1:9">
      <c r="A147" s="3" t="s">
        <v>202</v>
      </c>
      <c r="B147" t="s">
        <v>149</v>
      </c>
      <c r="C147">
        <v>1</v>
      </c>
      <c r="D147">
        <f>_xlfn.NUMBERVALUE(Table001__Page_13[[#This Row],[ΑΚΡΙΒΟΤΕΡΗ
ΤΙΜΗ ΠΩΛΗΣΗΣ]])/100</f>
        <v>16.989999999999998</v>
      </c>
      <c r="E147">
        <f>_xlfn.NUMBERVALUE(Table001__Page_13[[#This Row],[ΦΘΗΝΟΤΕΡΗ
ΤΙΜΗ ΠΩΛΗΣΗΣ]])/100</f>
        <v>10.95</v>
      </c>
      <c r="F147">
        <f>_xlfn.NUMBERVALUE(Table001__Page_13[[#This Row],[ΜΕΣΗ ΤΙΜΗ
ΠΩΛΗΣΗΣ]])/100</f>
        <v>13.68</v>
      </c>
      <c r="G147">
        <v>10</v>
      </c>
      <c r="H147">
        <v>2022</v>
      </c>
      <c r="I147" t="s">
        <v>182</v>
      </c>
    </row>
    <row r="148" spans="1:9">
      <c r="A148" s="3" t="s">
        <v>203</v>
      </c>
      <c r="B148" t="s">
        <v>150</v>
      </c>
      <c r="C148">
        <v>0.95</v>
      </c>
      <c r="D148">
        <f>_xlfn.NUMBERVALUE(Table001__Page_13[[#This Row],[ΑΚΡΙΒΟΤΕΡΗ
ΤΙΜΗ ΠΩΛΗΣΗΣ]])/100</f>
        <v>2.65</v>
      </c>
      <c r="E148">
        <f>_xlfn.NUMBERVALUE(Table001__Page_13[[#This Row],[ΦΘΗΝΟΤΕΡΗ
ΤΙΜΗ ΠΩΛΗΣΗΣ]])/100</f>
        <v>0.99</v>
      </c>
      <c r="F148">
        <f>_xlfn.NUMBERVALUE(Table001__Page_13[[#This Row],[ΜΕΣΗ ΤΙΜΗ
ΠΩΛΗΣΗΣ]])/100</f>
        <v>1.68</v>
      </c>
      <c r="G148">
        <v>10</v>
      </c>
      <c r="H148">
        <v>2022</v>
      </c>
      <c r="I148" t="s">
        <v>182</v>
      </c>
    </row>
    <row r="149" spans="1:9">
      <c r="A149" s="3" t="s">
        <v>203</v>
      </c>
      <c r="B149" t="s">
        <v>151</v>
      </c>
      <c r="C149">
        <v>0.47499999999999998</v>
      </c>
      <c r="D149">
        <f>_xlfn.NUMBERVALUE(Table001__Page_13[[#This Row],[ΑΚΡΙΒΟΤΕΡΗ
ΤΙΜΗ ΠΩΛΗΣΗΣ]])/100</f>
        <v>2.15</v>
      </c>
      <c r="E149">
        <f>_xlfn.NUMBERVALUE(Table001__Page_13[[#This Row],[ΦΘΗΝΟΤΕΡΗ
ΤΙΜΗ ΠΩΛΗΣΗΣ]])/100</f>
        <v>0.75</v>
      </c>
      <c r="F149">
        <f>_xlfn.NUMBERVALUE(Table001__Page_13[[#This Row],[ΜΕΣΗ ΤΙΜΗ
ΠΩΛΗΣΗΣ]])/100</f>
        <v>1.28</v>
      </c>
      <c r="G149">
        <v>10</v>
      </c>
      <c r="H149">
        <v>2022</v>
      </c>
      <c r="I149" t="s">
        <v>182</v>
      </c>
    </row>
    <row r="150" spans="1:9">
      <c r="A150" s="3" t="s">
        <v>203</v>
      </c>
      <c r="B150" t="s">
        <v>152</v>
      </c>
      <c r="C150">
        <v>0.85</v>
      </c>
      <c r="D150">
        <f>_xlfn.NUMBERVALUE(Table001__Page_13[[#This Row],[ΑΚΡΙΒΟΤΕΡΗ
ΤΙΜΗ ΠΩΛΗΣΗΣ]])/100</f>
        <v>2.65</v>
      </c>
      <c r="E150">
        <f>_xlfn.NUMBERVALUE(Table001__Page_13[[#This Row],[ΦΘΗΝΟΤΕΡΗ
ΤΙΜΗ ΠΩΛΗΣΗΣ]])/100</f>
        <v>1.32</v>
      </c>
      <c r="F150">
        <f>_xlfn.NUMBERVALUE(Table001__Page_13[[#This Row],[ΜΕΣΗ ΤΙΜΗ
ΠΩΛΗΣΗΣ]])/100</f>
        <v>1.89</v>
      </c>
      <c r="G150">
        <v>10</v>
      </c>
      <c r="H150">
        <v>2022</v>
      </c>
      <c r="I150" t="s">
        <v>182</v>
      </c>
    </row>
    <row r="151" spans="1:9">
      <c r="A151" s="3" t="s">
        <v>203</v>
      </c>
      <c r="B151" t="s">
        <v>153</v>
      </c>
      <c r="C151">
        <v>0.47499999999999998</v>
      </c>
      <c r="D151">
        <f>_xlfn.NUMBERVALUE(Table001__Page_13[[#This Row],[ΑΚΡΙΒΟΤΕΡΗ
ΤΙΜΗ ΠΩΛΗΣΗΣ]])/100</f>
        <v>2.35</v>
      </c>
      <c r="E151">
        <f>_xlfn.NUMBERVALUE(Table001__Page_13[[#This Row],[ΦΘΗΝΟΤΕΡΗ
ΤΙΜΗ ΠΩΛΗΣΗΣ]])/100</f>
        <v>1</v>
      </c>
      <c r="F151">
        <f>_xlfn.NUMBERVALUE(Table001__Page_13[[#This Row],[ΜΕΣΗ ΤΙΜΗ
ΠΩΛΗΣΗΣ]])/100</f>
        <v>1.68</v>
      </c>
      <c r="G151">
        <v>10</v>
      </c>
      <c r="H151">
        <v>2022</v>
      </c>
      <c r="I151" t="s">
        <v>182</v>
      </c>
    </row>
    <row r="152" spans="1:9">
      <c r="A152" s="3" t="s">
        <v>203</v>
      </c>
      <c r="B152" t="s">
        <v>154</v>
      </c>
      <c r="C152">
        <v>0.95</v>
      </c>
      <c r="D152">
        <f>_xlfn.NUMBERVALUE(Table001__Page_13[[#This Row],[ΑΚΡΙΒΟΤΕΡΗ
ΤΙΜΗ ΠΩΛΗΣΗΣ]])/100</f>
        <v>2.65</v>
      </c>
      <c r="E152">
        <f>_xlfn.NUMBERVALUE(Table001__Page_13[[#This Row],[ΦΘΗΝΟΤΕΡΗ
ΤΙΜΗ ΠΩΛΗΣΗΣ]])/100</f>
        <v>1.2</v>
      </c>
      <c r="F152">
        <f>_xlfn.NUMBERVALUE(Table001__Page_13[[#This Row],[ΜΕΣΗ ΤΙΜΗ
ΠΩΛΗΣΗΣ]])/100</f>
        <v>1.95</v>
      </c>
      <c r="G152">
        <v>10</v>
      </c>
      <c r="H152">
        <v>2022</v>
      </c>
      <c r="I152" t="s">
        <v>182</v>
      </c>
    </row>
    <row r="153" spans="1:9">
      <c r="A153" s="3" t="s">
        <v>203</v>
      </c>
      <c r="B153" t="s">
        <v>155</v>
      </c>
      <c r="C153">
        <v>0.47499999999999998</v>
      </c>
      <c r="D153">
        <f>_xlfn.NUMBERVALUE(Table001__Page_13[[#This Row],[ΑΚΡΙΒΟΤΕΡΗ
ΤΙΜΗ ΠΩΛΗΣΗΣ]])/100</f>
        <v>2.48</v>
      </c>
      <c r="E153">
        <f>_xlfn.NUMBERVALUE(Table001__Page_13[[#This Row],[ΦΘΗΝΟΤΕΡΗ
ΤΙΜΗ ΠΩΛΗΣΗΣ]])/100</f>
        <v>1.1499999999999999</v>
      </c>
      <c r="F153">
        <f>_xlfn.NUMBERVALUE(Table001__Page_13[[#This Row],[ΜΕΣΗ ΤΙΜΗ
ΠΩΛΗΣΗΣ]])/100</f>
        <v>1.76</v>
      </c>
      <c r="G153">
        <v>10</v>
      </c>
      <c r="H153">
        <v>2022</v>
      </c>
      <c r="I153" t="s">
        <v>182</v>
      </c>
    </row>
    <row r="154" spans="1:9">
      <c r="A154" s="3" t="s">
        <v>204</v>
      </c>
      <c r="B154" t="s">
        <v>156</v>
      </c>
      <c r="C154">
        <v>3</v>
      </c>
      <c r="D154">
        <f>_xlfn.NUMBERVALUE(Table001__Page_13[[#This Row],[ΑΚΡΙΒΟΤΕΡΗ
ΤΙΜΗ ΠΩΛΗΣΗΣ]])/100</f>
        <v>17.41</v>
      </c>
      <c r="E154">
        <f>_xlfn.NUMBERVALUE(Table001__Page_13[[#This Row],[ΦΘΗΝΟΤΕΡΗ
ΤΙΜΗ ΠΩΛΗΣΗΣ]])/100</f>
        <v>10.25</v>
      </c>
      <c r="F154">
        <f>_xlfn.NUMBERVALUE(Table001__Page_13[[#This Row],[ΜΕΣΗ ΤΙΜΗ
ΠΩΛΗΣΗΣ]])/100</f>
        <v>12.84</v>
      </c>
      <c r="G154">
        <v>10</v>
      </c>
      <c r="H154">
        <v>2022</v>
      </c>
      <c r="I154" t="s">
        <v>182</v>
      </c>
    </row>
    <row r="155" spans="1:9">
      <c r="A155" s="3" t="s">
        <v>204</v>
      </c>
      <c r="B155" t="s">
        <v>157</v>
      </c>
      <c r="C155">
        <v>3</v>
      </c>
      <c r="D155">
        <f>_xlfn.NUMBERVALUE(Table001__Page_13[[#This Row],[ΑΚΡΙΒΟΤΕΡΗ
ΤΙΜΗ ΠΩΛΗΣΗΣ]])/100</f>
        <v>13.95</v>
      </c>
      <c r="E155">
        <f>_xlfn.NUMBERVALUE(Table001__Page_13[[#This Row],[ΦΘΗΝΟΤΕΡΗ
ΤΙΜΗ ΠΩΛΗΣΗΣ]])/100</f>
        <v>8.25</v>
      </c>
      <c r="F155">
        <f>_xlfn.NUMBERVALUE(Table001__Page_13[[#This Row],[ΜΕΣΗ ΤΙΜΗ
ΠΩΛΗΣΗΣ]])/100</f>
        <v>10.26</v>
      </c>
      <c r="G155">
        <v>10</v>
      </c>
      <c r="H155">
        <v>2022</v>
      </c>
      <c r="I155" t="s">
        <v>182</v>
      </c>
    </row>
    <row r="156" spans="1:9">
      <c r="A156" s="3" t="s">
        <v>205</v>
      </c>
      <c r="B156" t="s">
        <v>158</v>
      </c>
      <c r="C156">
        <v>0.35</v>
      </c>
      <c r="D156">
        <f>_xlfn.NUMBERVALUE(Table001__Page_13[[#This Row],[ΑΚΡΙΒΟΤΕΡΗ
ΤΙΜΗ ΠΩΛΗΣΗΣ]])/100</f>
        <v>3.35</v>
      </c>
      <c r="E156">
        <f>_xlfn.NUMBERVALUE(Table001__Page_13[[#This Row],[ΦΘΗΝΟΤΕΡΗ
ΤΙΜΗ ΠΩΛΗΣΗΣ]])/100</f>
        <v>2.1</v>
      </c>
      <c r="F156">
        <f>_xlfn.NUMBERVALUE(Table001__Page_13[[#This Row],[ΜΕΣΗ ΤΙΜΗ
ΠΩΛΗΣΗΣ]])/100</f>
        <v>3</v>
      </c>
      <c r="G156">
        <v>10</v>
      </c>
      <c r="H156">
        <v>2022</v>
      </c>
      <c r="I156" t="s">
        <v>182</v>
      </c>
    </row>
    <row r="157" spans="1:9">
      <c r="A157" s="3" t="s">
        <v>204</v>
      </c>
      <c r="B157" t="s">
        <v>159</v>
      </c>
      <c r="C157">
        <v>3</v>
      </c>
      <c r="D157">
        <f>_xlfn.NUMBERVALUE(Table001__Page_13[[#This Row],[ΑΚΡΙΒΟΤΕΡΗ
ΤΙΜΗ ΠΩΛΗΣΗΣ]])/100</f>
        <v>17.82</v>
      </c>
      <c r="E157">
        <f>_xlfn.NUMBERVALUE(Table001__Page_13[[#This Row],[ΦΘΗΝΟΤΕΡΗ
ΤΙΜΗ ΠΩΛΗΣΗΣ]])/100</f>
        <v>8.65</v>
      </c>
      <c r="F157">
        <f>_xlfn.NUMBERVALUE(Table001__Page_13[[#This Row],[ΜΕΣΗ ΤΙΜΗ
ΠΩΛΗΣΗΣ]])/100</f>
        <v>10.210000000000001</v>
      </c>
      <c r="G157">
        <v>10</v>
      </c>
      <c r="H157">
        <v>2022</v>
      </c>
      <c r="I157" t="s">
        <v>182</v>
      </c>
    </row>
    <row r="158" spans="1:9">
      <c r="A158" s="3" t="s">
        <v>206</v>
      </c>
      <c r="B158" t="s">
        <v>160</v>
      </c>
      <c r="C158">
        <v>1</v>
      </c>
      <c r="D158">
        <f>_xlfn.NUMBERVALUE(Table001__Page_13[[#This Row],[ΑΚΡΙΒΟΤΕΡΗ
ΤΙΜΗ ΠΩΛΗΣΗΣ]])/100</f>
        <v>9</v>
      </c>
      <c r="E158">
        <f>_xlfn.NUMBERVALUE(Table001__Page_13[[#This Row],[ΦΘΗΝΟΤΕΡΗ
ΤΙΜΗ ΠΩΛΗΣΗΣ]])/100</f>
        <v>5.99</v>
      </c>
      <c r="F158">
        <f>_xlfn.NUMBERVALUE(Table001__Page_13[[#This Row],[ΜΕΣΗ ΤΙΜΗ
ΠΩΛΗΣΗΣ]])/100</f>
        <v>7.46</v>
      </c>
      <c r="G158">
        <v>10</v>
      </c>
      <c r="H158">
        <v>2022</v>
      </c>
      <c r="I158" t="s">
        <v>182</v>
      </c>
    </row>
    <row r="159" spans="1:9">
      <c r="A159" s="3" t="s">
        <v>206</v>
      </c>
      <c r="B159" t="s">
        <v>161</v>
      </c>
      <c r="C159">
        <v>1</v>
      </c>
      <c r="D159">
        <f>_xlfn.NUMBERVALUE(Table001__Page_13[[#This Row],[ΑΚΡΙΒΟΤΕΡΗ
ΤΙΜΗ ΠΩΛΗΣΗΣ]])/100</f>
        <v>6.99</v>
      </c>
      <c r="E159">
        <f>_xlfn.NUMBERVALUE(Table001__Page_13[[#This Row],[ΦΘΗΝΟΤΕΡΗ
ΤΙΜΗ ΠΩΛΗΣΗΣ]])/100</f>
        <v>4.6500000000000004</v>
      </c>
      <c r="F159">
        <f>_xlfn.NUMBERVALUE(Table001__Page_13[[#This Row],[ΜΕΣΗ ΤΙΜΗ
ΠΩΛΗΣΗΣ]])/100</f>
        <v>6.09</v>
      </c>
      <c r="G159">
        <v>10</v>
      </c>
      <c r="H159">
        <v>2022</v>
      </c>
      <c r="I159" t="s">
        <v>182</v>
      </c>
    </row>
    <row r="160" spans="1:9">
      <c r="A160" s="3" t="s">
        <v>206</v>
      </c>
      <c r="B160" t="s">
        <v>162</v>
      </c>
      <c r="C160">
        <v>1</v>
      </c>
      <c r="D160">
        <f>_xlfn.NUMBERVALUE(Table001__Page_13[[#This Row],[ΑΚΡΙΒΟΤΕΡΗ
ΤΙΜΗ ΠΩΛΗΣΗΣ]])/100</f>
        <v>9.5</v>
      </c>
      <c r="E160">
        <f>_xlfn.NUMBERVALUE(Table001__Page_13[[#This Row],[ΦΘΗΝΟΤΕΡΗ
ΤΙΜΗ ΠΩΛΗΣΗΣ]])/100</f>
        <v>5.89</v>
      </c>
      <c r="F160">
        <f>_xlfn.NUMBERVALUE(Table001__Page_13[[#This Row],[ΜΕΣΗ ΤΙΜΗ
ΠΩΛΗΣΗΣ]])/100</f>
        <v>8.2799999999999994</v>
      </c>
      <c r="G160">
        <v>10</v>
      </c>
      <c r="H160">
        <v>2022</v>
      </c>
      <c r="I160" t="s">
        <v>182</v>
      </c>
    </row>
    <row r="161" spans="1:9">
      <c r="A161" s="3" t="s">
        <v>206</v>
      </c>
      <c r="B161" t="s">
        <v>163</v>
      </c>
      <c r="C161">
        <v>1</v>
      </c>
      <c r="D161">
        <f>_xlfn.NUMBERVALUE(Table001__Page_13[[#This Row],[ΑΚΡΙΒΟΤΕΡΗ
ΤΙΜΗ ΠΩΛΗΣΗΣ]])/100</f>
        <v>8.99</v>
      </c>
      <c r="E161">
        <f>_xlfn.NUMBERVALUE(Table001__Page_13[[#This Row],[ΦΘΗΝΟΤΕΡΗ
ΤΙΜΗ ΠΩΛΗΣΗΣ]])/100</f>
        <v>6.12</v>
      </c>
      <c r="F161">
        <f>_xlfn.NUMBERVALUE(Table001__Page_13[[#This Row],[ΜΕΣΗ ΤΙΜΗ
ΠΩΛΗΣΗΣ]])/100</f>
        <v>8.0299999999999994</v>
      </c>
      <c r="G161">
        <v>10</v>
      </c>
      <c r="H161">
        <v>2022</v>
      </c>
      <c r="I161" t="s">
        <v>182</v>
      </c>
    </row>
    <row r="162" spans="1:9">
      <c r="A162" s="3" t="s">
        <v>207</v>
      </c>
      <c r="B162" t="s">
        <v>164</v>
      </c>
      <c r="C162">
        <v>0.25</v>
      </c>
      <c r="D162">
        <f>_xlfn.NUMBERVALUE(Table001__Page_13[[#This Row],[ΑΚΡΙΒΟΤΕΡΗ
ΤΙΜΗ ΠΩΛΗΣΗΣ]])/100</f>
        <v>0.69</v>
      </c>
      <c r="E162">
        <f>_xlfn.NUMBERVALUE(Table001__Page_13[[#This Row],[ΦΘΗΝΟΤΕΡΗ
ΤΙΜΗ ΠΩΛΗΣΗΣ]])/100</f>
        <v>0.47</v>
      </c>
      <c r="F162">
        <f>_xlfn.NUMBERVALUE(Table001__Page_13[[#This Row],[ΜΕΣΗ ΤΙΜΗ
ΠΩΛΗΣΗΣ]])/100</f>
        <v>0.56999999999999995</v>
      </c>
      <c r="G162">
        <v>10</v>
      </c>
      <c r="H162">
        <v>2022</v>
      </c>
      <c r="I162" t="s">
        <v>182</v>
      </c>
    </row>
    <row r="163" spans="1:9">
      <c r="A163" s="3" t="s">
        <v>207</v>
      </c>
      <c r="B163" t="s">
        <v>165</v>
      </c>
      <c r="C163">
        <f>3*0.2</f>
        <v>0.60000000000000009</v>
      </c>
      <c r="D163">
        <f>_xlfn.NUMBERVALUE(Table001__Page_13[[#This Row],[ΑΚΡΙΒΟΤΕΡΗ
ΤΙΜΗ ΠΩΛΗΣΗΣ]])/100</f>
        <v>1.98</v>
      </c>
      <c r="E163">
        <f>_xlfn.NUMBERVALUE(Table001__Page_13[[#This Row],[ΦΘΗΝΟΤΕΡΗ
ΤΙΜΗ ΠΩΛΗΣΗΣ]])/100</f>
        <v>1.05</v>
      </c>
      <c r="F163">
        <f>_xlfn.NUMBERVALUE(Table001__Page_13[[#This Row],[ΜΕΣΗ ΤΙΜΗ
ΠΩΛΗΣΗΣ]])/100</f>
        <v>1.5</v>
      </c>
      <c r="G163">
        <v>10</v>
      </c>
      <c r="H163">
        <v>2022</v>
      </c>
      <c r="I163" t="s">
        <v>182</v>
      </c>
    </row>
    <row r="164" spans="1:9">
      <c r="A164" s="3" t="s">
        <v>207</v>
      </c>
      <c r="B164" t="s">
        <v>166</v>
      </c>
      <c r="C164">
        <f>4*0.07</f>
        <v>0.28000000000000003</v>
      </c>
      <c r="D164">
        <f>_xlfn.NUMBERVALUE(Table001__Page_13[[#This Row],[ΑΚΡΙΒΟΤΕΡΗ
ΤΙΜΗ ΠΩΛΗΣΗΣ]])/100</f>
        <v>2.27</v>
      </c>
      <c r="E164">
        <f>_xlfn.NUMBERVALUE(Table001__Page_13[[#This Row],[ΦΘΗΝΟΤΕΡΗ
ΤΙΜΗ ΠΩΛΗΣΗΣ]])/100</f>
        <v>1.29</v>
      </c>
      <c r="F164">
        <f>_xlfn.NUMBERVALUE(Table001__Page_13[[#This Row],[ΜΕΣΗ ΤΙΜΗ
ΠΩΛΗΣΗΣ]])/100</f>
        <v>1.81</v>
      </c>
      <c r="G164">
        <v>10</v>
      </c>
      <c r="H164">
        <v>2022</v>
      </c>
      <c r="I164" t="s">
        <v>182</v>
      </c>
    </row>
    <row r="165" spans="1:9">
      <c r="A165" s="3" t="s">
        <v>207</v>
      </c>
      <c r="B165" t="s">
        <v>167</v>
      </c>
      <c r="C165">
        <f>4*0.07</f>
        <v>0.28000000000000003</v>
      </c>
      <c r="D165">
        <f>_xlfn.NUMBERVALUE(Table001__Page_13[[#This Row],[ΑΚΡΙΒΟΤΕΡΗ
ΤΙΜΗ ΠΩΛΗΣΗΣ]])/100</f>
        <v>1.89</v>
      </c>
      <c r="E165">
        <f>_xlfn.NUMBERVALUE(Table001__Page_13[[#This Row],[ΦΘΗΝΟΤΕΡΗ
ΤΙΜΗ ΠΩΛΗΣΗΣ]])/100</f>
        <v>1.44</v>
      </c>
      <c r="F165">
        <f>_xlfn.NUMBERVALUE(Table001__Page_13[[#This Row],[ΜΕΣΗ ΤΙΜΗ
ΠΩΛΗΣΗΣ]])/100</f>
        <v>1.78</v>
      </c>
      <c r="G165">
        <v>10</v>
      </c>
      <c r="H165">
        <v>2022</v>
      </c>
      <c r="I165" t="s">
        <v>182</v>
      </c>
    </row>
    <row r="166" spans="1:9">
      <c r="A166" s="3" t="s">
        <v>207</v>
      </c>
      <c r="B166" t="s">
        <v>168</v>
      </c>
      <c r="C166">
        <f>4*0.07</f>
        <v>0.28000000000000003</v>
      </c>
      <c r="D166">
        <f>_xlfn.NUMBERVALUE(Table001__Page_13[[#This Row],[ΑΚΡΙΒΟΤΕΡΗ
ΤΙΜΗ ΠΩΛΗΣΗΣ]])/100</f>
        <v>2.4900000000000002</v>
      </c>
      <c r="E166">
        <f>_xlfn.NUMBERVALUE(Table001__Page_13[[#This Row],[ΦΘΗΝΟΤΕΡΗ
ΤΙΜΗ ΠΩΛΗΣΗΣ]])/100</f>
        <v>1.75</v>
      </c>
      <c r="F166">
        <f>_xlfn.NUMBERVALUE(Table001__Page_13[[#This Row],[ΜΕΣΗ ΤΙΜΗ
ΠΩΛΗΣΗΣ]])/100</f>
        <v>2.13</v>
      </c>
      <c r="G166">
        <v>10</v>
      </c>
      <c r="H166">
        <v>2022</v>
      </c>
      <c r="I166" t="s">
        <v>182</v>
      </c>
    </row>
    <row r="167" spans="1:9">
      <c r="A167" s="3" t="s">
        <v>207</v>
      </c>
      <c r="B167" t="s">
        <v>169</v>
      </c>
      <c r="C167">
        <v>12</v>
      </c>
      <c r="D167">
        <f>_xlfn.NUMBERVALUE(Table001__Page_13[[#This Row],[ΑΚΡΙΒΟΤΕΡΗ
ΤΙΜΗ ΠΩΛΗΣΗΣ]])/100</f>
        <v>1.88</v>
      </c>
      <c r="E167">
        <f>_xlfn.NUMBERVALUE(Table001__Page_13[[#This Row],[ΦΘΗΝΟΤΕΡΗ
ΤΙΜΗ ΠΩΛΗΣΗΣ]])/100</f>
        <v>1.1499999999999999</v>
      </c>
      <c r="F167">
        <f>_xlfn.NUMBERVALUE(Table001__Page_13[[#This Row],[ΜΕΣΗ ΤΙΜΗ
ΠΩΛΗΣΗΣ]])/100</f>
        <v>1.43</v>
      </c>
      <c r="G167">
        <v>10</v>
      </c>
      <c r="H167">
        <v>2022</v>
      </c>
      <c r="I167" t="s">
        <v>182</v>
      </c>
    </row>
    <row r="168" spans="1:9">
      <c r="A168" s="3" t="s">
        <v>207</v>
      </c>
      <c r="B168" t="s">
        <v>170</v>
      </c>
      <c r="C168">
        <v>7.0000000000000007E-2</v>
      </c>
      <c r="D168">
        <f>_xlfn.NUMBERVALUE(Table001__Page_13[[#This Row],[ΑΚΡΙΒΟΤΕΡΗ
ΤΙΜΗ ΠΩΛΗΣΗΣ]])/100</f>
        <v>0.55000000000000004</v>
      </c>
      <c r="E168">
        <f>_xlfn.NUMBERVALUE(Table001__Page_13[[#This Row],[ΦΘΗΝΟΤΕΡΗ
ΤΙΜΗ ΠΩΛΗΣΗΣ]])/100</f>
        <v>0.34</v>
      </c>
      <c r="F168">
        <f>_xlfn.NUMBERVALUE(Table001__Page_13[[#This Row],[ΜΕΣΗ ΤΙΜΗ
ΠΩΛΗΣΗΣ]])/100</f>
        <v>0.47</v>
      </c>
      <c r="G168">
        <v>10</v>
      </c>
      <c r="H168">
        <v>2022</v>
      </c>
      <c r="I168" t="s">
        <v>182</v>
      </c>
    </row>
    <row r="169" spans="1:9">
      <c r="A169" s="3" t="s">
        <v>208</v>
      </c>
      <c r="B169" t="s">
        <v>171</v>
      </c>
      <c r="C169">
        <v>10</v>
      </c>
      <c r="D169">
        <f>_xlfn.NUMBERVALUE(Table001__Page_13[[#This Row],[ΑΚΡΙΒΟΤΕΡΗ
ΤΙΜΗ ΠΩΛΗΣΗΣ]])/100</f>
        <v>17</v>
      </c>
      <c r="E169">
        <f>_xlfn.NUMBERVALUE(Table001__Page_13[[#This Row],[ΦΘΗΝΟΤΕΡΗ
ΤΙΜΗ ΠΩΛΗΣΗΣ]])/100</f>
        <v>13.95</v>
      </c>
      <c r="F169">
        <f>_xlfn.NUMBERVALUE(Table001__Page_13[[#This Row],[ΜΕΣΗ ΤΙΜΗ
ΠΩΛΗΣΗΣ]])/100</f>
        <v>15.5</v>
      </c>
      <c r="G169">
        <v>10</v>
      </c>
      <c r="H169">
        <v>2022</v>
      </c>
      <c r="I169" t="s">
        <v>182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q K h S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q K h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o U l Z b 8 s b O e Q I A A P Y Q A A A T A B w A R m 9 y b X V s Y X M v U 2 V j d G l v b j E u b S C i G A A o o B Q A A A A A A A A A A A A A A A A A A A A A A A A A A A D t l s + P 0 k A U x + 8 k / A + T 4 V I S q H R a T N R w M J C N X J Q E b k D M S I e F W F r S G Y y G 7 M H E f w B 3 D Y J L l L B u 1 o u J p 4 0 n / 4 P x X / J N q W w i X a I 2 4 p J A 0 k z 7 f n z 7 W j 5 9 8 z h r i a 7 n o u p y N e 4 l E 8 k E 7 1 C f 2 S i F a / S J w 3 I 5 A 2 k V e s i Q k c a o g B w m k g k E v 6 o 3 8 F s M L B W 7 r Q e h X D v o O k w v e q 5 g r u A a L t 1 t F B 1 v Y D c e u a z k d 5 + x R q 3 D e J e j h 8 x 7 6 j B v w B u V 0 g F v y A / y y / e X c L y S l 7 B e w v o Z 1 q / y G z J I 1 s h l S Y 4 Q v W + 3 c T q D 6 u V e 3 2 E 9 u A N V N R e w o Z u 4 m c 4 s q 1 r V X A g L H N b L d m H 1 K L h 5 V C 9 R Q Z t h e A p X f K / n C X j e B 4 z a z O f q G Y N o P f S E d u 2 n B F Q Q e u 4 7 T r V F H e r z g v A H b F V D C h c 7 1 D 0 E z d q L P r s S r P n U 5 W 3 P 7 x U 9 Z 9 B z l Z N r E R V k h k M s R 7 f k C G d Q 2 R W 3 L V 2 F H m U Q m N / L G R y n c i Q X c i J H S E 7 h d I L k G 7 g 6 A c 8 C w c u c w 8 k k C D 1 T J p A R I I A E e y 6 W K i N I m 0 P I a 3 C f Q e 5 c j l O a 0 0 7 D x Q T E x 0 r k k 3 w n x 3 C X c S D w a x 3 n 8 i 1 4 Z n + d f w p Z C x U Y Z i z T N 2 Q d p Z O J r h v 5 g i O p J S G 1 Z I e o J d H U k v j U k i 1 R e 6 y g B C g + A h L w z 6 6 R t 9 Q g 1 9 j N a + z W m n 2 d q M d G h I 3 E Y 8 g M G T J 3 i C E z m i E z P k P m l h g 6 g Y 8 f O g L w M w 9 o m g a N 8 P c 4 2 g 4 X V s i F t U N c W N F c W P G 5 s L b E h d r p 1 G Z z A d 3 l O N h A Z n 9 A x s 3 s M P m Q p P w O k Z S P J i k f n 6 T 8 l k g 6 h 8 6 i x o + p G q A u A K u g 0 d y w J n M 1 d i P t v w w x d 7 K G s Z + 8 9 5 N 3 H H D / y e S 0 g V l i Z K G r 7 a H d Q 7 s B 2 h 9 Q S w E C L Q A U A A I A C A C o q F J W S E x 5 6 6 Q A A A D 2 A A A A E g A A A A A A A A A A A A A A A A A A A A A A Q 2 9 u Z m l n L 1 B h Y 2 t h Z 2 U u e G 1 s U E s B A i 0 A F A A C A A g A q K h S V g / K 6 a u k A A A A 6 Q A A A B M A A A A A A A A A A A A A A A A A 8 A A A A F t D b 2 5 0 Z W 5 0 X 1 R 5 c G V z X S 5 4 b W x Q S w E C L Q A U A A I A C A C o q F J W W / L G z n k C A A D 2 E A A A E w A A A A A A A A A A A A A A A A D h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U g A A A A A A A O R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A 6 M T I 6 M T g u N T U 2 N D Y 5 M l o i I C 8 + P E V u d H J 5 I F R 5 c G U 9 I k Z p b G x D b 2 x 1 b W 5 U e X B l c y I g V m F s d W U 9 I n N B d 1 l E Q X d N P S I g L z 4 8 R W 5 0 c n k g V H l w Z T 0 i R m l s b E N v b H V t b k 5 h b W V z I i B W Y W x 1 Z T 0 i c 1 s m c X V v d D v O k S / O k S Z x d W 9 0 O y w m c X V v d D v O n 8 6 d z p / O n M 6 R z q P O m c 6 R I M 6 a z p H O m S D O l c 6 Z z p T O n 8 6 j I M 6 g z q H O n 8 6 Z z p / O n c 6 k z p / O o y Z x d W 9 0 O y w m c X V v d D v O k c 6 a z q H O m c 6 S z p / O p M 6 V z q H O l 1 x u z q T O m c 6 c z p c g z q D O q c 6 b z p f O o 8 6 X z q M m c X V v d D s s J n F 1 b 3 Q 7 z q b O m M 6 X z p 3 O n 8 6 k z p X O o c 6 X X G 7 O p M 6 Z z p z O l y D O o M 6 p z p v O l 8 6 j z p f O o y Z x d W 9 0 O y w m c X V v d D v O n M 6 V z q P O l y D O p M 6 Z z p z O l 1 x u z q D O q c 6 b z p f O o 8 6 X z q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v O k S / O k S w w f S Z x d W 9 0 O y w m c X V v d D t T Z W N 0 a W 9 u M S 9 U Y W J s Z T A w M S A o U G F n Z S A x K S 9 B d X R v U m V t b 3 Z l Z E N v b H V t b n M x L n v O n 8 6 d z p / O n M 6 R z q P O m c 6 R I M 6 a z p H O m S D O l c 6 Z z p T O n 8 6 j I M 6 g z q H O n 8 6 Z z p / O n c 6 k z p / O o y w x f S Z x d W 9 0 O y w m c X V v d D t T Z W N 0 a W 9 u M S 9 U Y W J s Z T A w M S A o U G F n Z S A x K S 9 B d X R v U m V t b 3 Z l Z E N v b H V t b n M x L n v O k c 6 a z q H O m c 6 S z p / O p M 6 V z q H O l 1 x u z q T O m c 6 c z p c g z q D O q c 6 b z p f O o 8 6 X z q M s M n 0 m c X V v d D s s J n F 1 b 3 Q 7 U 2 V j d G l v b j E v V G F i b G U w M D E g K F B h Z 2 U g M S k v Q X V 0 b 1 J l b W 9 2 Z W R D b 2 x 1 b W 5 z M S 5 7 z q b O m M 6 X z p 3 O n 8 6 k z p X O o c 6 X X G 7 O p M 6 Z z p z O l y D O o M 6 p z p v O l 8 6 j z p f O o y w z f S Z x d W 9 0 O y w m c X V v d D t T Z W N 0 a W 9 u M S 9 U Y W J s Z T A w M S A o U G F n Z S A x K S 9 B d X R v U m V t b 3 Z l Z E N v b H V t b n M x L n v O n M 6 V z q P O l y D O p M 6 Z z p z O l 1 x u z q D O q c 6 b z p f O o 8 6 X z q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z p E v z p E s M H 0 m c X V v d D s s J n F 1 b 3 Q 7 U 2 V j d G l v b j E v V G F i b G U w M D E g K F B h Z 2 U g M S k v Q X V 0 b 1 J l b W 9 2 Z W R D b 2 x 1 b W 5 z M S 5 7 z p / O n c 6 f z p z O k c 6 j z p n O k S D O m s 6 R z p k g z p X O m c 6 U z p / O o y D O o M 6 h z p / O m c 6 f z p 3 O p M 6 f z q M s M X 0 m c X V v d D s s J n F 1 b 3 Q 7 U 2 V j d G l v b j E v V G F i b G U w M D E g K F B h Z 2 U g M S k v Q X V 0 b 1 J l b W 9 2 Z W R D b 2 x 1 b W 5 z M S 5 7 z p H O m s 6 h z p n O k s 6 f z q T O l c 6 h z p d c b s 6 k z p n O n M 6 X I M 6 g z q n O m 8 6 X z q P O l 8 6 j L D J 9 J n F 1 b 3 Q 7 L C Z x d W 9 0 O 1 N l Y 3 R p b 2 4 x L 1 R h Y m x l M D A x I C h Q Y W d l I D E p L 0 F 1 d G 9 S Z W 1 v d m V k Q 2 9 s d W 1 u c z E u e 8 6 m z p j O l 8 6 d z p / O p M 6 V z q H O l 1 x u z q T O m c 6 c z p c g z q D O q c 6 b z p f O o 8 6 X z q M s M 3 0 m c X V v d D s s J n F 1 b 3 Q 7 U 2 V j d G l v b j E v V G F i b G U w M D E g K F B h Z 2 U g M S k v Q X V 0 b 1 J l b W 9 2 Z W R D b 2 x 1 b W 5 z M S 5 7 z p z O l c 6 j z p c g z q T O m c 6 c z p d c b s 6 g z q n O m 8 6 X z q P O l 8 6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D o x M j o x O S 4 2 N T A z N z E x W i I g L z 4 8 R W 5 0 c n k g V H l w Z T 0 i R m l s b E N v b H V t b l R 5 c G V z I i B W Y W x 1 Z T 0 i c 0 J n W U d C Z 0 1 E Q X c 9 P S I g L z 4 8 R W 5 0 c n k g V H l w Z T 0 i R m l s b E N v b H V t b k 5 h b W V z I i B W Y W x 1 Z T 0 i c 1 s m c X V v d D v O k 8 6 Z z p H O n 8 6 l z q H O p M 6 Z J n F 1 b 3 Q 7 L C Z x d W 9 0 O 0 N v b H V t b j I m c X V v d D s s J n F 1 b 3 Q 7 Q 2 9 s d W 1 u M y Z x d W 9 0 O y w m c X V v d D t D b 2 x 1 b W 4 0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v O k 8 6 Z z p H O n 8 6 l z q H O p M 6 Z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E s N H 0 m c X V v d D s s J n F 1 b 3 Q 7 U 2 V j d G l v b j E v V G F i b G U w M D I g K F B h Z 2 U g M i k v Q X V 0 b 1 J l b W 9 2 Z W R D b 2 x 1 b W 5 z M S 5 7 X z E s N X 0 m c X V v d D s s J n F 1 b 3 Q 7 U 2 V j d G l v b j E v V G F i b G U w M D I g K F B h Z 2 U g M i k v Q X V 0 b 1 J l b W 9 2 Z W R D b 2 x 1 b W 5 z M S 5 7 X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i k v Q X V 0 b 1 J l b W 9 2 Z W R D b 2 x 1 b W 5 z M S 5 7 z p P O m c 6 R z p / O p c 6 h z q T O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x L D R 9 J n F 1 b 3 Q 7 L C Z x d W 9 0 O 1 N l Y 3 R p b 2 4 x L 1 R h Y m x l M D A y I C h Q Y W d l I D I p L 0 F 1 d G 9 S Z W 1 v d m V k Q 2 9 s d W 1 u c z E u e 1 8 x L D V 9 J n F 1 b 3 Q 7 L C Z x d W 9 0 O 1 N l Y 3 R p b 2 4 x L 1 R h Y m x l M D A y I C h Q Y W d l I D I p L 0 F 1 d G 9 S Z W 1 v d m V k Q 2 9 s d W 1 u c z E u e 1 8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A 6 M T I 6 M T k u N j M 5 N D A y N F o i I C 8 + P E V u d H J 5 I F R 5 c G U 9 I k Z p b G x D b 2 x 1 b W 5 U e X B l c y I g V m F s d W U 9 I n N C Z 1 l E Q X d N P S I g L z 4 8 R W 5 0 c n k g V H l w Z T 0 i R m l s b E N v b H V t b k 5 h b W V z I i B W Y W x 1 Z T 0 i c 1 s m c X V v d D v O l M 6 X z p z O l 8 6 k z q H O m c 6 R z p r O k S Z x d W 9 0 O y w m c X V v d D t D b 2 x 1 b W 4 y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v O l M 6 X z p z O l 8 6 k z q H O m c 6 R z p r O k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E s M n 0 m c X V v d D s s J n F 1 b 3 Q 7 U 2 V j d G l v b j E v V G F i b G U w M D M g K F B h Z 2 U g M y k v Q X V 0 b 1 J l b W 9 2 Z W R D b 2 x 1 b W 5 z M S 5 7 X z E s M 3 0 m c X V v d D s s J n F 1 b 3 Q 7 U 2 V j d G l v b j E v V G F i b G U w M D M g K F B h Z 2 U g M y k v Q X V 0 b 1 J l b W 9 2 Z W R D b 2 x 1 b W 5 z M S 5 7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z p T O l 8 6 c z p f O p M 6 h z p n O k c 6 a z p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x L D J 9 J n F 1 b 3 Q 7 L C Z x d W 9 0 O 1 N l Y 3 R p b 2 4 x L 1 R h Y m x l M D A z I C h Q Y W d l I D M p L 0 F 1 d G 9 S Z W 1 v d m V k Q 2 9 s d W 1 u c z E u e 1 8 x L D N 9 J n F 1 b 3 Q 7 L C Z x d W 9 0 O 1 N l Y 3 R p b 2 4 x L 1 R h Y m x l M D A z I C h Q Y W d l I D M p L 0 F 1 d G 9 S Z W 1 v d m V k Q 2 9 s d W 1 u c z E u e 1 8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A 6 M T I 6 M T k u N j E 5 M z M 5 M F o i I C 8 + P E V u d H J 5 I F R 5 c G U 9 I k Z p b G x D b 2 x 1 b W 5 U e X B l c y I g V m F s d W U 9 I n N C Z 1 l H Q m d N R E F 3 P T 0 i I C 8 + P E V u d H J 5 I F R 5 c G U 9 I k Z p b G x D b 2 x 1 b W 5 O Y W 1 l c y I g V m F s d W U 9 I n N b J n F 1 b 3 Q 7 z p r O k c 6 k z p X O q M 6 l z p P O n M 6 V z p 3 O k S Z x d W 9 0 O y w m c X V v d D t D b 2 x 1 b W 4 y J n F 1 b 3 Q 7 L C Z x d W 9 0 O 0 N v b H V t b j M m c X V v d D s s J n F 1 b 3 Q 7 Q 2 9 s d W 1 u N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X V 0 b 1 J l b W 9 2 Z W R D b 2 x 1 b W 5 z M S 5 7 z p r O k c 6 k z p X O q M 6 l z p P O n M 6 V z p 3 O k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x L D R 9 J n F 1 b 3 Q 7 L C Z x d W 9 0 O 1 N l Y 3 R p b 2 4 x L 1 R h Y m x l M D A 0 I C h Q Y W d l I D Q p L 0 F 1 d G 9 S Z W 1 v d m V k Q 2 9 s d W 1 u c z E u e 1 8 x L D V 9 J n F 1 b 3 Q 7 L C Z x d W 9 0 O 1 N l Y 3 R p b 2 4 x L 1 R h Y m x l M D A 0 I C h Q Y W d l I D Q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8 6 a z p H O p M 6 V z q j O p c 6 T z p z O l c 6 d z p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M S w 0 f S Z x d W 9 0 O y w m c X V v d D t T Z W N 0 a W 9 u M S 9 U Y W J s Z T A w N C A o U G F n Z S A 0 K S 9 B d X R v U m V t b 3 Z l Z E N v b H V t b n M x L n t f M S w 1 f S Z x d W 9 0 O y w m c X V v d D t T Z W N 0 a W 9 u M S 9 U Y W J s Z T A w N C A o U G F n Z S A 0 K S 9 B d X R v U m V t b 3 Z l Z E N v b H V t b n M x L n t f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w O j E y O j E 5 L j Y w M z M 4 M j d a I i A v P j x F b n R y e S B U e X B l P S J G a W x s Q 2 9 s d W 1 u V H l w Z X M i I F Z h b H V l P S J z Q m d Z R E F 3 T T 0 i I C 8 + P E V u d H J 5 I F R 5 c G U 9 I k Z p b G x D b 2 x 1 b W 5 O Y W 1 l c y I g V m F s d W U 9 I n N b J n F 1 b 3 Q 7 z q b O o c 6 V z q P O m s 6 R I M 6 o z p H O o c 6 Z z p E m c X V v d D s s J n F 1 b 3 Q 7 Q 2 9 s d W 1 u M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z q b O o c 6 V z q P O m s 6 R I M 6 o z p H O o c 6 Z z p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x L D J 9 J n F 1 b 3 Q 7 L C Z x d W 9 0 O 1 N l Y 3 R p b 2 4 x L 1 R h Y m x l M D A 1 I C h Q Y W d l I D U p L 0 F 1 d G 9 S Z W 1 v d m V k Q 2 9 s d W 1 u c z E u e 1 8 x L D N 9 J n F 1 b 3 Q 7 L C Z x d W 9 0 O 1 N l Y 3 R p b 2 4 x L 1 R h Y m x l M D A 1 I C h Q Y W d l I D U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8 6 m z q H O l c 6 j z p r O k S D O q M 6 R z q H O m c 6 R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S w y f S Z x d W 9 0 O y w m c X V v d D t T Z W N 0 a W 9 u M S 9 U Y W J s Z T A w N S A o U G F n Z S A 1 K S 9 B d X R v U m V t b 3 Z l Z E N v b H V t b n M x L n t f M S w z f S Z x d W 9 0 O y w m c X V v d D t T Z W N 0 a W 9 u M S 9 U Y W J s Z T A w N S A o U G F n Z S A 1 K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O k S / O k S Z x d W 9 0 O y w m c X V v d D v O n 8 6 d z p / O n M 6 R z q P O m c 6 R I M 6 a z p H O m S D O l c 6 Z z p T O n 8 6 j I M 6 g z q H O n 8 6 Z z p / O n c 6 k z p / O o y Z x d W 9 0 O y w m c X V v d D v O k c 6 a z q H O m c 6 S z p / O p M 6 V z q H O l 1 x u z q T O m c 6 c z p c g z q D O q c 6 b z p f O o 8 6 X z q M m c X V v d D s s J n F 1 b 3 Q 7 z q b O m M 6 X z p 3 O n 8 6 k z p X O o c 6 X X G 7 O p M 6 Z z p z O l y D O o M 6 p z p v O l 8 6 j z p f O o y Z x d W 9 0 O y w m c X V v d D v O n M 6 V z q P O l y D O p M 6 Z z p z O l 1 x u z q D O q c 6 b z p f O o 8 6 X z q M m c X V v d D t d I i A v P j x F b n R y e S B U e X B l P S J G a W x s Q 2 9 s d W 1 u V H l w Z X M i I F Z h b H V l P S J z Q X d Z R E F 3 T T 0 i I C 8 + P E V u d H J 5 I F R 5 c G U 9 I k Z p b G x M Y X N 0 V X B k Y X R l Z C I g V m F s d W U 9 I m Q y M D I z L T A y L T E 1 V D E w O j A 0 O j I 4 L j M x M D g 1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v O k S / O k S w w f S Z x d W 9 0 O y w m c X V v d D t T Z W N 0 a W 9 u M S 9 U Y W J s Z T A w M S A o U G F n Z S A x K S 9 B d X R v U m V t b 3 Z l Z E N v b H V t b n M x L n v O n 8 6 d z p / O n M 6 R z q P O m c 6 R I M 6 a z p H O m S D O l c 6 Z z p T O n 8 6 j I M 6 g z q H O n 8 6 Z z p / O n c 6 k z p / O o y w x f S Z x d W 9 0 O y w m c X V v d D t T Z W N 0 a W 9 u M S 9 U Y W J s Z T A w M S A o U G F n Z S A x K S 9 B d X R v U m V t b 3 Z l Z E N v b H V t b n M x L n v O k c 6 a z q H O m c 6 S z p / O p M 6 V z q H O l 1 x u z q T O m c 6 c z p c g z q D O q c 6 b z p f O o 8 6 X z q M s M n 0 m c X V v d D s s J n F 1 b 3 Q 7 U 2 V j d G l v b j E v V G F i b G U w M D E g K F B h Z 2 U g M S k v Q X V 0 b 1 J l b W 9 2 Z W R D b 2 x 1 b W 5 z M S 5 7 z q b O m M 6 X z p 3 O n 8 6 k z p X O o c 6 X X G 7 O p M 6 Z z p z O l y D O o M 6 p z p v O l 8 6 j z p f O o y w z f S Z x d W 9 0 O y w m c X V v d D t T Z W N 0 a W 9 u M S 9 U Y W J s Z T A w M S A o U G F n Z S A x K S 9 B d X R v U m V t b 3 Z l Z E N v b H V t b n M x L n v O n M 6 V z q P O l y D O p M 6 Z z p z O l 1 x u z q D O q c 6 b z p f O o 8 6 X z q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z p E v z p E s M H 0 m c X V v d D s s J n F 1 b 3 Q 7 U 2 V j d G l v b j E v V G F i b G U w M D E g K F B h Z 2 U g M S k v Q X V 0 b 1 J l b W 9 2 Z W R D b 2 x 1 b W 5 z M S 5 7 z p / O n c 6 f z p z O k c 6 j z p n O k S D O m s 6 R z p k g z p X O m c 6 U z p / O o y D O o M 6 h z p / O m c 6 f z p 3 O p M 6 f z q M s M X 0 m c X V v d D s s J n F 1 b 3 Q 7 U 2 V j d G l v b j E v V G F i b G U w M D E g K F B h Z 2 U g M S k v Q X V 0 b 1 J l b W 9 2 Z W R D b 2 x 1 b W 5 z M S 5 7 z p H O m s 6 h z p n O k s 6 f z q T O l c 6 h z p d c b s 6 k z p n O n M 6 X I M 6 g z q n O m 8 6 X z q P O l 8 6 j L D J 9 J n F 1 b 3 Q 7 L C Z x d W 9 0 O 1 N l Y 3 R p b 2 4 x L 1 R h Y m x l M D A x I C h Q Y W d l I D E p L 0 F 1 d G 9 S Z W 1 v d m V k Q 2 9 s d W 1 u c z E u e 8 6 m z p j O l 8 6 d z p / O p M 6 V z q H O l 1 x u z q T O m c 6 c z p c g z q D O q c 6 b z p f O o 8 6 X z q M s M 3 0 m c X V v d D s s J n F 1 b 3 Q 7 U 2 V j d G l v b j E v V G F i b G U w M D E g K F B h Z 2 U g M S k v Q X V 0 b 1 J l b W 9 2 Z W R D b 2 x 1 b W 5 z M S 5 7 z p z O l c 6 j z p c g z q T O m c 6 c z p d c b s 6 g z q n O m 8 6 X z q P O l 8 6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A w M V 9 f U G F n Z V 8 x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M i 0 x N V Q w O T o y N j o 1 N C 4 2 M z Q 1 O D k x W i I g L z 4 8 R W 5 0 c n k g V H l w Z T 0 i R m l s b E N v b H V t b l R 5 c G V z I i B W Y W x 1 Z T 0 i c 0 F 3 W U R B d 0 0 9 I i A v P j x F b n R y e S B U e X B l P S J G a W x s Q 2 9 s d W 1 u T m F t Z X M i I F Z h b H V l P S J z W y Z x d W 9 0 O 8 6 R L 8 6 R J n F 1 b 3 Q 7 L C Z x d W 9 0 O 8 6 f z p 3 O n 8 6 c z p H O o 8 6 Z z p E g z p r O k c 6 Z I M 6 V z p n O l M 6 f z q M g z q D O o c 6 f z p n O n 8 6 d z q T O n 8 6 j J n F 1 b 3 Q 7 L C Z x d W 9 0 O 8 6 R z p r O o c 6 Z z p L O n 8 6 k z p X O o c 6 X X G 7 O p M 6 Z z p z O l y D O o M 6 p z p v O l 8 6 j z p f O o y Z x d W 9 0 O y w m c X V v d D v O p s 6 Y z p f O n c 6 f z q T O l c 6 h z p d c b s 6 k z p n O n M 6 X I M 6 g z q n O m 8 6 X z q P O l 8 6 j J n F 1 b 3 Q 7 L C Z x d W 9 0 O 8 6 c z p X O o 8 6 X I M 6 k z p n O n M 6 X X G 7 O o M 6 p z p v O l 8 6 j z p f O o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D b 3 V u d C I g V m F s d W U 9 I m w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v O k S / O k S w w f S Z x d W 9 0 O y w m c X V v d D t T Z W N 0 a W 9 u M S 9 U Y W J s Z T A w M S A o U G F n Z S A x K S 9 B d X R v U m V t b 3 Z l Z E N v b H V t b n M x L n v O n 8 6 d z p / O n M 6 R z q P O m c 6 R I M 6 a z p H O m S D O l c 6 Z z p T O n 8 6 j I M 6 g z q H O n 8 6 Z z p / O n c 6 k z p / O o y w x f S Z x d W 9 0 O y w m c X V v d D t T Z W N 0 a W 9 u M S 9 U Y W J s Z T A w M S A o U G F n Z S A x K S 9 B d X R v U m V t b 3 Z l Z E N v b H V t b n M x L n v O k c 6 a z q H O m c 6 S z p / O p M 6 V z q H O l 1 x u z q T O m c 6 c z p c g z q D O q c 6 b z p f O o 8 6 X z q M s M n 0 m c X V v d D s s J n F 1 b 3 Q 7 U 2 V j d G l v b j E v V G F i b G U w M D E g K F B h Z 2 U g M S k v Q X V 0 b 1 J l b W 9 2 Z W R D b 2 x 1 b W 5 z M S 5 7 z q b O m M 6 X z p 3 O n 8 6 k z p X O o c 6 X X G 7 O p M 6 Z z p z O l y D O o M 6 p z p v O l 8 6 j z p f O o y w z f S Z x d W 9 0 O y w m c X V v d D t T Z W N 0 a W 9 u M S 9 U Y W J s Z T A w M S A o U G F n Z S A x K S 9 B d X R v U m V t b 3 Z l Z E N v b H V t b n M x L n v O n M 6 V z q P O l y D O p M 6 Z z p z O l 1 x u z q D O q c 6 b z p f O o 8 6 X z q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z p E v z p E s M H 0 m c X V v d D s s J n F 1 b 3 Q 7 U 2 V j d G l v b j E v V G F i b G U w M D E g K F B h Z 2 U g M S k v Q X V 0 b 1 J l b W 9 2 Z W R D b 2 x 1 b W 5 z M S 5 7 z p / O n c 6 f z p z O k c 6 j z p n O k S D O m s 6 R z p k g z p X O m c 6 U z p / O o y D O o M 6 h z p / O m c 6 f z p 3 O p M 6 f z q M s M X 0 m c X V v d D s s J n F 1 b 3 Q 7 U 2 V j d G l v b j E v V G F i b G U w M D E g K F B h Z 2 U g M S k v Q X V 0 b 1 J l b W 9 2 Z W R D b 2 x 1 b W 5 z M S 5 7 z p H O m s 6 h z p n O k s 6 f z q T O l c 6 h z p d c b s 6 k z p n O n M 6 X I M 6 g z q n O m 8 6 X z q P O l 8 6 j L D J 9 J n F 1 b 3 Q 7 L C Z x d W 9 0 O 1 N l Y 3 R p b 2 4 x L 1 R h Y m x l M D A x I C h Q Y W d l I D E p L 0 F 1 d G 9 S Z W 1 v d m V k Q 2 9 s d W 1 u c z E u e 8 6 m z p j O l 8 6 d z p / O p M 6 V z q H O l 1 x u z q T O m c 6 c z p c g z q D O q c 6 b z p f O o 8 6 X z q M s M 3 0 m c X V v d D s s J n F 1 b 3 Q 7 U 2 V j d G l v b j E v V G F i b G U w M D E g K F B h Z 2 U g M S k v Q X V 0 b 1 J l b W 9 2 Z W R D b 2 x 1 b W 5 z M S 5 7 z p z O l c 6 j z p c g z q T O m c 6 c z p d c b s 6 g z q n O m 8 6 X z q P O l 8 6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R w j L S A n P S Z H 2 7 2 y T N t 1 j A A A A A A I A A A A A A B B m A A A A A Q A A I A A A A B b s X N 4 g b H g f Z + z N z 4 u J 6 A p a I F / m U k y O s j 2 o F E l a S r U D A A A A A A 6 A A A A A A g A A I A A A A J 0 b A 9 g W I T n B t g b i f f / F 5 t / n X Q C M v i o 2 M p o Y v 7 H R 1 y H z U A A A A O R E T w 6 Z F + D l 3 l b P R O X r X 6 I 6 e 3 U Q h s H I o U 4 D H r f q w d N j f e Q g Z u 9 7 6 5 K T C G f l v 4 q Q + q p F P Z N 6 v q + H N I 6 L n i u I j G J 9 r i s L e p V V P m f S Y o t w k z F r Q A A A A E f Z C H v K V h C 1 h j w 7 t f h 0 D V X H a X I X 3 y g 3 h i Z S 2 7 b a f 7 3 j j C j e w j 1 E I L U f W Q f t a P + 7 C w 2 R 2 z B f n z 4 P p t 9 o b Y R 4 + 2 g = < / D a t a M a s h u p > 
</file>

<file path=customXml/itemProps1.xml><?xml version="1.0" encoding="utf-8"?>
<ds:datastoreItem xmlns:ds="http://schemas.openxmlformats.org/officeDocument/2006/customXml" ds:itemID="{17D7FFE6-DE28-4166-A568-72976394DE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Andreas Neocleous</cp:lastModifiedBy>
  <cp:revision/>
  <dcterms:created xsi:type="dcterms:W3CDTF">2023-02-15T10:11:27Z</dcterms:created>
  <dcterms:modified xsi:type="dcterms:W3CDTF">2023-02-21T10:51:47Z</dcterms:modified>
  <cp:category/>
  <cp:contentStatus/>
</cp:coreProperties>
</file>