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86a379eee74af4/Thesis Neokleous/Data/Basic/"/>
    </mc:Choice>
  </mc:AlternateContent>
  <xr:revisionPtr revIDLastSave="83" documentId="8_{5FC74F86-0611-40A4-A84D-2F48C089E8D1}" xr6:coauthVersionLast="47" xr6:coauthVersionMax="47" xr10:uidLastSave="{586B5C66-47B1-4F3B-9775-27021CF512FD}"/>
  <bookViews>
    <workbookView xWindow="0" yWindow="0" windowWidth="15360" windowHeight="16680" firstSheet="1" activeTab="1" xr2:uid="{00000000-000D-0000-FFFF-FFFF00000000}"/>
  </bookViews>
  <sheets>
    <sheet name="Table001" sheetId="2" r:id="rId1"/>
    <sheet name="Final" sheetId="3" r:id="rId2"/>
  </sheets>
  <definedNames>
    <definedName name="ExternalData_1" localSheetId="0" hidden="1">Table001!$A$1:$D$169</definedName>
    <definedName name="ExternalData_5" localSheetId="1" hidden="1">Final!$A$1:$A$169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C166" i="3"/>
  <c r="C165" i="3"/>
  <c r="C164" i="3"/>
  <c r="C163" i="3"/>
  <c r="C105" i="3"/>
  <c r="C104" i="3"/>
  <c r="C103" i="3"/>
  <c r="C102" i="3"/>
  <c r="C101" i="3"/>
  <c r="C100" i="3"/>
  <c r="C92" i="3"/>
  <c r="C91" i="3"/>
  <c r="C90" i="3"/>
  <c r="C89" i="3"/>
  <c r="C8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D742F462-BABC-401C-BA8C-D2BEDA8F6684}" keepAlive="1" name="Query - Table001 (Page 1) (3)" description="Connection to the 'Table001 (Page 1) (3)' query in the workbook." type="5" refreshedVersion="8" background="1" saveData="1">
    <dbPr connection="Provider=Microsoft.Mashup.OleDb.1;Data Source=$Workbook$;Location=&quot;Table001 (Page 1) (3)&quot;;Extended Properties=&quot;&quot;" command="SELECT * FROM [Table001 (Page 1) (3)]"/>
  </connection>
  <connection id="3" xr16:uid="{00000000-0015-0000-FFFF-FFFF01000000}" keepAlive="1" name="Query - Table002 (Page 2)" description="Connection to the 'Table002 (Page 2)' query in the workbook." type="5" refreshedVersion="8" background="1" saveData="1">
    <dbPr connection="Provider=Microsoft.Mashup.OleDb.1;Data Source=$Workbook$;Location=&quot;Table002 (Page 2)&quot;;Extended Properties=&quot;&quot;" command="SELECT * FROM [Table002 (Page 2)]"/>
  </connection>
  <connection id="4" xr16:uid="{00000000-0015-0000-FFFF-FFFF02000000}" keepAlive="1" name="Query - Table003 (Page 3)" description="Connection to the 'Table003 (Page 3)' query in the workbook." type="5" refreshedVersion="8" background="1" saveData="1">
    <dbPr connection="Provider=Microsoft.Mashup.OleDb.1;Data Source=$Workbook$;Location=&quot;Table003 (Page 3)&quot;;Extended Properties=&quot;&quot;" command="SELECT * FROM [Table003 (Page 3)]"/>
  </connection>
  <connection id="5" xr16:uid="{00000000-0015-0000-FFFF-FFFF03000000}" keepAlive="1" name="Query - Table004 (Page 4)" description="Connection to the 'Table004 (Page 4)' query in the workbook." type="5" refreshedVersion="8" background="1" saveData="1">
    <dbPr connection="Provider=Microsoft.Mashup.OleDb.1;Data Source=$Workbook$;Location=&quot;Table004 (Page 4)&quot;;Extended Properties=&quot;&quot;" command="SELECT * FROM [Table004 (Page 4)]"/>
  </connection>
  <connection id="6" xr16:uid="{00000000-0015-0000-FFFF-FFFF04000000}" keepAlive="1" name="Query - Table005 (Page 5)" description="Connection to the 'Table005 (Page 5)' query in the workbook." type="5" refreshedVersion="8" background="1" saveData="1">
    <dbPr connection="Provider=Microsoft.Mashup.OleDb.1;Data Source=$Workbook$;Location=&quot;Table005 (Page 5)&quot;;Extended Properties=&quot;&quot;" command="SELECT * FROM [Table005 (Page 5)]"/>
  </connection>
  <connection id="7" xr16:uid="{00000000-0015-0000-FFFF-FFFF05000000}" keepAlive="1" name="Query - Table006 (Page 6)" description="Connection to the 'Table006 (Page 6)' query in the workbook." type="5" refreshedVersion="8" background="1" saveData="1">
    <dbPr connection="Provider=Microsoft.Mashup.OleDb.1;Data Source=$Workbook$;Location=&quot;Table006 (Page 6)&quot;;Extended Properties=&quot;&quot;" command="SELECT * FROM [Table006 (Page 6)]"/>
  </connection>
  <connection id="8" xr16:uid="{00000000-0015-0000-FFFF-FFFF06000000}" keepAlive="1" name="Query - Table006 (Page 6) (2)" description="Connection to the 'Table006 (Page 6) (2)' query in the workbook." type="5" refreshedVersion="0" background="1">
    <dbPr connection="Provider=Microsoft.Mashup.OleDb.1;Data Source=$Workbook$;Location=&quot;Table006 (Page 6) (2)&quot;;Extended Properties=&quot;&quot;" command="SELECT * FROM [Table006 (Page 6) (2)]"/>
  </connection>
</connections>
</file>

<file path=xl/sharedStrings.xml><?xml version="1.0" encoding="utf-8"?>
<sst xmlns="http://schemas.openxmlformats.org/spreadsheetml/2006/main" count="760" uniqueCount="271">
  <si>
    <t>ΟΝΟΜΑΣΙΑ ΚΑΙ ΕΙΔΟΣ ΠΡΟΙΟΝΤΟΣ</t>
  </si>
  <si>
    <t>ΑΚΡΙΒΟΤΕΡΗ</t>
  </si>
  <si>
    <t>ΦΘΗΝΟΤΕΡΗ</t>
  </si>
  <si>
    <t>ΜΕΣΗ ΤΙΜΗ
ΠΩΛΗΣΗΣ</t>
  </si>
  <si>
    <t>Tilda Pure Basmati Original 1Kg</t>
  </si>
  <si>
    <t>6.89</t>
  </si>
  <si>
    <t>4.75</t>
  </si>
  <si>
    <t>5.96</t>
  </si>
  <si>
    <t>ΣΟΛΕΑΣ 3A Rice Glasse (σούπες και γεμιστά) 1kg</t>
  </si>
  <si>
    <t>2.79</t>
  </si>
  <si>
    <t>1.94</t>
  </si>
  <si>
    <t>2.27</t>
  </si>
  <si>
    <t>Uncle Bens Ρύζι Μακρύκοκκο - Parboiled (20 λεπτά) 1kg</t>
  </si>
  <si>
    <t>4.32</t>
  </si>
  <si>
    <t>2.89</t>
  </si>
  <si>
    <t>3.55</t>
  </si>
  <si>
    <t>ΣΟΛΕΑΣ 3A Ρύζι Basmati Αυθεντικό Αρωματικό1Kg</t>
  </si>
  <si>
    <t>4.45</t>
  </si>
  <si>
    <t>2.69</t>
  </si>
  <si>
    <t>3.20</t>
  </si>
  <si>
    <t>ΣΟΛΕΑΣ 3A Rice Parboiled (πράσινη συσκευασία) 1Kg</t>
  </si>
  <si>
    <t>2.95</t>
  </si>
  <si>
    <t>1.78</t>
  </si>
  <si>
    <t>2.16</t>
  </si>
  <si>
    <t>Uncle Bens Ρύζι Μακρύκοκκο - Parboiled (10 λεπτά) 1kg</t>
  </si>
  <si>
    <t>4.89</t>
  </si>
  <si>
    <t>4.08</t>
  </si>
  <si>
    <t>Bali Rice Parboiled Ρύζι Μακρύκοκκο 1kg</t>
  </si>
  <si>
    <t>4.30</t>
  </si>
  <si>
    <t>2.39</t>
  </si>
  <si>
    <t>3.15</t>
  </si>
  <si>
    <t>Tilda Ρύζι Basmati Original 500gr - μπλέ συσκευασία</t>
  </si>
  <si>
    <t>3.89</t>
  </si>
  <si>
    <t>2.50</t>
  </si>
  <si>
    <t>3.31</t>
  </si>
  <si>
    <t>ΣΟΛΕΑΣ 3A Ρύζι Καρολίνα 1Kg - πράσινη συσκευασία</t>
  </si>
  <si>
    <t>2.19</t>
  </si>
  <si>
    <t>ΣΟΛΕΑΣ 3Α Φακές χονδρές 1Kg</t>
  </si>
  <si>
    <t>3.69</t>
  </si>
  <si>
    <t>2.15</t>
  </si>
  <si>
    <t>2.59</t>
  </si>
  <si>
    <t>ΑΓΡΙΝΟ Φακές ψιλές 500gr</t>
  </si>
  <si>
    <t>2.05</t>
  </si>
  <si>
    <t>2.84</t>
  </si>
  <si>
    <t>ΣΟΛΕΑΣ 3Α Φασόλια γίγαντες 500gr</t>
  </si>
  <si>
    <t>4.25</t>
  </si>
  <si>
    <t>3.56</t>
  </si>
  <si>
    <t>ΣΟΛΕΑΣ 3Α Φασόλια Αργεντινής 1Kg</t>
  </si>
  <si>
    <t>3.19</t>
  </si>
  <si>
    <t>2.08</t>
  </si>
  <si>
    <t>2.58</t>
  </si>
  <si>
    <t>ΣΟΛΕΑΣ 3Α Ρεβύθια Πλυμμένα χωρίς φλούδα 500gr</t>
  </si>
  <si>
    <t>3.36</t>
  </si>
  <si>
    <t>1.55</t>
  </si>
  <si>
    <t>ΣΟΛΕΑΣ 3Α Λουβιά (Εισαγώμενα) 1Kg</t>
  </si>
  <si>
    <t>4.19</t>
  </si>
  <si>
    <t>3.16</t>
  </si>
  <si>
    <t>3 άλφα φασόλια γίγαντες 500gr (Α/φοι Καραγεωργίου)</t>
  </si>
  <si>
    <t>3.18</t>
  </si>
  <si>
    <t>3.82</t>
  </si>
  <si>
    <t>ΜΙΤΣΙΔΗΣ φασόλια μέτρια 1kg</t>
  </si>
  <si>
    <t>4.04</t>
  </si>
  <si>
    <t>2.49</t>
  </si>
  <si>
    <t>3.51</t>
  </si>
  <si>
    <t>ΜΙΤΣΙΔΗΣ φακές ψιλές 1kg</t>
  </si>
  <si>
    <t>3.74</t>
  </si>
  <si>
    <t>2.32</t>
  </si>
  <si>
    <t>3.24</t>
  </si>
  <si>
    <t>ΜΙΤΣΙΔΗΣ φακές χονδρές 1kg</t>
  </si>
  <si>
    <t>4.10</t>
  </si>
  <si>
    <t>3.22</t>
  </si>
  <si>
    <t>ΜΙΤΣΙΔΗΣ ρεβύθια σπαστά αποφλοιωμένα 500gr</t>
  </si>
  <si>
    <t>NATURAL LIFE λουβιά 1kg</t>
  </si>
  <si>
    <t>3.49</t>
  </si>
  <si>
    <t>2.45</t>
  </si>
  <si>
    <t>2.91</t>
  </si>
  <si>
    <t>ΑΓΡΙΝΟ Φασόλια μέτρια 500gr</t>
  </si>
  <si>
    <t>2.65</t>
  </si>
  <si>
    <t>1.59</t>
  </si>
  <si>
    <t>2.38</t>
  </si>
  <si>
    <t>Α. ΚΕΠΟΛΑ Πουργούρι ειδικό για πιλάφι 500gr</t>
  </si>
  <si>
    <t>1.98</t>
  </si>
  <si>
    <t>1.35</t>
  </si>
  <si>
    <t>1.69</t>
  </si>
  <si>
    <t>ΜΙΤΣΙΔΗΣ BULGUR WHEAT για πιλάφι 500gr</t>
  </si>
  <si>
    <t>3.30</t>
  </si>
  <si>
    <t>1.25</t>
  </si>
  <si>
    <t>1.75</t>
  </si>
  <si>
    <t>ΣΟΛΕΑΣ 3Α πουργούρι για πιλάφι 500gr</t>
  </si>
  <si>
    <t>1.80</t>
  </si>
  <si>
    <t>1.15</t>
  </si>
  <si>
    <t>1.42</t>
  </si>
  <si>
    <t>Χαραλαμπίδης - Κρίστης Ημιάπαχο (Κίτρινο) 2ltr</t>
  </si>
  <si>
    <t>Χαραλαμπίδης - Κρίστης Ημιάπαχο (Κίτρινο) 1ltr</t>
  </si>
  <si>
    <t>Χαραλαμπίδης - Κρίστης Πλήρες (Κόκκινο) 2ltr</t>
  </si>
  <si>
    <t>ΛΑΝΙΤΗΣ Ημιάπαχο (Κίτρινο) 2ltr</t>
  </si>
  <si>
    <t>Χαραλαμπίδης - Κρίστης Delact Ημιάπαχο 1ltr</t>
  </si>
  <si>
    <t>Χαραλαμπίδης - Κρίστης Άπαχο (Μπλέ) 1ltr</t>
  </si>
  <si>
    <t>ΛΑΝΙΤΗΣ Ημιάπαχο (Κίτρινο) 1,5ltr</t>
  </si>
  <si>
    <t>ΛΑΝΙΤΗΣ Πλήρες (Κόκκινο) 2ltr</t>
  </si>
  <si>
    <t>ΑΛΑΜΠΡΑ Η ΓΙΑΓΙΑ πρόβειο γιαούρτι 700gr</t>
  </si>
  <si>
    <t>Χαραλαμπίδης - Κρίστης Στραγγάτο 1kg (καφέ συσκ.)</t>
  </si>
  <si>
    <t>ΖΗΤΑ Στραγγιστό Super Light 1kg (ροζ συσκ.)</t>
  </si>
  <si>
    <t>ΖΗΤΑ Super Στραγγιστό 1kg (μπλέ συσκ.)</t>
  </si>
  <si>
    <t>ΖΗΤΑ Super Στραγγιστό 0% Light 1kg (κίτρινη συσκ.)</t>
  </si>
  <si>
    <t>Χαρ. - Κρίστης Στραγγάτο 0% 1kg (κίτρινη συσκ.)</t>
  </si>
  <si>
    <t>Γ&amp;Ι ΚΕΣΕΣ ΑΥΔΗΜΟΥ Πρόβειο 450gr</t>
  </si>
  <si>
    <t>Nescafe Classic 200gr Tin</t>
  </si>
  <si>
    <t>Nescafe Classic 100gr Tin</t>
  </si>
  <si>
    <t>Douwe Egberts Στιγμ. Καφές Εσπρέσο 100% Arabica 95gr</t>
  </si>
  <si>
    <t>Jacobs Gold Επιλεγμένο χαρμάνι 95gr</t>
  </si>
  <si>
    <t>Jacobs Εκλεκτός Instant 100gr</t>
  </si>
  <si>
    <t>Nescafe Azera Espresso 100% Arabica 95gr Tin</t>
  </si>
  <si>
    <t>Celest Instant Classic 200gr</t>
  </si>
  <si>
    <t>Καφές Λαικού ΧΡΥΣΟΣ 200gr</t>
  </si>
  <si>
    <t>Γ. ΧΑΡΑΛΑΜΠΟΥΣ Κλασσικός 200gr</t>
  </si>
  <si>
    <t>Καφές Λαικού ΧΡΥΣΟΣ 500gr</t>
  </si>
  <si>
    <t>Γ. ΧΑΡΑΛΑΜΠΟΥΣ Κλασσικός 500gr</t>
  </si>
  <si>
    <t>ΜΙΤΣΙΔΗΣ αλεύρι Φαρίνα '00' 1kg</t>
  </si>
  <si>
    <t>ΜΙΤΣΙΔΗΣ αλεύρι Χωριάτικο 1kg</t>
  </si>
  <si>
    <t>ΜΙΤΣΙΔΗΣ αλεύρι για όλες τις χρήσεις 1kg</t>
  </si>
  <si>
    <t>ΘΡΙΑΜΒΟΣ αλεύρι Φαρίνα '00' 1kg</t>
  </si>
  <si>
    <t>ΘΡΙΑΜΒΟΣ αλεύρι Χωριάτικο 1kg</t>
  </si>
  <si>
    <t>Ζάχαρη 1kg (φθηνότερη συσκευασία)</t>
  </si>
  <si>
    <t>Αυγά 12 τεμάχια (Μ) - (53gr - 63gr) -(φθηνότερη συσκ.)</t>
  </si>
  <si>
    <t>Philadelphia Spread Original 200gr</t>
  </si>
  <si>
    <t>Dirollo Cottage Cheese 225gr 2.2% λιπαρά</t>
  </si>
  <si>
    <t>Valio Edam Slices (17% Fat) 250gr x 2</t>
  </si>
  <si>
    <t>Valio Edam Slices (24% Fat) 250gr x 2</t>
  </si>
  <si>
    <t>Χαραλαμπίδης - Κρίστης Φέττα 200gr Vaccum Π.Ο.Π</t>
  </si>
  <si>
    <t>ΔΩΔΩΝΗ Φέττα 200gr</t>
  </si>
  <si>
    <t>ΑΛΑΜΠΡΑ Τρίμμα 200gr (Μείγμα χαλούμι - αναρή)</t>
  </si>
  <si>
    <t>La Vache Qui Rit Portion (16 τεμάχια) 267gr</t>
  </si>
  <si>
    <t>Valio Gouda Slices 250Gr x2</t>
  </si>
  <si>
    <t>Χαρ. - Κρίστης χαλλούμι ΠΟΠ 200gr (κόκκινη σ.)</t>
  </si>
  <si>
    <t>ΛΑΝΙΤΗΣ χαλλούμι ΠΟΠ 225gr</t>
  </si>
  <si>
    <t>Χαρ. - Κρίστης Αναρή φρέσκια αλατισμένη 300gr</t>
  </si>
  <si>
    <t>Kellogs Coco Pops Chocos 500gr</t>
  </si>
  <si>
    <t>Quaker Oats Classic 500gr Bag</t>
  </si>
  <si>
    <t>Kellogs Special K Classic 500gr</t>
  </si>
  <si>
    <t>Kellogs Coco Pops 500gr</t>
  </si>
  <si>
    <t>Nestle Lion Cereal 400gr (καραμέλα και σοκολάτα)</t>
  </si>
  <si>
    <t>Kellogs Corn Flakes 375gr</t>
  </si>
  <si>
    <t>Nestle Fitness Ολικής Αλέσεως 375gr</t>
  </si>
  <si>
    <t>Nestle Fitness Dark Chocolate 375gr</t>
  </si>
  <si>
    <t>ΓΡΗΓΟΡΙΟΥ καπνιστή γαλοπούλα Sliced 200gr</t>
  </si>
  <si>
    <t>ΓΡΗΓΟΡΙΟΥ Λούντζα 'Pork Loin' sliced 150gr</t>
  </si>
  <si>
    <t>ΓΡΗΓΟΡΙΟΥ Ζαμπόν / Ηam Sliced 300gr</t>
  </si>
  <si>
    <t>ΧΡΥΣΟΔΑΛΙΑ στήθος καπνιστή γαλοπούλα Sliced 200gr</t>
  </si>
  <si>
    <t>ΓΡΗΓΟΡΙΟΥ Streaky Bacon Sliced 150gr</t>
  </si>
  <si>
    <t>Snack Γαλοπούλα Καπνιστή / Turkey Smoked Sliced 200gr</t>
  </si>
  <si>
    <t>ΧΡΥΣΟΔΑΛΙΑ Μπέικον Sliced 300gr</t>
  </si>
  <si>
    <t>Rio Mare Tuna in Olive oil 160gr x 3 (1 Free)</t>
  </si>
  <si>
    <t>Rio Mare Tuna in Olive oil 80gr x 4 (1 Free)</t>
  </si>
  <si>
    <t>Sevyco White Tuna Diet in water 185gr x 4 (Ειδική τιμή)</t>
  </si>
  <si>
    <t>Sevyco Tuna Rose Diet in water 95gr x 4 (Ειδική τιμή)</t>
  </si>
  <si>
    <t>Sevyco White Tuna Diet in water 95gr x 4 (Ειδική τιμή)</t>
  </si>
  <si>
    <t>Tulip Chopped Ham 200gr</t>
  </si>
  <si>
    <t>Zwan Chopped Ham and Pork 200gr</t>
  </si>
  <si>
    <t>Zwan Luncheon Meat Pork 200gr</t>
  </si>
  <si>
    <t>Karla Corned Beef 340gr</t>
  </si>
  <si>
    <t>Nounou Evaporated Light 400gr (γαλάζια συσκ.)</t>
  </si>
  <si>
    <t>Nounou Evaporated 400gr (μπλέ συσκ.)</t>
  </si>
  <si>
    <t>Nounou Condensed - ζαχαρούχο 397gr</t>
  </si>
  <si>
    <t>ΑΓΙΟΣ ΝΙΚΟΛΑΟΣ 1.5ltr x 6</t>
  </si>
  <si>
    <t>ΑΓΡΟΣ 1.5ltr x 6</t>
  </si>
  <si>
    <t>ΑΓΙΟΣ ΝΙΚΟΛΑΟΣ 0.50 ltr x 12</t>
  </si>
  <si>
    <t>ΚΥΚΚΟΣ 1.5ltr x 6</t>
  </si>
  <si>
    <t>ΑΓΡΟΣ 0.50 ltr x 12</t>
  </si>
  <si>
    <t>ΚΥΚΚΟΣ 0.50 ltr x 12</t>
  </si>
  <si>
    <t>Edesma Θράψαλο Ροδέλες (squid rings) 700gr</t>
  </si>
  <si>
    <t>Findus Σολωμός (4 pcs) 500gr</t>
  </si>
  <si>
    <t>Foodpax Σολωμός Ατλαντικού Portions 125gr x 4</t>
  </si>
  <si>
    <t>Birds Eye Breaded Cod 4 Large Fillets 440gr</t>
  </si>
  <si>
    <t>Nordsea 4 τραγανιστά φιλέτα ψαριού 300gr</t>
  </si>
  <si>
    <t>Edesma Chicken Nuggets 900gr</t>
  </si>
  <si>
    <t>ΓΡΗΓΟΡΙΟΥ Hamburgers Beef &amp; Pork (6 pcs) 480gr</t>
  </si>
  <si>
    <t>Creta Farm εν ελλάδη νοστιμιές Chicken Nuggets 400gr</t>
  </si>
  <si>
    <t>ΓΡΗΓΟΡΙΟΥ Burgers γαλοπούλας (6 pcs) 480gr</t>
  </si>
  <si>
    <t>MITSIDES Χωριάτικες Ραβιόλες 375gr</t>
  </si>
  <si>
    <t>Creta Farm En Elladi Chicken Donner (γύρος κοτοπ.) 330gr</t>
  </si>
  <si>
    <t>Creta Farm En Elladi Pork Donner (γύρος χοιρινός) 330gr</t>
  </si>
  <si>
    <t>ΜΙΤΣΙΔΗΣ Χωριάτικα μακαρόνια 500gr (χάρτινη συσκ.)</t>
  </si>
  <si>
    <t>ΜΙΤΣΙΔΗΣ Spaghetti 500gr</t>
  </si>
  <si>
    <t>MELISSA Spaghetti No 6 500gr</t>
  </si>
  <si>
    <t>Barilla Spaghetti No 5 500gr</t>
  </si>
  <si>
    <t>MELISSA Κριθαράκι (Orzo) 500gr</t>
  </si>
  <si>
    <t>ΜΙΤΣΙΔΗΣ Κριθαράκι (Orzo) 500gr</t>
  </si>
  <si>
    <t>Barilla Linguini 500gr</t>
  </si>
  <si>
    <t>MELISSA Penne Rigate 500gr</t>
  </si>
  <si>
    <t>Χόρτα Δέσμης</t>
  </si>
  <si>
    <t>Πατάτες Φρέσκες (Kg)</t>
  </si>
  <si>
    <t>Ντομάτες Α (Kg)</t>
  </si>
  <si>
    <t>Αγγουράκια Θερμοκηπίου (Kg)</t>
  </si>
  <si>
    <t>Αγγουράκια Χωραφιού (Kg)</t>
  </si>
  <si>
    <t>Χοιρινός Λαπάς με κόκκαλο (Kg)</t>
  </si>
  <si>
    <t>Χοιρινή Μπριζόλα φιλέτο (Kg)</t>
  </si>
  <si>
    <t>Χοιρινός Κιμάς (από μερί) (Kg)</t>
  </si>
  <si>
    <t>Κοτόπουλο ολόκληρο (Kg) (Χαμηλότερη Τιμή)</t>
  </si>
  <si>
    <t>Κοτόπουλο στήθος φιλέτο (Kg) (Χαμηλότερη Τιμή)</t>
  </si>
  <si>
    <t>Αμνοερίφια μικρά (Kg)</t>
  </si>
  <si>
    <t>Βοδινό top-side (Kg) (ψαχνό, χωρίς κόκκαλο και λίπος)</t>
  </si>
  <si>
    <t>Βοδινός κιμάς (Kg) (από κουτάλα καθαρισμένη)</t>
  </si>
  <si>
    <t>Κουνέλι (Kg) (χαμηλότερη τιμή)</t>
  </si>
  <si>
    <t>Λαβράκι Μεγάλο (Kg)</t>
  </si>
  <si>
    <t>Τσιπούρα Μεγάλη (Kg)</t>
  </si>
  <si>
    <t>Γόπες (Kg)</t>
  </si>
  <si>
    <t>Μπαρμπούνι (Kg)</t>
  </si>
  <si>
    <t>Καλαμάρι Μεγάλο (Kg)</t>
  </si>
  <si>
    <t>Καλαμάρι Μικρό (Kg)</t>
  </si>
  <si>
    <t>Χταπόδι Μεγάλο (Kg)</t>
  </si>
  <si>
    <t>Χταπόδι Μικρό (Kg)</t>
  </si>
  <si>
    <t>Ψωμί Άσπρο μεγάλο (900gr - 1000gr) (χαμηλότερη τιμή)</t>
  </si>
  <si>
    <t>Ψωμί Άσπρο μικρό (450gr-500gr)(χαμηλότερη τιμή)</t>
  </si>
  <si>
    <t>Slice Άσπρο μεγάλο (900gr - 1000gr) (χαμηλότερη τιμή)</t>
  </si>
  <si>
    <t>Slice Άσπρο μικρό (450gr-500gr) (χαμηλότερη τιμή)</t>
  </si>
  <si>
    <t>Slice Ολικής Αλέσεως μεγάλο (900gr - 1000gr) (χαμηλότερη τιμή)</t>
  </si>
  <si>
    <t>Slice Ολικής Αλέσεως μικρό (450gr-500gr) (χαμηλότερη τιμή)</t>
  </si>
  <si>
    <t>Flora Sunflower Oil 3ltr</t>
  </si>
  <si>
    <t>Lesieur Sunflower Oil 3ltr</t>
  </si>
  <si>
    <t>Spry 350gr</t>
  </si>
  <si>
    <t>Ambrosia Sunflower Oil 3ltr</t>
  </si>
  <si>
    <t>Sekep Olive Oil Extra Virgin 1ltr P.Bottle</t>
  </si>
  <si>
    <t>Agios Georgios Olive Oil Extra (Cyprus) 1ltr</t>
  </si>
  <si>
    <t>Eliohori Olive Oil Extra Virgin 1ltr (πλαστικό μπουκάλι)</t>
  </si>
  <si>
    <t>ΑΛΤΙΣ Εξαιρετικό Παρθένο Ελαιόλαδο Παραδοσιακό 1ltr</t>
  </si>
  <si>
    <t>ΚΕΑΝ Pomilori Classic Χυμός Ντομάτας 250ml</t>
  </si>
  <si>
    <t>Μιτσίδης Περαστή Ντομάτα - Passata 3x200 g</t>
  </si>
  <si>
    <t>ΜΙΤΣΙΔΗΣ πάστα ντομάτας 4Χ70gr</t>
  </si>
  <si>
    <t>BLOSSOM πάστα ντομάτας 4Χ70gr</t>
  </si>
  <si>
    <t>SWS πουρές τομάτας 4Χ70gr</t>
  </si>
  <si>
    <t>Maggi Ζωμός Κότας 12 κύβοι</t>
  </si>
  <si>
    <t>BLOSSOM πάστα ντομάτας 70gr</t>
  </si>
  <si>
    <t>ΚΥΛΙΝΔΡΟΣ 10kg (ΤΙΜΗ ΜΕ ΕΠΙΣΤΡΟΦΗ ΑΔΕΙΟΥ)</t>
  </si>
  <si>
    <t>type</t>
  </si>
  <si>
    <t>product</t>
  </si>
  <si>
    <t>quantity</t>
  </si>
  <si>
    <t>max</t>
  </si>
  <si>
    <t>min</t>
  </si>
  <si>
    <t>avg</t>
  </si>
  <si>
    <t>month</t>
  </si>
  <si>
    <t>year</t>
  </si>
  <si>
    <t>file</t>
  </si>
  <si>
    <t>ΡΥΖΙ</t>
  </si>
  <si>
    <t>ΒασικάΚαταναλωτικάΑγαθά</t>
  </si>
  <si>
    <t>ΟΣΠΡΙΑ</t>
  </si>
  <si>
    <t>ΠΟΥΡΓΟΥΡΙ</t>
  </si>
  <si>
    <t>ΦΡΕΣΚΟ ΓΑΛΑ</t>
  </si>
  <si>
    <t>ΓΙΑΟΥΡΤΙ</t>
  </si>
  <si>
    <t>ΚΑΦΕΣ</t>
  </si>
  <si>
    <t>ΑΛΕΥΡΙ</t>
  </si>
  <si>
    <t>ΖΑΧΑΡΗ</t>
  </si>
  <si>
    <t>ΑΥΓΑ</t>
  </si>
  <si>
    <t>ΤΥΡΙ</t>
  </si>
  <si>
    <t>ΔΗΜΗΤΡΙΑΚΑ</t>
  </si>
  <si>
    <t>ΒΡΩΜΗ</t>
  </si>
  <si>
    <t>ΑΛΛΑΝΤΙΚΑ</t>
  </si>
  <si>
    <t>ΚΟΝΣΕΡΒΕΣ ΤΟΝΟΥ</t>
  </si>
  <si>
    <t>ΚΟΝΣΕΡΒΕΣ</t>
  </si>
  <si>
    <t>ΕΜΦΙΑΛΩΜΕΝΟ ΝΕΡΟ</t>
  </si>
  <si>
    <t>ΚΑΤΕΨΥΓΜΕΝΑ</t>
  </si>
  <si>
    <t>ΖΥΜΑΡΙΚΑ</t>
  </si>
  <si>
    <t>ΧΟΡΤΑ</t>
  </si>
  <si>
    <t>ΚΡΕΑΣ</t>
  </si>
  <si>
    <t>ΦΡΕΣΚΟ ΨΑΡΙ/ΜΑΛΑΚΙΑ</t>
  </si>
  <si>
    <t>ΨΩΜΙ</t>
  </si>
  <si>
    <t>ΗΛΙΕΛΑΙΟ</t>
  </si>
  <si>
    <t>ΦΥΤΙΚΟ ΜΑΓΕΙΡΙΚΟ ΛΙΠΟΣ</t>
  </si>
  <si>
    <t>ΕΛΑΙΟΛΑΔΟ</t>
  </si>
  <si>
    <t>ΝΤΟΜΑΤΟΧΥΜΟΣ/ΠΕΛΤΕΣ</t>
  </si>
  <si>
    <t>ΚΥΛΙΝΔΡΟΣ ΥΓΡΑΕΡΙΟΥ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</si>
</sst>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61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Κανονικό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font>
        <b/>
        <strike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4"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E0EBD8B0-33E7-484E-A862-21839AB6087B}" autoFormatId="16" applyNumberFormats="0" applyBorderFormats="0" applyFontFormats="0" applyPatternFormats="0" applyAlignmentFormats="0" applyWidthHeightFormats="0">
  <queryTableRefresh nextId="20" unboundColumnsRight="8">
    <queryTableFields count="9">
      <queryTableField id="2" name="ΟΝΟΜΑΣΙΑ ΚΑΙ ΕΙΔΟΣ ΠΡΟΙΟΝΤΟΣ" tableColumnId="2"/>
      <queryTableField id="16" dataBound="0" tableColumnId="1"/>
      <queryTableField id="9" dataBound="0" tableColumnId="7"/>
      <queryTableField id="13" dataBound="0" tableColumnId="11"/>
      <queryTableField id="14" dataBound="0" tableColumnId="12"/>
      <queryTableField id="18" dataBound="0" tableColumnId="4"/>
      <queryTableField id="17" dataBound="0" tableColumnId="3"/>
      <queryTableField id="19" dataBound="0" tableColumnId="6"/>
      <queryTableField id="15" dataBound="0" tableColumnId="13"/>
    </queryTableFields>
    <queryTableDeletedFields count="4">
      <deletedField name="Α/Α"/>
      <deletedField name="ΑΚΡΙΒΟΤΕΡΗ_x000a_ΤΙΜΗ ΠΩΛΗΣΗΣ"/>
      <deletedField name="ΦΘΗΝΟΤΕΡΗ_x000a_ΤΙΜΗ ΠΩΛΗΣΗΣ"/>
      <deletedField name="ΜΕΣΗ ΤΙΜΗ_x000a_ΠΩΛΗΣΗΣ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001__Page_1" displayName="Table001__Page_1" ref="A1:D169" tableType="queryTable" totalsRowShown="0">
  <autoFilter ref="A1:D169" xr:uid="{00000000-0009-0000-0100-000001000000}"/>
  <tableColumns count="4">
    <tableColumn id="2" xr3:uid="{00000000-0010-0000-0000-000002000000}" uniqueName="2" name="ΟΝΟΜΑΣΙΑ ΚΑΙ ΕΙΔΟΣ ΠΡΟΙΟΝΤΟΣ" queryTableFieldId="2" dataDxfId="9"/>
    <tableColumn id="3" xr3:uid="{00000000-0010-0000-0000-000003000000}" uniqueName="3" name="ΑΚΡΙΒΟΤΕΡΗ" queryTableFieldId="3" dataDxfId="8"/>
    <tableColumn id="4" xr3:uid="{00000000-0010-0000-0000-000004000000}" uniqueName="4" name="ΦΘΗΝΟΤΕΡΗ" queryTableFieldId="4" dataDxfId="7"/>
    <tableColumn id="5" xr3:uid="{00000000-0010-0000-0000-000005000000}" uniqueName="5" name="ΜΕΣΗ ΤΙΜΗ_x000a_ΠΩΛΗΣΗΣ" queryTableFieldId="5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1090AA-A559-4D07-A279-E5983AAA1851}" name="Table001__Page_12" displayName="Table001__Page_12" ref="A1:I169" tableType="queryTable" headerRowDxfId="5">
  <autoFilter ref="A1:I169" xr:uid="{ED1090AA-A559-4D07-A279-E5983AAA1851}"/>
  <tableColumns count="9">
    <tableColumn id="2" xr3:uid="{F31D6F90-0234-46AC-A6E7-831E95CF63C7}" uniqueName="2" name="type" totalsRowLabel="Total" queryTableFieldId="2" dataDxfId="4"/>
    <tableColumn id="1" xr3:uid="{EB9465AA-BE50-49FA-A6D5-351B1B823D30}" uniqueName="1" name="product" queryTableFieldId="16"/>
    <tableColumn id="7" xr3:uid="{892A1739-514E-466A-AF18-F8362E801D21}" uniqueName="7" name="quantity" queryTableFieldId="9"/>
    <tableColumn id="11" xr3:uid="{528684A6-FDCD-44E4-8768-A5F2EEB72002}" uniqueName="11" name="max" queryTableFieldId="13" dataDxfId="3">
      <calculatedColumnFormula>_xlfn.NUMBERVALUE(Table001__Page_1[[#This Row],[ΑΚΡΙΒΟΤΕΡΗ]])/100</calculatedColumnFormula>
    </tableColumn>
    <tableColumn id="12" xr3:uid="{B64DCA13-4125-4FC9-A238-184F549B64E1}" uniqueName="12" name="min" queryTableFieldId="14" dataDxfId="2">
      <calculatedColumnFormula>_xlfn.NUMBERVALUE(Table001__Page_1[[#This Row],[ΦΘΗΝΟΤΕΡΗ]])/100</calculatedColumnFormula>
    </tableColumn>
    <tableColumn id="4" xr3:uid="{9A2EAADA-EE44-4D54-ABFE-95D932F3CDF8}" uniqueName="4" name="avg" queryTableFieldId="18" dataDxfId="1">
      <calculatedColumnFormula>_xlfn.NUMBERVALUE(Table001__Page_1[[#This Row],[ΜΕΣΗ ΤΙΜΗ
ΠΩΛΗΣΗΣ]])/100</calculatedColumnFormula>
    </tableColumn>
    <tableColumn id="3" xr3:uid="{DAFE4805-DA1D-4025-96B3-05B27B8D5FA7}" uniqueName="3" name="month" queryTableFieldId="17"/>
    <tableColumn id="6" xr3:uid="{25D5BB14-8ED0-4DE9-97D6-9574E07D5012}" uniqueName="6" name="year" queryTableFieldId="19"/>
    <tableColumn id="13" xr3:uid="{C11DF3AD-48FD-4992-8512-45DEDBA8493B}" uniqueName="13" name="file" totalsRowFunction="sum" queryTableFieldId="15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"/>
  <sheetViews>
    <sheetView workbookViewId="0">
      <selection activeCell="B2" sqref="B2"/>
    </sheetView>
  </sheetViews>
  <sheetFormatPr defaultRowHeight="14.45"/>
  <cols>
    <col min="1" max="1" width="47.140625" bestFit="1" customWidth="1"/>
    <col min="2" max="2" width="24.42578125" bestFit="1" customWidth="1"/>
    <col min="3" max="3" width="25.140625" bestFit="1" customWidth="1"/>
    <col min="4" max="4" width="18.7109375" bestFit="1" customWidth="1"/>
    <col min="6" max="6" width="9.57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t="s">
        <v>4</v>
      </c>
      <c r="B2" t="s">
        <v>5</v>
      </c>
      <c r="C2" t="s">
        <v>6</v>
      </c>
      <c r="D2" t="s">
        <v>7</v>
      </c>
    </row>
    <row r="3" spans="1:6">
      <c r="A3" t="s">
        <v>8</v>
      </c>
      <c r="B3" t="s">
        <v>9</v>
      </c>
      <c r="C3" t="s">
        <v>10</v>
      </c>
      <c r="D3" t="s">
        <v>11</v>
      </c>
    </row>
    <row r="4" spans="1:6">
      <c r="A4" t="s">
        <v>12</v>
      </c>
      <c r="B4" t="s">
        <v>13</v>
      </c>
      <c r="C4" t="s">
        <v>14</v>
      </c>
      <c r="D4" t="s">
        <v>15</v>
      </c>
      <c r="F4" s="5"/>
    </row>
    <row r="5" spans="1:6">
      <c r="A5" t="s">
        <v>16</v>
      </c>
      <c r="B5" t="s">
        <v>17</v>
      </c>
      <c r="C5" t="s">
        <v>18</v>
      </c>
      <c r="D5" t="s">
        <v>19</v>
      </c>
      <c r="F5" s="5"/>
    </row>
    <row r="6" spans="1:6">
      <c r="A6" t="s">
        <v>20</v>
      </c>
      <c r="B6" t="s">
        <v>21</v>
      </c>
      <c r="C6" t="s">
        <v>22</v>
      </c>
      <c r="D6" t="s">
        <v>23</v>
      </c>
      <c r="F6" s="5"/>
    </row>
    <row r="7" spans="1:6">
      <c r="A7" t="s">
        <v>24</v>
      </c>
      <c r="B7" t="s">
        <v>25</v>
      </c>
      <c r="C7" t="s">
        <v>14</v>
      </c>
      <c r="D7" t="s">
        <v>26</v>
      </c>
      <c r="F7" s="5"/>
    </row>
    <row r="8" spans="1:6">
      <c r="A8" t="s">
        <v>27</v>
      </c>
      <c r="B8" t="s">
        <v>28</v>
      </c>
      <c r="C8" t="s">
        <v>29</v>
      </c>
      <c r="D8" t="s">
        <v>30</v>
      </c>
      <c r="F8" s="5"/>
    </row>
    <row r="9" spans="1:6">
      <c r="A9" t="s">
        <v>31</v>
      </c>
      <c r="B9" t="s">
        <v>32</v>
      </c>
      <c r="C9" t="s">
        <v>33</v>
      </c>
      <c r="D9" t="s">
        <v>34</v>
      </c>
      <c r="F9" s="5"/>
    </row>
    <row r="10" spans="1:6">
      <c r="A10" t="s">
        <v>35</v>
      </c>
      <c r="B10" t="s">
        <v>30</v>
      </c>
      <c r="C10" t="s">
        <v>22</v>
      </c>
      <c r="D10" t="s">
        <v>36</v>
      </c>
      <c r="F10" s="5"/>
    </row>
    <row r="11" spans="1:6">
      <c r="A11" t="s">
        <v>37</v>
      </c>
      <c r="B11" t="s">
        <v>38</v>
      </c>
      <c r="C11" t="s">
        <v>39</v>
      </c>
      <c r="D11" t="s">
        <v>40</v>
      </c>
      <c r="F11" s="5"/>
    </row>
    <row r="12" spans="1:6">
      <c r="A12" t="s">
        <v>41</v>
      </c>
      <c r="B12" t="s">
        <v>21</v>
      </c>
      <c r="C12" t="s">
        <v>42</v>
      </c>
      <c r="D12" t="s">
        <v>43</v>
      </c>
      <c r="F12" s="5"/>
    </row>
    <row r="13" spans="1:6">
      <c r="A13" t="s">
        <v>44</v>
      </c>
      <c r="B13" t="s">
        <v>45</v>
      </c>
      <c r="C13" t="s">
        <v>30</v>
      </c>
      <c r="D13" t="s">
        <v>46</v>
      </c>
      <c r="F13" s="5"/>
    </row>
    <row r="14" spans="1:6">
      <c r="A14" t="s">
        <v>47</v>
      </c>
      <c r="B14" t="s">
        <v>48</v>
      </c>
      <c r="C14" t="s">
        <v>49</v>
      </c>
      <c r="D14" t="s">
        <v>50</v>
      </c>
      <c r="F14" s="5"/>
    </row>
    <row r="15" spans="1:6">
      <c r="A15" t="s">
        <v>51</v>
      </c>
      <c r="B15" t="s">
        <v>52</v>
      </c>
      <c r="C15" t="s">
        <v>53</v>
      </c>
      <c r="D15" t="s">
        <v>11</v>
      </c>
      <c r="F15" s="5"/>
    </row>
    <row r="16" spans="1:6">
      <c r="A16" t="s">
        <v>54</v>
      </c>
      <c r="B16" t="s">
        <v>55</v>
      </c>
      <c r="C16" t="s">
        <v>18</v>
      </c>
      <c r="D16" t="s">
        <v>56</v>
      </c>
      <c r="F16" s="5"/>
    </row>
    <row r="17" spans="1:6">
      <c r="A17" t="s">
        <v>57</v>
      </c>
      <c r="B17" t="s">
        <v>55</v>
      </c>
      <c r="C17" t="s">
        <v>58</v>
      </c>
      <c r="D17" t="s">
        <v>59</v>
      </c>
      <c r="F17" s="5"/>
    </row>
    <row r="18" spans="1:6">
      <c r="A18" t="s">
        <v>60</v>
      </c>
      <c r="B18" t="s">
        <v>61</v>
      </c>
      <c r="C18" t="s">
        <v>62</v>
      </c>
      <c r="D18" t="s">
        <v>63</v>
      </c>
      <c r="F18" s="5"/>
    </row>
    <row r="19" spans="1:6">
      <c r="A19" t="s">
        <v>64</v>
      </c>
      <c r="B19" t="s">
        <v>65</v>
      </c>
      <c r="C19" t="s">
        <v>66</v>
      </c>
      <c r="D19" t="s">
        <v>67</v>
      </c>
      <c r="F19" s="5"/>
    </row>
    <row r="20" spans="1:6">
      <c r="A20" t="s">
        <v>68</v>
      </c>
      <c r="B20" t="s">
        <v>69</v>
      </c>
      <c r="C20" t="s">
        <v>66</v>
      </c>
      <c r="D20" t="s">
        <v>70</v>
      </c>
      <c r="F20" s="5"/>
    </row>
    <row r="21" spans="1:6">
      <c r="A21" t="s">
        <v>71</v>
      </c>
      <c r="B21" t="s">
        <v>52</v>
      </c>
      <c r="C21" t="s">
        <v>53</v>
      </c>
      <c r="D21" t="s">
        <v>43</v>
      </c>
      <c r="F21" s="5"/>
    </row>
    <row r="22" spans="1:6">
      <c r="A22" t="s">
        <v>72</v>
      </c>
      <c r="B22" t="s">
        <v>73</v>
      </c>
      <c r="C22" t="s">
        <v>74</v>
      </c>
      <c r="D22" t="s">
        <v>75</v>
      </c>
      <c r="F22" s="5"/>
    </row>
    <row r="23" spans="1:6">
      <c r="A23" t="s">
        <v>76</v>
      </c>
      <c r="B23" t="s">
        <v>77</v>
      </c>
      <c r="C23" t="s">
        <v>78</v>
      </c>
      <c r="D23" t="s">
        <v>79</v>
      </c>
    </row>
    <row r="24" spans="1:6">
      <c r="A24" t="s">
        <v>80</v>
      </c>
      <c r="B24" t="s">
        <v>81</v>
      </c>
      <c r="C24" t="s">
        <v>82</v>
      </c>
      <c r="D24" t="s">
        <v>83</v>
      </c>
    </row>
    <row r="25" spans="1:6">
      <c r="A25" t="s">
        <v>84</v>
      </c>
      <c r="B25" t="s">
        <v>85</v>
      </c>
      <c r="C25" t="s">
        <v>86</v>
      </c>
      <c r="D25" t="s">
        <v>87</v>
      </c>
    </row>
    <row r="26" spans="1:6">
      <c r="A26" t="s">
        <v>88</v>
      </c>
      <c r="B26" t="s">
        <v>89</v>
      </c>
      <c r="C26" t="s">
        <v>90</v>
      </c>
      <c r="D26" t="s">
        <v>91</v>
      </c>
    </row>
    <row r="27" spans="1:6">
      <c r="A27" t="s">
        <v>92</v>
      </c>
      <c r="B27">
        <v>343</v>
      </c>
      <c r="C27">
        <v>286</v>
      </c>
      <c r="D27">
        <v>303</v>
      </c>
    </row>
    <row r="28" spans="1:6">
      <c r="A28" t="s">
        <v>93</v>
      </c>
      <c r="B28">
        <v>179</v>
      </c>
      <c r="C28">
        <v>146</v>
      </c>
      <c r="D28">
        <v>156</v>
      </c>
    </row>
    <row r="29" spans="1:6">
      <c r="A29" t="s">
        <v>94</v>
      </c>
      <c r="B29">
        <v>343</v>
      </c>
      <c r="C29">
        <v>286</v>
      </c>
      <c r="D29">
        <v>302</v>
      </c>
    </row>
    <row r="30" spans="1:6">
      <c r="A30" t="s">
        <v>95</v>
      </c>
      <c r="B30">
        <v>325</v>
      </c>
      <c r="C30">
        <v>265</v>
      </c>
      <c r="D30">
        <v>287</v>
      </c>
    </row>
    <row r="31" spans="1:6">
      <c r="A31" t="s">
        <v>96</v>
      </c>
      <c r="B31">
        <v>226</v>
      </c>
      <c r="C31">
        <v>167</v>
      </c>
      <c r="D31">
        <v>179</v>
      </c>
    </row>
    <row r="32" spans="1:6">
      <c r="A32" t="s">
        <v>97</v>
      </c>
      <c r="B32">
        <v>179</v>
      </c>
      <c r="C32">
        <v>143</v>
      </c>
      <c r="D32">
        <v>156</v>
      </c>
    </row>
    <row r="33" spans="1:4">
      <c r="A33" t="s">
        <v>98</v>
      </c>
      <c r="B33">
        <v>248</v>
      </c>
      <c r="C33">
        <v>199</v>
      </c>
      <c r="D33">
        <v>218</v>
      </c>
    </row>
    <row r="34" spans="1:4">
      <c r="A34" t="s">
        <v>99</v>
      </c>
      <c r="B34">
        <v>325</v>
      </c>
      <c r="C34">
        <v>269</v>
      </c>
      <c r="D34">
        <v>288</v>
      </c>
    </row>
    <row r="35" spans="1:4">
      <c r="A35" t="s">
        <v>100</v>
      </c>
      <c r="B35">
        <v>408</v>
      </c>
      <c r="C35">
        <v>260</v>
      </c>
      <c r="D35">
        <v>322</v>
      </c>
    </row>
    <row r="36" spans="1:4">
      <c r="A36" t="s">
        <v>101</v>
      </c>
      <c r="B36">
        <v>530</v>
      </c>
      <c r="C36">
        <v>377</v>
      </c>
      <c r="D36">
        <v>421</v>
      </c>
    </row>
    <row r="37" spans="1:4">
      <c r="A37" t="s">
        <v>102</v>
      </c>
      <c r="B37">
        <v>515</v>
      </c>
      <c r="C37">
        <v>360</v>
      </c>
      <c r="D37">
        <v>421</v>
      </c>
    </row>
    <row r="38" spans="1:4">
      <c r="A38" t="s">
        <v>101</v>
      </c>
      <c r="B38">
        <v>530</v>
      </c>
      <c r="C38">
        <v>377</v>
      </c>
      <c r="D38">
        <v>421</v>
      </c>
    </row>
    <row r="39" spans="1:4">
      <c r="A39" t="s">
        <v>103</v>
      </c>
      <c r="B39">
        <v>515</v>
      </c>
      <c r="C39">
        <v>360</v>
      </c>
      <c r="D39">
        <v>423</v>
      </c>
    </row>
    <row r="40" spans="1:4">
      <c r="A40" t="s">
        <v>104</v>
      </c>
      <c r="B40">
        <v>515</v>
      </c>
      <c r="C40">
        <v>360</v>
      </c>
      <c r="D40">
        <v>419</v>
      </c>
    </row>
    <row r="41" spans="1:4">
      <c r="A41" t="s">
        <v>105</v>
      </c>
      <c r="B41">
        <v>530</v>
      </c>
      <c r="C41">
        <v>377</v>
      </c>
      <c r="D41">
        <v>420</v>
      </c>
    </row>
    <row r="42" spans="1:4">
      <c r="A42" t="s">
        <v>106</v>
      </c>
      <c r="B42">
        <v>209</v>
      </c>
      <c r="C42">
        <v>175</v>
      </c>
      <c r="D42">
        <v>191</v>
      </c>
    </row>
    <row r="43" spans="1:4">
      <c r="A43" t="s">
        <v>107</v>
      </c>
      <c r="B43">
        <v>680</v>
      </c>
      <c r="C43">
        <v>495</v>
      </c>
      <c r="D43">
        <v>552</v>
      </c>
    </row>
    <row r="44" spans="1:4">
      <c r="A44" t="s">
        <v>108</v>
      </c>
      <c r="B44">
        <v>429</v>
      </c>
      <c r="C44">
        <v>315</v>
      </c>
      <c r="D44">
        <v>363</v>
      </c>
    </row>
    <row r="45" spans="1:4">
      <c r="A45" t="s">
        <v>109</v>
      </c>
      <c r="B45">
        <v>779</v>
      </c>
      <c r="C45">
        <v>470</v>
      </c>
      <c r="D45">
        <v>651</v>
      </c>
    </row>
    <row r="46" spans="1:4">
      <c r="A46" t="s">
        <v>110</v>
      </c>
      <c r="B46">
        <v>557</v>
      </c>
      <c r="C46">
        <v>311</v>
      </c>
      <c r="D46">
        <v>389</v>
      </c>
    </row>
    <row r="47" spans="1:4">
      <c r="A47" t="s">
        <v>111</v>
      </c>
      <c r="B47">
        <v>529</v>
      </c>
      <c r="C47">
        <v>340</v>
      </c>
      <c r="D47">
        <v>439</v>
      </c>
    </row>
    <row r="48" spans="1:4">
      <c r="A48" t="s">
        <v>112</v>
      </c>
      <c r="B48">
        <v>629</v>
      </c>
      <c r="C48">
        <v>455</v>
      </c>
      <c r="D48">
        <v>579</v>
      </c>
    </row>
    <row r="49" spans="1:4">
      <c r="A49" t="s">
        <v>113</v>
      </c>
      <c r="B49">
        <v>550</v>
      </c>
      <c r="C49">
        <v>399</v>
      </c>
      <c r="D49">
        <v>443</v>
      </c>
    </row>
    <row r="50" spans="1:4">
      <c r="A50" t="s">
        <v>114</v>
      </c>
      <c r="B50">
        <v>380</v>
      </c>
      <c r="C50">
        <v>259</v>
      </c>
      <c r="D50">
        <v>295</v>
      </c>
    </row>
    <row r="51" spans="1:4">
      <c r="A51" t="s">
        <v>115</v>
      </c>
      <c r="B51">
        <v>338</v>
      </c>
      <c r="C51">
        <v>229</v>
      </c>
      <c r="D51">
        <v>271</v>
      </c>
    </row>
    <row r="52" spans="1:4">
      <c r="A52" t="s">
        <v>116</v>
      </c>
      <c r="B52">
        <v>799</v>
      </c>
      <c r="C52">
        <v>629</v>
      </c>
      <c r="D52">
        <v>716</v>
      </c>
    </row>
    <row r="53" spans="1:4">
      <c r="A53" t="s">
        <v>117</v>
      </c>
      <c r="B53">
        <v>798</v>
      </c>
      <c r="C53">
        <v>599</v>
      </c>
      <c r="D53">
        <v>664</v>
      </c>
    </row>
    <row r="54" spans="1:4">
      <c r="A54" t="s">
        <v>118</v>
      </c>
      <c r="B54">
        <v>189</v>
      </c>
      <c r="C54">
        <v>113</v>
      </c>
      <c r="D54">
        <v>165</v>
      </c>
    </row>
    <row r="55" spans="1:4">
      <c r="A55" t="s">
        <v>119</v>
      </c>
      <c r="B55">
        <v>199</v>
      </c>
      <c r="C55">
        <v>120</v>
      </c>
      <c r="D55">
        <v>174</v>
      </c>
    </row>
    <row r="56" spans="1:4">
      <c r="A56" t="s">
        <v>120</v>
      </c>
      <c r="B56">
        <v>160</v>
      </c>
      <c r="C56">
        <v>115</v>
      </c>
      <c r="D56">
        <v>132</v>
      </c>
    </row>
    <row r="57" spans="1:4">
      <c r="A57" t="s">
        <v>121</v>
      </c>
      <c r="B57">
        <v>199</v>
      </c>
      <c r="C57">
        <v>100</v>
      </c>
      <c r="D57">
        <v>155</v>
      </c>
    </row>
    <row r="58" spans="1:4">
      <c r="A58" t="s">
        <v>122</v>
      </c>
      <c r="B58">
        <v>199</v>
      </c>
      <c r="C58">
        <v>100</v>
      </c>
      <c r="D58">
        <v>161</v>
      </c>
    </row>
    <row r="59" spans="1:4">
      <c r="A59" t="s">
        <v>123</v>
      </c>
      <c r="B59">
        <v>157</v>
      </c>
      <c r="C59">
        <v>85</v>
      </c>
      <c r="D59">
        <v>117</v>
      </c>
    </row>
    <row r="60" spans="1:4">
      <c r="A60" t="s">
        <v>124</v>
      </c>
      <c r="B60">
        <v>345</v>
      </c>
      <c r="C60">
        <v>169</v>
      </c>
      <c r="D60">
        <v>255</v>
      </c>
    </row>
    <row r="61" spans="1:4">
      <c r="A61" t="s">
        <v>125</v>
      </c>
      <c r="B61">
        <v>270</v>
      </c>
      <c r="C61">
        <v>169</v>
      </c>
      <c r="D61">
        <v>219</v>
      </c>
    </row>
    <row r="62" spans="1:4">
      <c r="A62" t="s">
        <v>126</v>
      </c>
      <c r="B62">
        <v>269</v>
      </c>
      <c r="C62">
        <v>163</v>
      </c>
      <c r="D62">
        <v>219</v>
      </c>
    </row>
    <row r="63" spans="1:4">
      <c r="A63" t="s">
        <v>127</v>
      </c>
      <c r="B63">
        <v>898</v>
      </c>
      <c r="C63">
        <v>460</v>
      </c>
      <c r="D63">
        <v>730</v>
      </c>
    </row>
    <row r="64" spans="1:4">
      <c r="A64" t="s">
        <v>128</v>
      </c>
      <c r="B64">
        <v>839</v>
      </c>
      <c r="C64">
        <v>424</v>
      </c>
      <c r="D64">
        <v>660</v>
      </c>
    </row>
    <row r="65" spans="1:4">
      <c r="A65" t="s">
        <v>129</v>
      </c>
      <c r="B65">
        <v>410</v>
      </c>
      <c r="C65">
        <v>270</v>
      </c>
      <c r="D65">
        <v>348</v>
      </c>
    </row>
    <row r="66" spans="1:4">
      <c r="A66" t="s">
        <v>130</v>
      </c>
      <c r="B66">
        <v>450</v>
      </c>
      <c r="C66">
        <v>285</v>
      </c>
      <c r="D66">
        <v>361</v>
      </c>
    </row>
    <row r="67" spans="1:4">
      <c r="A67" t="s">
        <v>131</v>
      </c>
      <c r="B67">
        <v>549</v>
      </c>
      <c r="C67">
        <v>350</v>
      </c>
      <c r="D67">
        <v>435</v>
      </c>
    </row>
    <row r="68" spans="1:4">
      <c r="A68" t="s">
        <v>132</v>
      </c>
      <c r="B68">
        <v>550</v>
      </c>
      <c r="C68">
        <v>349</v>
      </c>
      <c r="D68">
        <v>423</v>
      </c>
    </row>
    <row r="69" spans="1:4">
      <c r="A69" t="s">
        <v>133</v>
      </c>
      <c r="B69">
        <v>895</v>
      </c>
      <c r="C69">
        <v>565</v>
      </c>
      <c r="D69">
        <v>717</v>
      </c>
    </row>
    <row r="70" spans="1:4">
      <c r="A70" t="s">
        <v>134</v>
      </c>
      <c r="B70">
        <v>289</v>
      </c>
      <c r="C70">
        <v>149</v>
      </c>
      <c r="D70">
        <v>220</v>
      </c>
    </row>
    <row r="71" spans="1:4">
      <c r="A71" t="s">
        <v>135</v>
      </c>
      <c r="B71">
        <v>297</v>
      </c>
      <c r="C71">
        <v>195</v>
      </c>
      <c r="D71">
        <v>246</v>
      </c>
    </row>
    <row r="72" spans="1:4">
      <c r="A72" t="s">
        <v>136</v>
      </c>
      <c r="B72">
        <v>199</v>
      </c>
      <c r="C72">
        <v>125</v>
      </c>
      <c r="D72">
        <v>166</v>
      </c>
    </row>
    <row r="73" spans="1:4">
      <c r="A73" t="s">
        <v>137</v>
      </c>
      <c r="B73">
        <v>429</v>
      </c>
      <c r="C73">
        <v>295</v>
      </c>
      <c r="D73">
        <v>369</v>
      </c>
    </row>
    <row r="74" spans="1:4">
      <c r="A74" t="s">
        <v>138</v>
      </c>
      <c r="B74">
        <v>295</v>
      </c>
      <c r="C74">
        <v>175</v>
      </c>
      <c r="D74">
        <v>235</v>
      </c>
    </row>
    <row r="75" spans="1:4">
      <c r="A75" t="s">
        <v>139</v>
      </c>
      <c r="B75">
        <v>430</v>
      </c>
      <c r="C75">
        <v>249</v>
      </c>
      <c r="D75">
        <v>356</v>
      </c>
    </row>
    <row r="76" spans="1:4">
      <c r="A76" t="s">
        <v>140</v>
      </c>
      <c r="B76">
        <v>399</v>
      </c>
      <c r="C76">
        <v>229</v>
      </c>
      <c r="D76">
        <v>359</v>
      </c>
    </row>
    <row r="77" spans="1:4">
      <c r="A77" t="s">
        <v>141</v>
      </c>
      <c r="B77">
        <v>420</v>
      </c>
      <c r="C77">
        <v>240</v>
      </c>
      <c r="D77">
        <v>314</v>
      </c>
    </row>
    <row r="78" spans="1:4">
      <c r="A78" t="s">
        <v>142</v>
      </c>
      <c r="B78">
        <v>299</v>
      </c>
      <c r="C78">
        <v>209</v>
      </c>
      <c r="D78">
        <v>271</v>
      </c>
    </row>
    <row r="79" spans="1:4">
      <c r="A79" t="s">
        <v>143</v>
      </c>
      <c r="B79">
        <v>347</v>
      </c>
      <c r="C79">
        <v>229</v>
      </c>
      <c r="D79">
        <v>297</v>
      </c>
    </row>
    <row r="80" spans="1:4">
      <c r="A80" t="s">
        <v>144</v>
      </c>
      <c r="B80">
        <v>419</v>
      </c>
      <c r="C80">
        <v>269</v>
      </c>
      <c r="D80">
        <v>352</v>
      </c>
    </row>
    <row r="81" spans="1:4">
      <c r="A81" t="s">
        <v>145</v>
      </c>
      <c r="B81">
        <v>372</v>
      </c>
      <c r="C81">
        <v>254</v>
      </c>
      <c r="D81">
        <v>320</v>
      </c>
    </row>
    <row r="82" spans="1:4">
      <c r="A82" t="s">
        <v>146</v>
      </c>
      <c r="B82">
        <v>389</v>
      </c>
      <c r="C82">
        <v>254</v>
      </c>
      <c r="D82">
        <v>321</v>
      </c>
    </row>
    <row r="83" spans="1:4">
      <c r="A83" t="s">
        <v>147</v>
      </c>
      <c r="B83">
        <v>459</v>
      </c>
      <c r="C83">
        <v>315</v>
      </c>
      <c r="D83">
        <v>385</v>
      </c>
    </row>
    <row r="84" spans="1:4">
      <c r="A84" t="s">
        <v>148</v>
      </c>
      <c r="B84">
        <v>360</v>
      </c>
      <c r="C84">
        <v>239</v>
      </c>
      <c r="D84">
        <v>290</v>
      </c>
    </row>
    <row r="85" spans="1:4">
      <c r="A85" t="s">
        <v>149</v>
      </c>
      <c r="B85">
        <v>299</v>
      </c>
      <c r="C85">
        <v>199</v>
      </c>
      <c r="D85">
        <v>260</v>
      </c>
    </row>
    <row r="86" spans="1:4">
      <c r="A86" t="s">
        <v>150</v>
      </c>
      <c r="B86">
        <v>350</v>
      </c>
      <c r="C86">
        <v>222</v>
      </c>
      <c r="D86">
        <v>291</v>
      </c>
    </row>
    <row r="87" spans="1:4">
      <c r="A87" t="s">
        <v>151</v>
      </c>
      <c r="B87">
        <v>455</v>
      </c>
      <c r="C87">
        <v>275</v>
      </c>
      <c r="D87">
        <v>369</v>
      </c>
    </row>
    <row r="88" spans="1:4">
      <c r="A88" t="s">
        <v>152</v>
      </c>
      <c r="B88">
        <v>959</v>
      </c>
      <c r="C88">
        <v>635</v>
      </c>
      <c r="D88">
        <v>794</v>
      </c>
    </row>
    <row r="89" spans="1:4">
      <c r="A89" t="s">
        <v>153</v>
      </c>
      <c r="B89">
        <v>754</v>
      </c>
      <c r="C89">
        <v>439</v>
      </c>
      <c r="D89">
        <v>630</v>
      </c>
    </row>
    <row r="90" spans="1:4">
      <c r="A90" t="s">
        <v>154</v>
      </c>
      <c r="B90">
        <v>895</v>
      </c>
      <c r="C90">
        <v>520</v>
      </c>
      <c r="D90">
        <v>740</v>
      </c>
    </row>
    <row r="91" spans="1:4">
      <c r="A91" t="s">
        <v>155</v>
      </c>
      <c r="B91">
        <v>485</v>
      </c>
      <c r="C91">
        <v>320</v>
      </c>
      <c r="D91">
        <v>397</v>
      </c>
    </row>
    <row r="92" spans="1:4">
      <c r="A92" t="s">
        <v>156</v>
      </c>
      <c r="B92">
        <v>545</v>
      </c>
      <c r="C92">
        <v>320</v>
      </c>
      <c r="D92">
        <v>444</v>
      </c>
    </row>
    <row r="93" spans="1:4">
      <c r="A93" t="s">
        <v>157</v>
      </c>
      <c r="B93">
        <v>329</v>
      </c>
      <c r="C93">
        <v>219</v>
      </c>
      <c r="D93">
        <v>279</v>
      </c>
    </row>
    <row r="94" spans="1:4">
      <c r="A94" t="s">
        <v>158</v>
      </c>
      <c r="B94">
        <v>399</v>
      </c>
      <c r="C94">
        <v>239</v>
      </c>
      <c r="D94">
        <v>331</v>
      </c>
    </row>
    <row r="95" spans="1:4">
      <c r="A95" t="s">
        <v>159</v>
      </c>
      <c r="B95">
        <v>269</v>
      </c>
      <c r="C95">
        <v>169</v>
      </c>
      <c r="D95">
        <v>232</v>
      </c>
    </row>
    <row r="96" spans="1:4">
      <c r="A96" t="s">
        <v>160</v>
      </c>
      <c r="B96">
        <v>380</v>
      </c>
      <c r="C96">
        <v>275</v>
      </c>
      <c r="D96">
        <v>316</v>
      </c>
    </row>
    <row r="97" spans="1:4">
      <c r="A97" t="s">
        <v>161</v>
      </c>
      <c r="B97">
        <v>139</v>
      </c>
      <c r="C97">
        <v>89</v>
      </c>
      <c r="D97">
        <v>111</v>
      </c>
    </row>
    <row r="98" spans="1:4">
      <c r="A98" t="s">
        <v>162</v>
      </c>
      <c r="B98">
        <v>139</v>
      </c>
      <c r="C98">
        <v>89</v>
      </c>
      <c r="D98">
        <v>113</v>
      </c>
    </row>
    <row r="99" spans="1:4">
      <c r="A99" t="s">
        <v>163</v>
      </c>
      <c r="B99">
        <v>189</v>
      </c>
      <c r="C99">
        <v>108</v>
      </c>
      <c r="D99">
        <v>140</v>
      </c>
    </row>
    <row r="100" spans="1:4">
      <c r="A100" t="s">
        <v>164</v>
      </c>
      <c r="B100">
        <v>299</v>
      </c>
      <c r="C100">
        <v>199</v>
      </c>
      <c r="D100">
        <v>235</v>
      </c>
    </row>
    <row r="101" spans="1:4">
      <c r="A101" t="s">
        <v>165</v>
      </c>
      <c r="B101">
        <v>299</v>
      </c>
      <c r="C101">
        <v>195</v>
      </c>
      <c r="D101">
        <v>234</v>
      </c>
    </row>
    <row r="102" spans="1:4">
      <c r="A102" t="s">
        <v>166</v>
      </c>
      <c r="B102">
        <v>399</v>
      </c>
      <c r="C102">
        <v>229</v>
      </c>
      <c r="D102">
        <v>271</v>
      </c>
    </row>
    <row r="103" spans="1:4">
      <c r="A103" t="s">
        <v>167</v>
      </c>
      <c r="B103">
        <v>280</v>
      </c>
      <c r="C103">
        <v>189</v>
      </c>
      <c r="D103">
        <v>244</v>
      </c>
    </row>
    <row r="104" spans="1:4">
      <c r="A104" t="s">
        <v>168</v>
      </c>
      <c r="B104">
        <v>349</v>
      </c>
      <c r="C104">
        <v>225</v>
      </c>
      <c r="D104">
        <v>281</v>
      </c>
    </row>
    <row r="105" spans="1:4">
      <c r="A105" t="s">
        <v>169</v>
      </c>
      <c r="B105">
        <v>345</v>
      </c>
      <c r="C105">
        <v>219</v>
      </c>
      <c r="D105">
        <v>288</v>
      </c>
    </row>
    <row r="106" spans="1:4">
      <c r="A106" t="s">
        <v>170</v>
      </c>
      <c r="B106">
        <v>746</v>
      </c>
      <c r="C106">
        <v>580</v>
      </c>
      <c r="D106">
        <v>660</v>
      </c>
    </row>
    <row r="107" spans="1:4">
      <c r="A107" t="s">
        <v>171</v>
      </c>
      <c r="B107">
        <v>2099</v>
      </c>
      <c r="C107">
        <v>995</v>
      </c>
      <c r="D107">
        <v>1737</v>
      </c>
    </row>
    <row r="108" spans="1:4">
      <c r="A108" t="s">
        <v>172</v>
      </c>
      <c r="B108">
        <v>1804</v>
      </c>
      <c r="C108">
        <v>895</v>
      </c>
      <c r="D108">
        <v>1488</v>
      </c>
    </row>
    <row r="109" spans="1:4">
      <c r="A109" t="s">
        <v>173</v>
      </c>
      <c r="B109">
        <v>1189</v>
      </c>
      <c r="C109">
        <v>749</v>
      </c>
      <c r="D109">
        <v>991</v>
      </c>
    </row>
    <row r="110" spans="1:4">
      <c r="A110" t="s">
        <v>174</v>
      </c>
      <c r="B110">
        <v>655</v>
      </c>
      <c r="C110">
        <v>375</v>
      </c>
      <c r="D110">
        <v>496</v>
      </c>
    </row>
    <row r="111" spans="1:4">
      <c r="A111" t="s">
        <v>175</v>
      </c>
      <c r="B111">
        <v>985</v>
      </c>
      <c r="C111">
        <v>695</v>
      </c>
      <c r="D111">
        <v>852</v>
      </c>
    </row>
    <row r="112" spans="1:4">
      <c r="A112" t="s">
        <v>176</v>
      </c>
      <c r="B112">
        <v>650</v>
      </c>
      <c r="C112">
        <v>315</v>
      </c>
      <c r="D112">
        <v>381</v>
      </c>
    </row>
    <row r="113" spans="1:4">
      <c r="A113" t="s">
        <v>177</v>
      </c>
      <c r="B113">
        <v>545</v>
      </c>
      <c r="C113">
        <v>385</v>
      </c>
      <c r="D113">
        <v>496</v>
      </c>
    </row>
    <row r="114" spans="1:4">
      <c r="A114" t="s">
        <v>178</v>
      </c>
      <c r="B114">
        <v>525</v>
      </c>
      <c r="C114">
        <v>335</v>
      </c>
      <c r="D114">
        <v>438</v>
      </c>
    </row>
    <row r="115" spans="1:4">
      <c r="A115" t="s">
        <v>179</v>
      </c>
      <c r="B115">
        <v>419</v>
      </c>
      <c r="C115">
        <v>285</v>
      </c>
      <c r="D115">
        <v>370</v>
      </c>
    </row>
    <row r="116" spans="1:4">
      <c r="A116" t="s">
        <v>180</v>
      </c>
      <c r="B116">
        <v>649</v>
      </c>
      <c r="C116">
        <v>435</v>
      </c>
      <c r="D116">
        <v>570</v>
      </c>
    </row>
    <row r="117" spans="1:4">
      <c r="A117" t="s">
        <v>181</v>
      </c>
      <c r="B117">
        <v>649</v>
      </c>
      <c r="C117">
        <v>435</v>
      </c>
      <c r="D117">
        <v>570</v>
      </c>
    </row>
    <row r="118" spans="1:4">
      <c r="A118" t="s">
        <v>182</v>
      </c>
      <c r="B118">
        <v>205</v>
      </c>
      <c r="C118">
        <v>125</v>
      </c>
      <c r="D118">
        <v>165</v>
      </c>
    </row>
    <row r="119" spans="1:4">
      <c r="A119" t="s">
        <v>183</v>
      </c>
      <c r="B119">
        <v>170</v>
      </c>
      <c r="C119">
        <v>99</v>
      </c>
      <c r="D119">
        <v>137</v>
      </c>
    </row>
    <row r="120" spans="1:4">
      <c r="A120" t="s">
        <v>184</v>
      </c>
      <c r="B120">
        <v>165</v>
      </c>
      <c r="C120">
        <v>98</v>
      </c>
      <c r="D120">
        <v>133</v>
      </c>
    </row>
    <row r="121" spans="1:4">
      <c r="A121" t="s">
        <v>185</v>
      </c>
      <c r="B121">
        <v>189</v>
      </c>
      <c r="C121">
        <v>105</v>
      </c>
      <c r="D121">
        <v>145</v>
      </c>
    </row>
    <row r="122" spans="1:4">
      <c r="A122" t="s">
        <v>186</v>
      </c>
      <c r="B122">
        <v>180</v>
      </c>
      <c r="C122">
        <v>99</v>
      </c>
      <c r="D122">
        <v>143</v>
      </c>
    </row>
    <row r="123" spans="1:4">
      <c r="A123" t="s">
        <v>187</v>
      </c>
      <c r="B123">
        <v>185</v>
      </c>
      <c r="C123">
        <v>110</v>
      </c>
      <c r="D123">
        <v>152</v>
      </c>
    </row>
    <row r="124" spans="1:4">
      <c r="A124" t="s">
        <v>188</v>
      </c>
      <c r="B124">
        <v>209</v>
      </c>
      <c r="C124">
        <v>120</v>
      </c>
      <c r="D124">
        <v>181</v>
      </c>
    </row>
    <row r="125" spans="1:4">
      <c r="A125" t="s">
        <v>189</v>
      </c>
      <c r="B125">
        <v>180</v>
      </c>
      <c r="C125">
        <v>105</v>
      </c>
      <c r="D125">
        <v>145</v>
      </c>
    </row>
    <row r="126" spans="1:4">
      <c r="A126" t="s">
        <v>190</v>
      </c>
      <c r="B126">
        <v>55</v>
      </c>
      <c r="C126">
        <v>30</v>
      </c>
      <c r="D126">
        <v>38</v>
      </c>
    </row>
    <row r="127" spans="1:4">
      <c r="A127" t="s">
        <v>191</v>
      </c>
      <c r="B127">
        <v>145</v>
      </c>
      <c r="C127">
        <v>95</v>
      </c>
      <c r="D127">
        <v>121</v>
      </c>
    </row>
    <row r="128" spans="1:4">
      <c r="A128" t="s">
        <v>192</v>
      </c>
      <c r="B128">
        <v>245</v>
      </c>
      <c r="C128">
        <v>85</v>
      </c>
      <c r="D128">
        <v>182</v>
      </c>
    </row>
    <row r="129" spans="1:4">
      <c r="A129" t="s">
        <v>193</v>
      </c>
      <c r="B129">
        <v>215</v>
      </c>
      <c r="C129">
        <v>75</v>
      </c>
      <c r="D129">
        <v>114</v>
      </c>
    </row>
    <row r="130" spans="1:4">
      <c r="A130" t="s">
        <v>194</v>
      </c>
      <c r="B130">
        <v>279</v>
      </c>
      <c r="C130">
        <v>100</v>
      </c>
      <c r="D130">
        <v>244</v>
      </c>
    </row>
    <row r="131" spans="1:4">
      <c r="A131" t="s">
        <v>195</v>
      </c>
      <c r="B131">
        <v>675</v>
      </c>
      <c r="C131">
        <v>449</v>
      </c>
      <c r="D131">
        <v>541</v>
      </c>
    </row>
    <row r="132" spans="1:4">
      <c r="A132" t="s">
        <v>196</v>
      </c>
      <c r="B132">
        <v>675</v>
      </c>
      <c r="C132">
        <v>449</v>
      </c>
      <c r="D132">
        <v>527</v>
      </c>
    </row>
    <row r="133" spans="1:4">
      <c r="A133" t="s">
        <v>197</v>
      </c>
      <c r="B133">
        <v>675</v>
      </c>
      <c r="C133">
        <v>299</v>
      </c>
      <c r="D133">
        <v>511</v>
      </c>
    </row>
    <row r="134" spans="1:4">
      <c r="A134" t="s">
        <v>198</v>
      </c>
      <c r="B134">
        <v>450</v>
      </c>
      <c r="C134">
        <v>299</v>
      </c>
      <c r="D134">
        <v>369</v>
      </c>
    </row>
    <row r="135" spans="1:4">
      <c r="A135" t="s">
        <v>199</v>
      </c>
      <c r="B135">
        <v>999</v>
      </c>
      <c r="C135">
        <v>675</v>
      </c>
      <c r="D135">
        <v>801</v>
      </c>
    </row>
    <row r="136" spans="1:4">
      <c r="A136" t="s">
        <v>200</v>
      </c>
      <c r="B136">
        <v>1100</v>
      </c>
      <c r="C136">
        <v>649</v>
      </c>
      <c r="D136">
        <v>846</v>
      </c>
    </row>
    <row r="137" spans="1:4">
      <c r="A137" t="s">
        <v>201</v>
      </c>
      <c r="B137">
        <v>1599</v>
      </c>
      <c r="C137">
        <v>799</v>
      </c>
      <c r="D137">
        <v>1185</v>
      </c>
    </row>
    <row r="138" spans="1:4">
      <c r="A138" t="s">
        <v>202</v>
      </c>
      <c r="B138">
        <v>1295</v>
      </c>
      <c r="C138">
        <v>650</v>
      </c>
      <c r="D138">
        <v>894</v>
      </c>
    </row>
    <row r="139" spans="1:4">
      <c r="A139" t="s">
        <v>203</v>
      </c>
      <c r="B139">
        <v>1049</v>
      </c>
      <c r="C139">
        <v>795</v>
      </c>
      <c r="D139">
        <v>951</v>
      </c>
    </row>
    <row r="140" spans="1:4">
      <c r="A140" t="s">
        <v>204</v>
      </c>
      <c r="B140">
        <v>2100</v>
      </c>
      <c r="C140">
        <v>1020</v>
      </c>
      <c r="D140">
        <v>1274</v>
      </c>
    </row>
    <row r="141" spans="1:4">
      <c r="A141" t="s">
        <v>205</v>
      </c>
      <c r="B141">
        <v>1675</v>
      </c>
      <c r="C141">
        <v>798</v>
      </c>
      <c r="D141">
        <v>980</v>
      </c>
    </row>
    <row r="142" spans="1:4">
      <c r="A142" t="s">
        <v>206</v>
      </c>
      <c r="B142">
        <v>1099</v>
      </c>
      <c r="C142">
        <v>970</v>
      </c>
      <c r="D142">
        <v>1032</v>
      </c>
    </row>
    <row r="143" spans="1:4">
      <c r="A143" t="s">
        <v>207</v>
      </c>
      <c r="B143">
        <v>2599</v>
      </c>
      <c r="C143">
        <v>1795</v>
      </c>
      <c r="D143">
        <v>2197</v>
      </c>
    </row>
    <row r="144" spans="1:4">
      <c r="A144" t="s">
        <v>208</v>
      </c>
      <c r="B144">
        <v>2295</v>
      </c>
      <c r="C144">
        <v>1565</v>
      </c>
      <c r="D144">
        <v>2018</v>
      </c>
    </row>
    <row r="145" spans="1:4">
      <c r="A145" t="s">
        <v>209</v>
      </c>
      <c r="B145">
        <v>1899</v>
      </c>
      <c r="C145">
        <v>1195</v>
      </c>
      <c r="D145">
        <v>1356</v>
      </c>
    </row>
    <row r="146" spans="1:4">
      <c r="A146" t="s">
        <v>210</v>
      </c>
      <c r="B146">
        <v>2399</v>
      </c>
      <c r="C146">
        <v>1449</v>
      </c>
      <c r="D146">
        <v>1983</v>
      </c>
    </row>
    <row r="147" spans="1:4">
      <c r="A147" t="s">
        <v>211</v>
      </c>
      <c r="B147">
        <v>1599</v>
      </c>
      <c r="C147">
        <v>1095</v>
      </c>
      <c r="D147">
        <v>1280</v>
      </c>
    </row>
    <row r="148" spans="1:4">
      <c r="A148" t="s">
        <v>212</v>
      </c>
      <c r="B148">
        <v>245</v>
      </c>
      <c r="C148">
        <v>99</v>
      </c>
      <c r="D148">
        <v>167</v>
      </c>
    </row>
    <row r="149" spans="1:4">
      <c r="A149" t="s">
        <v>213</v>
      </c>
      <c r="B149">
        <v>179</v>
      </c>
      <c r="C149">
        <v>75</v>
      </c>
      <c r="D149">
        <v>127</v>
      </c>
    </row>
    <row r="150" spans="1:4">
      <c r="A150" t="s">
        <v>214</v>
      </c>
      <c r="B150">
        <v>265</v>
      </c>
      <c r="C150">
        <v>134</v>
      </c>
      <c r="D150">
        <v>187</v>
      </c>
    </row>
    <row r="151" spans="1:4">
      <c r="A151" t="s">
        <v>215</v>
      </c>
      <c r="B151">
        <v>220</v>
      </c>
      <c r="C151">
        <v>100</v>
      </c>
      <c r="D151">
        <v>162</v>
      </c>
    </row>
    <row r="152" spans="1:4">
      <c r="A152" t="s">
        <v>216</v>
      </c>
      <c r="B152">
        <v>265</v>
      </c>
      <c r="C152">
        <v>149</v>
      </c>
      <c r="D152">
        <v>195</v>
      </c>
    </row>
    <row r="153" spans="1:4">
      <c r="A153" t="s">
        <v>217</v>
      </c>
      <c r="B153">
        <v>239</v>
      </c>
      <c r="C153">
        <v>105</v>
      </c>
      <c r="D153">
        <v>172</v>
      </c>
    </row>
    <row r="154" spans="1:4">
      <c r="A154" t="s">
        <v>218</v>
      </c>
      <c r="B154">
        <v>1565</v>
      </c>
      <c r="C154">
        <v>1025</v>
      </c>
      <c r="D154">
        <v>1251</v>
      </c>
    </row>
    <row r="155" spans="1:4">
      <c r="A155" t="s">
        <v>219</v>
      </c>
      <c r="B155">
        <v>1449</v>
      </c>
      <c r="C155">
        <v>830</v>
      </c>
      <c r="D155">
        <v>1136</v>
      </c>
    </row>
    <row r="156" spans="1:4">
      <c r="A156" t="s">
        <v>220</v>
      </c>
      <c r="B156">
        <v>335</v>
      </c>
      <c r="C156">
        <v>210</v>
      </c>
      <c r="D156">
        <v>299</v>
      </c>
    </row>
    <row r="157" spans="1:4">
      <c r="A157" t="s">
        <v>221</v>
      </c>
      <c r="B157">
        <v>1376</v>
      </c>
      <c r="C157">
        <v>895</v>
      </c>
      <c r="D157">
        <v>1052</v>
      </c>
    </row>
    <row r="158" spans="1:4">
      <c r="A158" t="s">
        <v>222</v>
      </c>
      <c r="B158">
        <v>935</v>
      </c>
      <c r="C158">
        <v>599</v>
      </c>
      <c r="D158">
        <v>739</v>
      </c>
    </row>
    <row r="159" spans="1:4">
      <c r="A159" t="s">
        <v>223</v>
      </c>
      <c r="B159">
        <v>699</v>
      </c>
      <c r="C159">
        <v>365</v>
      </c>
      <c r="D159">
        <v>591</v>
      </c>
    </row>
    <row r="160" spans="1:4">
      <c r="A160" t="s">
        <v>224</v>
      </c>
      <c r="B160">
        <v>950</v>
      </c>
      <c r="C160">
        <v>589</v>
      </c>
      <c r="D160">
        <v>775</v>
      </c>
    </row>
    <row r="161" spans="1:4">
      <c r="A161" t="s">
        <v>225</v>
      </c>
      <c r="B161">
        <v>899</v>
      </c>
      <c r="C161">
        <v>712</v>
      </c>
      <c r="D161">
        <v>812</v>
      </c>
    </row>
    <row r="162" spans="1:4">
      <c r="A162" t="s">
        <v>226</v>
      </c>
      <c r="B162">
        <v>69</v>
      </c>
      <c r="C162">
        <v>47</v>
      </c>
      <c r="D162">
        <v>57</v>
      </c>
    </row>
    <row r="163" spans="1:4">
      <c r="A163" t="s">
        <v>227</v>
      </c>
      <c r="B163">
        <v>180</v>
      </c>
      <c r="C163">
        <v>90</v>
      </c>
      <c r="D163">
        <v>146</v>
      </c>
    </row>
    <row r="164" spans="1:4">
      <c r="A164" t="s">
        <v>228</v>
      </c>
      <c r="B164">
        <v>215</v>
      </c>
      <c r="C164">
        <v>105</v>
      </c>
      <c r="D164">
        <v>180</v>
      </c>
    </row>
    <row r="165" spans="1:4">
      <c r="A165" t="s">
        <v>229</v>
      </c>
      <c r="B165">
        <v>189</v>
      </c>
      <c r="C165">
        <v>140</v>
      </c>
      <c r="D165">
        <v>170</v>
      </c>
    </row>
    <row r="166" spans="1:4">
      <c r="A166" t="s">
        <v>230</v>
      </c>
      <c r="B166">
        <v>249</v>
      </c>
      <c r="C166">
        <v>175</v>
      </c>
      <c r="D166">
        <v>213</v>
      </c>
    </row>
    <row r="167" spans="1:4">
      <c r="A167" t="s">
        <v>231</v>
      </c>
      <c r="B167">
        <v>175</v>
      </c>
      <c r="C167">
        <v>105</v>
      </c>
      <c r="D167">
        <v>141</v>
      </c>
    </row>
    <row r="168" spans="1:4">
      <c r="A168" t="s">
        <v>232</v>
      </c>
      <c r="B168">
        <v>55</v>
      </c>
      <c r="C168">
        <v>34</v>
      </c>
      <c r="D168">
        <v>46</v>
      </c>
    </row>
    <row r="169" spans="1:4">
      <c r="A169" t="s">
        <v>233</v>
      </c>
      <c r="B169">
        <v>1690</v>
      </c>
      <c r="C169">
        <v>1295</v>
      </c>
      <c r="D169">
        <v>1478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7D1D-670C-414C-9615-3273FED1F880}">
  <dimension ref="A1:I169"/>
  <sheetViews>
    <sheetView tabSelected="1" topLeftCell="A132" workbookViewId="0">
      <selection activeCell="A140" sqref="A140:A147"/>
    </sheetView>
  </sheetViews>
  <sheetFormatPr defaultRowHeight="14.45"/>
  <cols>
    <col min="1" max="1" width="23.7109375" bestFit="1" customWidth="1"/>
    <col min="2" max="2" width="54.7109375" bestFit="1" customWidth="1"/>
    <col min="3" max="3" width="15" bestFit="1" customWidth="1"/>
    <col min="4" max="4" width="9.28515625" bestFit="1" customWidth="1"/>
    <col min="5" max="5" width="8.7109375" bestFit="1" customWidth="1"/>
    <col min="6" max="6" width="8.28515625" bestFit="1" customWidth="1"/>
    <col min="7" max="7" width="12.5703125" bestFit="1" customWidth="1"/>
    <col min="8" max="8" width="9.5703125" bestFit="1" customWidth="1"/>
    <col min="9" max="9" width="24.28515625" bestFit="1" customWidth="1"/>
  </cols>
  <sheetData>
    <row r="1" spans="1:9" ht="23.45">
      <c r="A1" s="1" t="s">
        <v>234</v>
      </c>
      <c r="B1" s="1" t="s">
        <v>235</v>
      </c>
      <c r="C1" s="1" t="s">
        <v>236</v>
      </c>
      <c r="D1" s="2" t="s">
        <v>237</v>
      </c>
      <c r="E1" s="1" t="s">
        <v>238</v>
      </c>
      <c r="F1" s="1" t="s">
        <v>239</v>
      </c>
      <c r="G1" s="1" t="s">
        <v>240</v>
      </c>
      <c r="H1" s="1" t="s">
        <v>241</v>
      </c>
      <c r="I1" s="1" t="s">
        <v>242</v>
      </c>
    </row>
    <row r="2" spans="1:9">
      <c r="A2" s="3" t="s">
        <v>243</v>
      </c>
      <c r="B2" t="s">
        <v>4</v>
      </c>
      <c r="C2">
        <v>1</v>
      </c>
      <c r="D2">
        <f>_xlfn.NUMBERVALUE(Table001__Page_1[[#This Row],[ΑΚΡΙΒΟΤΕΡΗ]])/100</f>
        <v>6.89</v>
      </c>
      <c r="E2">
        <f>_xlfn.NUMBERVALUE(Table001__Page_1[[#This Row],[ΦΘΗΝΟΤΕΡΗ]])/100</f>
        <v>4.75</v>
      </c>
      <c r="F2">
        <f>_xlfn.NUMBERVALUE(Table001__Page_1[[#This Row],[ΜΕΣΗ ΤΙΜΗ
ΠΩΛΗΣΗΣ]])/100</f>
        <v>5.96</v>
      </c>
      <c r="G2">
        <v>9</v>
      </c>
      <c r="H2">
        <v>2022</v>
      </c>
      <c r="I2" t="s">
        <v>244</v>
      </c>
    </row>
    <row r="3" spans="1:9">
      <c r="A3" s="3" t="s">
        <v>243</v>
      </c>
      <c r="B3" t="s">
        <v>8</v>
      </c>
      <c r="C3">
        <v>1</v>
      </c>
      <c r="D3">
        <f>_xlfn.NUMBERVALUE(Table001__Page_1[[#This Row],[ΑΚΡΙΒΟΤΕΡΗ]])/100</f>
        <v>2.79</v>
      </c>
      <c r="E3">
        <f>_xlfn.NUMBERVALUE(Table001__Page_1[[#This Row],[ΦΘΗΝΟΤΕΡΗ]])/100</f>
        <v>1.94</v>
      </c>
      <c r="F3">
        <f>_xlfn.NUMBERVALUE(Table001__Page_1[[#This Row],[ΜΕΣΗ ΤΙΜΗ
ΠΩΛΗΣΗΣ]])/100</f>
        <v>2.27</v>
      </c>
      <c r="G3">
        <v>9</v>
      </c>
      <c r="H3">
        <v>2022</v>
      </c>
      <c r="I3" t="s">
        <v>244</v>
      </c>
    </row>
    <row r="4" spans="1:9">
      <c r="A4" s="3" t="s">
        <v>243</v>
      </c>
      <c r="B4" t="s">
        <v>12</v>
      </c>
      <c r="C4">
        <v>1</v>
      </c>
      <c r="D4">
        <f>_xlfn.NUMBERVALUE(Table001__Page_1[[#This Row],[ΑΚΡΙΒΟΤΕΡΗ]])/100</f>
        <v>4.32</v>
      </c>
      <c r="E4">
        <f>_xlfn.NUMBERVALUE(Table001__Page_1[[#This Row],[ΦΘΗΝΟΤΕΡΗ]])/100</f>
        <v>2.89</v>
      </c>
      <c r="F4">
        <f>_xlfn.NUMBERVALUE(Table001__Page_1[[#This Row],[ΜΕΣΗ ΤΙΜΗ
ΠΩΛΗΣΗΣ]])/100</f>
        <v>3.55</v>
      </c>
      <c r="G4">
        <v>9</v>
      </c>
      <c r="H4">
        <v>2022</v>
      </c>
      <c r="I4" t="s">
        <v>244</v>
      </c>
    </row>
    <row r="5" spans="1:9">
      <c r="A5" s="3" t="s">
        <v>243</v>
      </c>
      <c r="B5" t="s">
        <v>16</v>
      </c>
      <c r="C5">
        <v>1</v>
      </c>
      <c r="D5">
        <f>_xlfn.NUMBERVALUE(Table001__Page_1[[#This Row],[ΑΚΡΙΒΟΤΕΡΗ]])/100</f>
        <v>4.45</v>
      </c>
      <c r="E5">
        <f>_xlfn.NUMBERVALUE(Table001__Page_1[[#This Row],[ΦΘΗΝΟΤΕΡΗ]])/100</f>
        <v>2.69</v>
      </c>
      <c r="F5">
        <f>_xlfn.NUMBERVALUE(Table001__Page_1[[#This Row],[ΜΕΣΗ ΤΙΜΗ
ΠΩΛΗΣΗΣ]])/100</f>
        <v>3.2</v>
      </c>
      <c r="G5">
        <v>9</v>
      </c>
      <c r="H5">
        <v>2022</v>
      </c>
      <c r="I5" t="s">
        <v>244</v>
      </c>
    </row>
    <row r="6" spans="1:9">
      <c r="A6" s="3" t="s">
        <v>243</v>
      </c>
      <c r="B6" t="s">
        <v>20</v>
      </c>
      <c r="C6">
        <v>1</v>
      </c>
      <c r="D6">
        <f>_xlfn.NUMBERVALUE(Table001__Page_1[[#This Row],[ΑΚΡΙΒΟΤΕΡΗ]])/100</f>
        <v>2.95</v>
      </c>
      <c r="E6">
        <f>_xlfn.NUMBERVALUE(Table001__Page_1[[#This Row],[ΦΘΗΝΟΤΕΡΗ]])/100</f>
        <v>1.78</v>
      </c>
      <c r="F6">
        <f>_xlfn.NUMBERVALUE(Table001__Page_1[[#This Row],[ΜΕΣΗ ΤΙΜΗ
ΠΩΛΗΣΗΣ]])/100</f>
        <v>2.16</v>
      </c>
      <c r="G6">
        <v>9</v>
      </c>
      <c r="H6">
        <v>2022</v>
      </c>
      <c r="I6" t="s">
        <v>244</v>
      </c>
    </row>
    <row r="7" spans="1:9">
      <c r="A7" s="3" t="s">
        <v>243</v>
      </c>
      <c r="B7" t="s">
        <v>24</v>
      </c>
      <c r="C7">
        <v>1</v>
      </c>
      <c r="D7">
        <f>_xlfn.NUMBERVALUE(Table001__Page_1[[#This Row],[ΑΚΡΙΒΟΤΕΡΗ]])/100</f>
        <v>4.8899999999999997</v>
      </c>
      <c r="E7">
        <f>_xlfn.NUMBERVALUE(Table001__Page_1[[#This Row],[ΦΘΗΝΟΤΕΡΗ]])/100</f>
        <v>2.89</v>
      </c>
      <c r="F7">
        <f>_xlfn.NUMBERVALUE(Table001__Page_1[[#This Row],[ΜΕΣΗ ΤΙΜΗ
ΠΩΛΗΣΗΣ]])/100</f>
        <v>4.08</v>
      </c>
      <c r="G7">
        <v>9</v>
      </c>
      <c r="H7">
        <v>2022</v>
      </c>
      <c r="I7" t="s">
        <v>244</v>
      </c>
    </row>
    <row r="8" spans="1:9">
      <c r="A8" s="3" t="s">
        <v>243</v>
      </c>
      <c r="B8" t="s">
        <v>27</v>
      </c>
      <c r="C8">
        <v>1</v>
      </c>
      <c r="D8">
        <f>_xlfn.NUMBERVALUE(Table001__Page_1[[#This Row],[ΑΚΡΙΒΟΤΕΡΗ]])/100</f>
        <v>4.3</v>
      </c>
      <c r="E8">
        <f>_xlfn.NUMBERVALUE(Table001__Page_1[[#This Row],[ΦΘΗΝΟΤΕΡΗ]])/100</f>
        <v>2.39</v>
      </c>
      <c r="F8">
        <f>_xlfn.NUMBERVALUE(Table001__Page_1[[#This Row],[ΜΕΣΗ ΤΙΜΗ
ΠΩΛΗΣΗΣ]])/100</f>
        <v>3.15</v>
      </c>
      <c r="G8">
        <v>9</v>
      </c>
      <c r="H8">
        <v>2022</v>
      </c>
      <c r="I8" t="s">
        <v>244</v>
      </c>
    </row>
    <row r="9" spans="1:9">
      <c r="A9" s="3" t="s">
        <v>243</v>
      </c>
      <c r="B9" t="s">
        <v>31</v>
      </c>
      <c r="C9">
        <v>0.5</v>
      </c>
      <c r="D9">
        <f>_xlfn.NUMBERVALUE(Table001__Page_1[[#This Row],[ΑΚΡΙΒΟΤΕΡΗ]])/100</f>
        <v>3.89</v>
      </c>
      <c r="E9">
        <f>_xlfn.NUMBERVALUE(Table001__Page_1[[#This Row],[ΦΘΗΝΟΤΕΡΗ]])/100</f>
        <v>2.5</v>
      </c>
      <c r="F9">
        <f>_xlfn.NUMBERVALUE(Table001__Page_1[[#This Row],[ΜΕΣΗ ΤΙΜΗ
ΠΩΛΗΣΗΣ]])/100</f>
        <v>3.31</v>
      </c>
      <c r="G9">
        <v>9</v>
      </c>
      <c r="H9">
        <v>2022</v>
      </c>
      <c r="I9" t="s">
        <v>244</v>
      </c>
    </row>
    <row r="10" spans="1:9">
      <c r="A10" s="3" t="s">
        <v>243</v>
      </c>
      <c r="B10" t="s">
        <v>35</v>
      </c>
      <c r="C10">
        <v>1</v>
      </c>
      <c r="D10">
        <f>_xlfn.NUMBERVALUE(Table001__Page_1[[#This Row],[ΑΚΡΙΒΟΤΕΡΗ]])/100</f>
        <v>3.15</v>
      </c>
      <c r="E10">
        <f>_xlfn.NUMBERVALUE(Table001__Page_1[[#This Row],[ΦΘΗΝΟΤΕΡΗ]])/100</f>
        <v>1.78</v>
      </c>
      <c r="F10">
        <f>_xlfn.NUMBERVALUE(Table001__Page_1[[#This Row],[ΜΕΣΗ ΤΙΜΗ
ΠΩΛΗΣΗΣ]])/100</f>
        <v>2.19</v>
      </c>
      <c r="G10">
        <v>9</v>
      </c>
      <c r="H10">
        <v>2022</v>
      </c>
      <c r="I10" t="s">
        <v>244</v>
      </c>
    </row>
    <row r="11" spans="1:9">
      <c r="A11" s="3" t="s">
        <v>245</v>
      </c>
      <c r="B11" t="s">
        <v>37</v>
      </c>
      <c r="C11">
        <v>1</v>
      </c>
      <c r="D11">
        <f>_xlfn.NUMBERVALUE(Table001__Page_1[[#This Row],[ΑΚΡΙΒΟΤΕΡΗ]])/100</f>
        <v>3.69</v>
      </c>
      <c r="E11">
        <f>_xlfn.NUMBERVALUE(Table001__Page_1[[#This Row],[ΦΘΗΝΟΤΕΡΗ]])/100</f>
        <v>2.15</v>
      </c>
      <c r="F11">
        <f>_xlfn.NUMBERVALUE(Table001__Page_1[[#This Row],[ΜΕΣΗ ΤΙΜΗ
ΠΩΛΗΣΗΣ]])/100</f>
        <v>2.59</v>
      </c>
      <c r="G11">
        <v>9</v>
      </c>
      <c r="H11">
        <v>2022</v>
      </c>
      <c r="I11" t="s">
        <v>244</v>
      </c>
    </row>
    <row r="12" spans="1:9">
      <c r="A12" s="3" t="s">
        <v>245</v>
      </c>
      <c r="B12" t="s">
        <v>41</v>
      </c>
      <c r="C12">
        <v>0.5</v>
      </c>
      <c r="D12">
        <f>_xlfn.NUMBERVALUE(Table001__Page_1[[#This Row],[ΑΚΡΙΒΟΤΕΡΗ]])/100</f>
        <v>2.95</v>
      </c>
      <c r="E12">
        <f>_xlfn.NUMBERVALUE(Table001__Page_1[[#This Row],[ΦΘΗΝΟΤΕΡΗ]])/100</f>
        <v>2.0499999999999998</v>
      </c>
      <c r="F12">
        <f>_xlfn.NUMBERVALUE(Table001__Page_1[[#This Row],[ΜΕΣΗ ΤΙΜΗ
ΠΩΛΗΣΗΣ]])/100</f>
        <v>2.84</v>
      </c>
      <c r="G12">
        <v>9</v>
      </c>
      <c r="H12">
        <v>2022</v>
      </c>
      <c r="I12" t="s">
        <v>244</v>
      </c>
    </row>
    <row r="13" spans="1:9">
      <c r="A13" s="3" t="s">
        <v>245</v>
      </c>
      <c r="B13" t="s">
        <v>44</v>
      </c>
      <c r="C13">
        <v>0.5</v>
      </c>
      <c r="D13">
        <f>_xlfn.NUMBERVALUE(Table001__Page_1[[#This Row],[ΑΚΡΙΒΟΤΕΡΗ]])/100</f>
        <v>4.25</v>
      </c>
      <c r="E13">
        <f>_xlfn.NUMBERVALUE(Table001__Page_1[[#This Row],[ΦΘΗΝΟΤΕΡΗ]])/100</f>
        <v>3.15</v>
      </c>
      <c r="F13">
        <f>_xlfn.NUMBERVALUE(Table001__Page_1[[#This Row],[ΜΕΣΗ ΤΙΜΗ
ΠΩΛΗΣΗΣ]])/100</f>
        <v>3.56</v>
      </c>
      <c r="G13">
        <v>9</v>
      </c>
      <c r="H13">
        <v>2022</v>
      </c>
      <c r="I13" t="s">
        <v>244</v>
      </c>
    </row>
    <row r="14" spans="1:9">
      <c r="A14" s="3" t="s">
        <v>245</v>
      </c>
      <c r="B14" t="s">
        <v>47</v>
      </c>
      <c r="C14">
        <v>1</v>
      </c>
      <c r="D14">
        <f>_xlfn.NUMBERVALUE(Table001__Page_1[[#This Row],[ΑΚΡΙΒΟΤΕΡΗ]])/100</f>
        <v>3.19</v>
      </c>
      <c r="E14">
        <f>_xlfn.NUMBERVALUE(Table001__Page_1[[#This Row],[ΦΘΗΝΟΤΕΡΗ]])/100</f>
        <v>2.08</v>
      </c>
      <c r="F14">
        <f>_xlfn.NUMBERVALUE(Table001__Page_1[[#This Row],[ΜΕΣΗ ΤΙΜΗ
ΠΩΛΗΣΗΣ]])/100</f>
        <v>2.58</v>
      </c>
      <c r="G14">
        <v>9</v>
      </c>
      <c r="H14">
        <v>2022</v>
      </c>
      <c r="I14" t="s">
        <v>244</v>
      </c>
    </row>
    <row r="15" spans="1:9">
      <c r="A15" s="3" t="s">
        <v>245</v>
      </c>
      <c r="B15" t="s">
        <v>51</v>
      </c>
      <c r="C15">
        <v>0.5</v>
      </c>
      <c r="D15">
        <f>_xlfn.NUMBERVALUE(Table001__Page_1[[#This Row],[ΑΚΡΙΒΟΤΕΡΗ]])/100</f>
        <v>3.36</v>
      </c>
      <c r="E15">
        <f>_xlfn.NUMBERVALUE(Table001__Page_1[[#This Row],[ΦΘΗΝΟΤΕΡΗ]])/100</f>
        <v>1.55</v>
      </c>
      <c r="F15">
        <f>_xlfn.NUMBERVALUE(Table001__Page_1[[#This Row],[ΜΕΣΗ ΤΙΜΗ
ΠΩΛΗΣΗΣ]])/100</f>
        <v>2.27</v>
      </c>
      <c r="G15">
        <v>9</v>
      </c>
      <c r="H15">
        <v>2022</v>
      </c>
      <c r="I15" t="s">
        <v>244</v>
      </c>
    </row>
    <row r="16" spans="1:9">
      <c r="A16" s="3" t="s">
        <v>245</v>
      </c>
      <c r="B16" t="s">
        <v>54</v>
      </c>
      <c r="C16">
        <v>1</v>
      </c>
      <c r="D16">
        <f>_xlfn.NUMBERVALUE(Table001__Page_1[[#This Row],[ΑΚΡΙΒΟΤΕΡΗ]])/100</f>
        <v>4.1900000000000004</v>
      </c>
      <c r="E16">
        <f>_xlfn.NUMBERVALUE(Table001__Page_1[[#This Row],[ΦΘΗΝΟΤΕΡΗ]])/100</f>
        <v>2.69</v>
      </c>
      <c r="F16">
        <f>_xlfn.NUMBERVALUE(Table001__Page_1[[#This Row],[ΜΕΣΗ ΤΙΜΗ
ΠΩΛΗΣΗΣ]])/100</f>
        <v>3.16</v>
      </c>
      <c r="G16">
        <v>9</v>
      </c>
      <c r="H16">
        <v>2022</v>
      </c>
      <c r="I16" t="s">
        <v>244</v>
      </c>
    </row>
    <row r="17" spans="1:9">
      <c r="A17" s="3" t="s">
        <v>245</v>
      </c>
      <c r="B17" t="s">
        <v>57</v>
      </c>
      <c r="C17">
        <v>0.5</v>
      </c>
      <c r="D17">
        <f>_xlfn.NUMBERVALUE(Table001__Page_1[[#This Row],[ΑΚΡΙΒΟΤΕΡΗ]])/100</f>
        <v>4.1900000000000004</v>
      </c>
      <c r="E17">
        <f>_xlfn.NUMBERVALUE(Table001__Page_1[[#This Row],[ΦΘΗΝΟΤΕΡΗ]])/100</f>
        <v>3.18</v>
      </c>
      <c r="F17">
        <f>_xlfn.NUMBERVALUE(Table001__Page_1[[#This Row],[ΜΕΣΗ ΤΙΜΗ
ΠΩΛΗΣΗΣ]])/100</f>
        <v>3.82</v>
      </c>
      <c r="G17">
        <v>9</v>
      </c>
      <c r="H17">
        <v>2022</v>
      </c>
      <c r="I17" t="s">
        <v>244</v>
      </c>
    </row>
    <row r="18" spans="1:9">
      <c r="A18" s="3" t="s">
        <v>245</v>
      </c>
      <c r="B18" t="s">
        <v>60</v>
      </c>
      <c r="C18">
        <v>1</v>
      </c>
      <c r="D18">
        <f>_xlfn.NUMBERVALUE(Table001__Page_1[[#This Row],[ΑΚΡΙΒΟΤΕΡΗ]])/100</f>
        <v>4.04</v>
      </c>
      <c r="E18">
        <f>_xlfn.NUMBERVALUE(Table001__Page_1[[#This Row],[ΦΘΗΝΟΤΕΡΗ]])/100</f>
        <v>2.4900000000000002</v>
      </c>
      <c r="F18">
        <f>_xlfn.NUMBERVALUE(Table001__Page_1[[#This Row],[ΜΕΣΗ ΤΙΜΗ
ΠΩΛΗΣΗΣ]])/100</f>
        <v>3.51</v>
      </c>
      <c r="G18">
        <v>9</v>
      </c>
      <c r="H18">
        <v>2022</v>
      </c>
      <c r="I18" t="s">
        <v>244</v>
      </c>
    </row>
    <row r="19" spans="1:9">
      <c r="A19" s="3" t="s">
        <v>245</v>
      </c>
      <c r="B19" t="s">
        <v>64</v>
      </c>
      <c r="C19">
        <v>1</v>
      </c>
      <c r="D19">
        <f>_xlfn.NUMBERVALUE(Table001__Page_1[[#This Row],[ΑΚΡΙΒΟΤΕΡΗ]])/100</f>
        <v>3.74</v>
      </c>
      <c r="E19">
        <f>_xlfn.NUMBERVALUE(Table001__Page_1[[#This Row],[ΦΘΗΝΟΤΕΡΗ]])/100</f>
        <v>2.3199999999999998</v>
      </c>
      <c r="F19">
        <f>_xlfn.NUMBERVALUE(Table001__Page_1[[#This Row],[ΜΕΣΗ ΤΙΜΗ
ΠΩΛΗΣΗΣ]])/100</f>
        <v>3.24</v>
      </c>
      <c r="G19">
        <v>9</v>
      </c>
      <c r="H19">
        <v>2022</v>
      </c>
      <c r="I19" t="s">
        <v>244</v>
      </c>
    </row>
    <row r="20" spans="1:9">
      <c r="A20" s="3" t="s">
        <v>245</v>
      </c>
      <c r="B20" t="s">
        <v>68</v>
      </c>
      <c r="C20">
        <v>1</v>
      </c>
      <c r="D20">
        <f>_xlfn.NUMBERVALUE(Table001__Page_1[[#This Row],[ΑΚΡΙΒΟΤΕΡΗ]])/100</f>
        <v>4.0999999999999996</v>
      </c>
      <c r="E20">
        <f>_xlfn.NUMBERVALUE(Table001__Page_1[[#This Row],[ΦΘΗΝΟΤΕΡΗ]])/100</f>
        <v>2.3199999999999998</v>
      </c>
      <c r="F20">
        <f>_xlfn.NUMBERVALUE(Table001__Page_1[[#This Row],[ΜΕΣΗ ΤΙΜΗ
ΠΩΛΗΣΗΣ]])/100</f>
        <v>3.22</v>
      </c>
      <c r="G20">
        <v>9</v>
      </c>
      <c r="H20">
        <v>2022</v>
      </c>
      <c r="I20" t="s">
        <v>244</v>
      </c>
    </row>
    <row r="21" spans="1:9">
      <c r="A21" s="3" t="s">
        <v>245</v>
      </c>
      <c r="B21" t="s">
        <v>71</v>
      </c>
      <c r="C21">
        <v>0.5</v>
      </c>
      <c r="D21">
        <f>_xlfn.NUMBERVALUE(Table001__Page_1[[#This Row],[ΑΚΡΙΒΟΤΕΡΗ]])/100</f>
        <v>3.36</v>
      </c>
      <c r="E21">
        <f>_xlfn.NUMBERVALUE(Table001__Page_1[[#This Row],[ΦΘΗΝΟΤΕΡΗ]])/100</f>
        <v>1.55</v>
      </c>
      <c r="F21">
        <f>_xlfn.NUMBERVALUE(Table001__Page_1[[#This Row],[ΜΕΣΗ ΤΙΜΗ
ΠΩΛΗΣΗΣ]])/100</f>
        <v>2.84</v>
      </c>
      <c r="G21">
        <v>9</v>
      </c>
      <c r="H21">
        <v>2022</v>
      </c>
      <c r="I21" t="s">
        <v>244</v>
      </c>
    </row>
    <row r="22" spans="1:9">
      <c r="A22" s="3" t="s">
        <v>245</v>
      </c>
      <c r="B22" t="s">
        <v>72</v>
      </c>
      <c r="C22">
        <v>1</v>
      </c>
      <c r="D22">
        <f>_xlfn.NUMBERVALUE(Table001__Page_1[[#This Row],[ΑΚΡΙΒΟΤΕΡΗ]])/100</f>
        <v>3.49</v>
      </c>
      <c r="E22">
        <f>_xlfn.NUMBERVALUE(Table001__Page_1[[#This Row],[ΦΘΗΝΟΤΕΡΗ]])/100</f>
        <v>2.4500000000000002</v>
      </c>
      <c r="F22">
        <f>_xlfn.NUMBERVALUE(Table001__Page_1[[#This Row],[ΜΕΣΗ ΤΙΜΗ
ΠΩΛΗΣΗΣ]])/100</f>
        <v>2.91</v>
      </c>
      <c r="G22">
        <v>9</v>
      </c>
      <c r="H22">
        <v>2022</v>
      </c>
      <c r="I22" t="s">
        <v>244</v>
      </c>
    </row>
    <row r="23" spans="1:9">
      <c r="A23" s="3" t="s">
        <v>245</v>
      </c>
      <c r="B23" t="s">
        <v>76</v>
      </c>
      <c r="C23">
        <v>0.5</v>
      </c>
      <c r="D23">
        <f>_xlfn.NUMBERVALUE(Table001__Page_1[[#This Row],[ΑΚΡΙΒΟΤΕΡΗ]])/100</f>
        <v>2.65</v>
      </c>
      <c r="E23">
        <f>_xlfn.NUMBERVALUE(Table001__Page_1[[#This Row],[ΦΘΗΝΟΤΕΡΗ]])/100</f>
        <v>1.59</v>
      </c>
      <c r="F23">
        <f>_xlfn.NUMBERVALUE(Table001__Page_1[[#This Row],[ΜΕΣΗ ΤΙΜΗ
ΠΩΛΗΣΗΣ]])/100</f>
        <v>2.38</v>
      </c>
      <c r="G23">
        <v>9</v>
      </c>
      <c r="H23">
        <v>2022</v>
      </c>
      <c r="I23" t="s">
        <v>244</v>
      </c>
    </row>
    <row r="24" spans="1:9">
      <c r="A24" s="3" t="s">
        <v>246</v>
      </c>
      <c r="B24" t="s">
        <v>80</v>
      </c>
      <c r="C24">
        <v>0.5</v>
      </c>
      <c r="D24">
        <f>_xlfn.NUMBERVALUE(Table001__Page_1[[#This Row],[ΑΚΡΙΒΟΤΕΡΗ]])/100</f>
        <v>1.98</v>
      </c>
      <c r="E24">
        <f>_xlfn.NUMBERVALUE(Table001__Page_1[[#This Row],[ΦΘΗΝΟΤΕΡΗ]])/100</f>
        <v>1.35</v>
      </c>
      <c r="F24">
        <f>_xlfn.NUMBERVALUE(Table001__Page_1[[#This Row],[ΜΕΣΗ ΤΙΜΗ
ΠΩΛΗΣΗΣ]])/100</f>
        <v>1.69</v>
      </c>
      <c r="G24">
        <v>9</v>
      </c>
      <c r="H24">
        <v>2022</v>
      </c>
      <c r="I24" t="s">
        <v>244</v>
      </c>
    </row>
    <row r="25" spans="1:9">
      <c r="A25" s="3" t="s">
        <v>246</v>
      </c>
      <c r="B25" t="s">
        <v>84</v>
      </c>
      <c r="C25">
        <v>0.5</v>
      </c>
      <c r="D25">
        <f>_xlfn.NUMBERVALUE(Table001__Page_1[[#This Row],[ΑΚΡΙΒΟΤΕΡΗ]])/100</f>
        <v>3.3</v>
      </c>
      <c r="E25">
        <f>_xlfn.NUMBERVALUE(Table001__Page_1[[#This Row],[ΦΘΗΝΟΤΕΡΗ]])/100</f>
        <v>1.25</v>
      </c>
      <c r="F25">
        <f>_xlfn.NUMBERVALUE(Table001__Page_1[[#This Row],[ΜΕΣΗ ΤΙΜΗ
ΠΩΛΗΣΗΣ]])/100</f>
        <v>1.75</v>
      </c>
      <c r="G25">
        <v>9</v>
      </c>
      <c r="H25">
        <v>2022</v>
      </c>
      <c r="I25" t="s">
        <v>244</v>
      </c>
    </row>
    <row r="26" spans="1:9">
      <c r="A26" s="3" t="s">
        <v>246</v>
      </c>
      <c r="B26" t="s">
        <v>88</v>
      </c>
      <c r="C26">
        <v>0.5</v>
      </c>
      <c r="D26">
        <f>_xlfn.NUMBERVALUE(Table001__Page_1[[#This Row],[ΑΚΡΙΒΟΤΕΡΗ]])/100</f>
        <v>1.8</v>
      </c>
      <c r="E26">
        <f>_xlfn.NUMBERVALUE(Table001__Page_1[[#This Row],[ΦΘΗΝΟΤΕΡΗ]])/100</f>
        <v>1.1499999999999999</v>
      </c>
      <c r="F26">
        <f>_xlfn.NUMBERVALUE(Table001__Page_1[[#This Row],[ΜΕΣΗ ΤΙΜΗ
ΠΩΛΗΣΗΣ]])/100</f>
        <v>1.42</v>
      </c>
      <c r="G26">
        <v>9</v>
      </c>
      <c r="H26">
        <v>2022</v>
      </c>
      <c r="I26" t="s">
        <v>244</v>
      </c>
    </row>
    <row r="27" spans="1:9">
      <c r="A27" s="3" t="s">
        <v>247</v>
      </c>
      <c r="B27" t="s">
        <v>92</v>
      </c>
      <c r="C27">
        <v>2</v>
      </c>
      <c r="D27">
        <f>_xlfn.NUMBERVALUE(Table001__Page_1[[#This Row],[ΑΚΡΙΒΟΤΕΡΗ]])/100</f>
        <v>3.43</v>
      </c>
      <c r="E27">
        <f>_xlfn.NUMBERVALUE(Table001__Page_1[[#This Row],[ΦΘΗΝΟΤΕΡΗ]])/100</f>
        <v>2.86</v>
      </c>
      <c r="F27">
        <f>_xlfn.NUMBERVALUE(Table001__Page_1[[#This Row],[ΜΕΣΗ ΤΙΜΗ
ΠΩΛΗΣΗΣ]])/100</f>
        <v>3.03</v>
      </c>
      <c r="G27">
        <v>9</v>
      </c>
      <c r="H27">
        <v>2022</v>
      </c>
      <c r="I27" t="s">
        <v>244</v>
      </c>
    </row>
    <row r="28" spans="1:9">
      <c r="A28" s="3" t="s">
        <v>247</v>
      </c>
      <c r="B28" t="s">
        <v>93</v>
      </c>
      <c r="C28">
        <v>2</v>
      </c>
      <c r="D28">
        <f>_xlfn.NUMBERVALUE(Table001__Page_1[[#This Row],[ΑΚΡΙΒΟΤΕΡΗ]])/100</f>
        <v>1.79</v>
      </c>
      <c r="E28">
        <f>_xlfn.NUMBERVALUE(Table001__Page_1[[#This Row],[ΦΘΗΝΟΤΕΡΗ]])/100</f>
        <v>1.46</v>
      </c>
      <c r="F28">
        <f>_xlfn.NUMBERVALUE(Table001__Page_1[[#This Row],[ΜΕΣΗ ΤΙΜΗ
ΠΩΛΗΣΗΣ]])/100</f>
        <v>1.56</v>
      </c>
      <c r="G28">
        <v>9</v>
      </c>
      <c r="H28">
        <v>2022</v>
      </c>
      <c r="I28" t="s">
        <v>244</v>
      </c>
    </row>
    <row r="29" spans="1:9">
      <c r="A29" s="3" t="s">
        <v>247</v>
      </c>
      <c r="B29" t="s">
        <v>94</v>
      </c>
      <c r="C29">
        <v>2</v>
      </c>
      <c r="D29">
        <f>_xlfn.NUMBERVALUE(Table001__Page_1[[#This Row],[ΑΚΡΙΒΟΤΕΡΗ]])/100</f>
        <v>3.43</v>
      </c>
      <c r="E29">
        <f>_xlfn.NUMBERVALUE(Table001__Page_1[[#This Row],[ΦΘΗΝΟΤΕΡΗ]])/100</f>
        <v>2.86</v>
      </c>
      <c r="F29">
        <f>_xlfn.NUMBERVALUE(Table001__Page_1[[#This Row],[ΜΕΣΗ ΤΙΜΗ
ΠΩΛΗΣΗΣ]])/100</f>
        <v>3.02</v>
      </c>
      <c r="G29">
        <v>9</v>
      </c>
      <c r="H29">
        <v>2022</v>
      </c>
      <c r="I29" t="s">
        <v>244</v>
      </c>
    </row>
    <row r="30" spans="1:9">
      <c r="A30" s="3" t="s">
        <v>247</v>
      </c>
      <c r="B30" t="s">
        <v>95</v>
      </c>
      <c r="C30">
        <v>2</v>
      </c>
      <c r="D30">
        <f>_xlfn.NUMBERVALUE(Table001__Page_1[[#This Row],[ΑΚΡΙΒΟΤΕΡΗ]])/100</f>
        <v>3.25</v>
      </c>
      <c r="E30">
        <f>_xlfn.NUMBERVALUE(Table001__Page_1[[#This Row],[ΦΘΗΝΟΤΕΡΗ]])/100</f>
        <v>2.65</v>
      </c>
      <c r="F30">
        <f>_xlfn.NUMBERVALUE(Table001__Page_1[[#This Row],[ΜΕΣΗ ΤΙΜΗ
ΠΩΛΗΣΗΣ]])/100</f>
        <v>2.87</v>
      </c>
      <c r="G30">
        <v>9</v>
      </c>
      <c r="H30">
        <v>2022</v>
      </c>
      <c r="I30" t="s">
        <v>244</v>
      </c>
    </row>
    <row r="31" spans="1:9">
      <c r="A31" s="3" t="s">
        <v>247</v>
      </c>
      <c r="B31" t="s">
        <v>96</v>
      </c>
      <c r="C31">
        <v>1</v>
      </c>
      <c r="D31">
        <f>_xlfn.NUMBERVALUE(Table001__Page_1[[#This Row],[ΑΚΡΙΒΟΤΕΡΗ]])/100</f>
        <v>2.2599999999999998</v>
      </c>
      <c r="E31">
        <f>_xlfn.NUMBERVALUE(Table001__Page_1[[#This Row],[ΦΘΗΝΟΤΕΡΗ]])/100</f>
        <v>1.67</v>
      </c>
      <c r="F31">
        <f>_xlfn.NUMBERVALUE(Table001__Page_1[[#This Row],[ΜΕΣΗ ΤΙΜΗ
ΠΩΛΗΣΗΣ]])/100</f>
        <v>1.79</v>
      </c>
      <c r="G31">
        <v>9</v>
      </c>
      <c r="H31">
        <v>2022</v>
      </c>
      <c r="I31" t="s">
        <v>244</v>
      </c>
    </row>
    <row r="32" spans="1:9">
      <c r="A32" s="3" t="s">
        <v>247</v>
      </c>
      <c r="B32" t="s">
        <v>97</v>
      </c>
      <c r="C32">
        <v>1</v>
      </c>
      <c r="D32">
        <f>_xlfn.NUMBERVALUE(Table001__Page_1[[#This Row],[ΑΚΡΙΒΟΤΕΡΗ]])/100</f>
        <v>1.79</v>
      </c>
      <c r="E32">
        <f>_xlfn.NUMBERVALUE(Table001__Page_1[[#This Row],[ΦΘΗΝΟΤΕΡΗ]])/100</f>
        <v>1.43</v>
      </c>
      <c r="F32">
        <f>_xlfn.NUMBERVALUE(Table001__Page_1[[#This Row],[ΜΕΣΗ ΤΙΜΗ
ΠΩΛΗΣΗΣ]])/100</f>
        <v>1.56</v>
      </c>
      <c r="G32">
        <v>9</v>
      </c>
      <c r="H32">
        <v>2022</v>
      </c>
      <c r="I32" t="s">
        <v>244</v>
      </c>
    </row>
    <row r="33" spans="1:9">
      <c r="A33" s="3" t="s">
        <v>247</v>
      </c>
      <c r="B33" t="s">
        <v>98</v>
      </c>
      <c r="C33">
        <v>1.5</v>
      </c>
      <c r="D33">
        <f>_xlfn.NUMBERVALUE(Table001__Page_1[[#This Row],[ΑΚΡΙΒΟΤΕΡΗ]])/100</f>
        <v>2.48</v>
      </c>
      <c r="E33">
        <f>_xlfn.NUMBERVALUE(Table001__Page_1[[#This Row],[ΦΘΗΝΟΤΕΡΗ]])/100</f>
        <v>1.99</v>
      </c>
      <c r="F33">
        <f>_xlfn.NUMBERVALUE(Table001__Page_1[[#This Row],[ΜΕΣΗ ΤΙΜΗ
ΠΩΛΗΣΗΣ]])/100</f>
        <v>2.1800000000000002</v>
      </c>
      <c r="G33">
        <v>9</v>
      </c>
      <c r="H33">
        <v>2022</v>
      </c>
      <c r="I33" t="s">
        <v>244</v>
      </c>
    </row>
    <row r="34" spans="1:9">
      <c r="A34" s="3" t="s">
        <v>247</v>
      </c>
      <c r="B34" t="s">
        <v>99</v>
      </c>
      <c r="C34">
        <v>2</v>
      </c>
      <c r="D34">
        <f>_xlfn.NUMBERVALUE(Table001__Page_1[[#This Row],[ΑΚΡΙΒΟΤΕΡΗ]])/100</f>
        <v>3.25</v>
      </c>
      <c r="E34">
        <f>_xlfn.NUMBERVALUE(Table001__Page_1[[#This Row],[ΦΘΗΝΟΤΕΡΗ]])/100</f>
        <v>2.69</v>
      </c>
      <c r="F34">
        <f>_xlfn.NUMBERVALUE(Table001__Page_1[[#This Row],[ΜΕΣΗ ΤΙΜΗ
ΠΩΛΗΣΗΣ]])/100</f>
        <v>2.88</v>
      </c>
      <c r="G34">
        <v>9</v>
      </c>
      <c r="H34">
        <v>2022</v>
      </c>
      <c r="I34" t="s">
        <v>244</v>
      </c>
    </row>
    <row r="35" spans="1:9">
      <c r="A35" s="3" t="s">
        <v>248</v>
      </c>
      <c r="B35" t="s">
        <v>100</v>
      </c>
      <c r="C35">
        <v>0.7</v>
      </c>
      <c r="D35">
        <f>_xlfn.NUMBERVALUE(Table001__Page_1[[#This Row],[ΑΚΡΙΒΟΤΕΡΗ]])/100</f>
        <v>4.08</v>
      </c>
      <c r="E35">
        <f>_xlfn.NUMBERVALUE(Table001__Page_1[[#This Row],[ΦΘΗΝΟΤΕΡΗ]])/100</f>
        <v>2.6</v>
      </c>
      <c r="F35">
        <f>_xlfn.NUMBERVALUE(Table001__Page_1[[#This Row],[ΜΕΣΗ ΤΙΜΗ
ΠΩΛΗΣΗΣ]])/100</f>
        <v>3.22</v>
      </c>
      <c r="G35">
        <v>9</v>
      </c>
      <c r="H35">
        <v>2022</v>
      </c>
      <c r="I35" t="s">
        <v>244</v>
      </c>
    </row>
    <row r="36" spans="1:9">
      <c r="A36" s="3" t="s">
        <v>248</v>
      </c>
      <c r="B36" t="s">
        <v>101</v>
      </c>
      <c r="C36">
        <v>1</v>
      </c>
      <c r="D36">
        <f>_xlfn.NUMBERVALUE(Table001__Page_1[[#This Row],[ΑΚΡΙΒΟΤΕΡΗ]])/100</f>
        <v>5.3</v>
      </c>
      <c r="E36">
        <f>_xlfn.NUMBERVALUE(Table001__Page_1[[#This Row],[ΦΘΗΝΟΤΕΡΗ]])/100</f>
        <v>3.77</v>
      </c>
      <c r="F36">
        <f>_xlfn.NUMBERVALUE(Table001__Page_1[[#This Row],[ΜΕΣΗ ΤΙΜΗ
ΠΩΛΗΣΗΣ]])/100</f>
        <v>4.21</v>
      </c>
      <c r="G36">
        <v>9</v>
      </c>
      <c r="H36">
        <v>2022</v>
      </c>
      <c r="I36" t="s">
        <v>244</v>
      </c>
    </row>
    <row r="37" spans="1:9">
      <c r="A37" s="3" t="s">
        <v>248</v>
      </c>
      <c r="B37" t="s">
        <v>102</v>
      </c>
      <c r="C37">
        <v>1</v>
      </c>
      <c r="D37">
        <f>_xlfn.NUMBERVALUE(Table001__Page_1[[#This Row],[ΑΚΡΙΒΟΤΕΡΗ]])/100</f>
        <v>5.15</v>
      </c>
      <c r="E37">
        <f>_xlfn.NUMBERVALUE(Table001__Page_1[[#This Row],[ΦΘΗΝΟΤΕΡΗ]])/100</f>
        <v>3.6</v>
      </c>
      <c r="F37">
        <f>_xlfn.NUMBERVALUE(Table001__Page_1[[#This Row],[ΜΕΣΗ ΤΙΜΗ
ΠΩΛΗΣΗΣ]])/100</f>
        <v>4.21</v>
      </c>
      <c r="G37">
        <v>9</v>
      </c>
      <c r="H37">
        <v>2022</v>
      </c>
      <c r="I37" t="s">
        <v>244</v>
      </c>
    </row>
    <row r="38" spans="1:9">
      <c r="A38" s="3" t="s">
        <v>248</v>
      </c>
      <c r="B38" t="s">
        <v>101</v>
      </c>
      <c r="C38">
        <v>1</v>
      </c>
      <c r="D38">
        <f>_xlfn.NUMBERVALUE(Table001__Page_1[[#This Row],[ΑΚΡΙΒΟΤΕΡΗ]])/100</f>
        <v>5.3</v>
      </c>
      <c r="E38">
        <f>_xlfn.NUMBERVALUE(Table001__Page_1[[#This Row],[ΦΘΗΝΟΤΕΡΗ]])/100</f>
        <v>3.77</v>
      </c>
      <c r="F38">
        <f>_xlfn.NUMBERVALUE(Table001__Page_1[[#This Row],[ΜΕΣΗ ΤΙΜΗ
ΠΩΛΗΣΗΣ]])/100</f>
        <v>4.21</v>
      </c>
      <c r="G38">
        <v>9</v>
      </c>
      <c r="H38">
        <v>2022</v>
      </c>
      <c r="I38" t="s">
        <v>244</v>
      </c>
    </row>
    <row r="39" spans="1:9">
      <c r="A39" s="3" t="s">
        <v>248</v>
      </c>
      <c r="B39" t="s">
        <v>103</v>
      </c>
      <c r="C39">
        <v>1</v>
      </c>
      <c r="D39">
        <f>_xlfn.NUMBERVALUE(Table001__Page_1[[#This Row],[ΑΚΡΙΒΟΤΕΡΗ]])/100</f>
        <v>5.15</v>
      </c>
      <c r="E39">
        <f>_xlfn.NUMBERVALUE(Table001__Page_1[[#This Row],[ΦΘΗΝΟΤΕΡΗ]])/100</f>
        <v>3.6</v>
      </c>
      <c r="F39">
        <f>_xlfn.NUMBERVALUE(Table001__Page_1[[#This Row],[ΜΕΣΗ ΤΙΜΗ
ΠΩΛΗΣΗΣ]])/100</f>
        <v>4.2300000000000004</v>
      </c>
      <c r="G39">
        <v>9</v>
      </c>
      <c r="H39">
        <v>2022</v>
      </c>
      <c r="I39" t="s">
        <v>244</v>
      </c>
    </row>
    <row r="40" spans="1:9">
      <c r="A40" s="3" t="s">
        <v>248</v>
      </c>
      <c r="B40" t="s">
        <v>104</v>
      </c>
      <c r="C40">
        <v>1</v>
      </c>
      <c r="D40">
        <f>_xlfn.NUMBERVALUE(Table001__Page_1[[#This Row],[ΑΚΡΙΒΟΤΕΡΗ]])/100</f>
        <v>5.15</v>
      </c>
      <c r="E40">
        <f>_xlfn.NUMBERVALUE(Table001__Page_1[[#This Row],[ΦΘΗΝΟΤΕΡΗ]])/100</f>
        <v>3.6</v>
      </c>
      <c r="F40">
        <f>_xlfn.NUMBERVALUE(Table001__Page_1[[#This Row],[ΜΕΣΗ ΤΙΜΗ
ΠΩΛΗΣΗΣ]])/100</f>
        <v>4.1900000000000004</v>
      </c>
      <c r="G40">
        <v>9</v>
      </c>
      <c r="H40">
        <v>2022</v>
      </c>
      <c r="I40" t="s">
        <v>244</v>
      </c>
    </row>
    <row r="41" spans="1:9">
      <c r="A41" s="3" t="s">
        <v>248</v>
      </c>
      <c r="B41" t="s">
        <v>105</v>
      </c>
      <c r="C41">
        <v>1</v>
      </c>
      <c r="D41">
        <f>_xlfn.NUMBERVALUE(Table001__Page_1[[#This Row],[ΑΚΡΙΒΟΤΕΡΗ]])/100</f>
        <v>5.3</v>
      </c>
      <c r="E41">
        <f>_xlfn.NUMBERVALUE(Table001__Page_1[[#This Row],[ΦΘΗΝΟΤΕΡΗ]])/100</f>
        <v>3.77</v>
      </c>
      <c r="F41">
        <f>_xlfn.NUMBERVALUE(Table001__Page_1[[#This Row],[ΜΕΣΗ ΤΙΜΗ
ΠΩΛΗΣΗΣ]])/100</f>
        <v>4.2</v>
      </c>
      <c r="G41">
        <v>9</v>
      </c>
      <c r="H41">
        <v>2022</v>
      </c>
      <c r="I41" t="s">
        <v>244</v>
      </c>
    </row>
    <row r="42" spans="1:9">
      <c r="A42" s="3" t="s">
        <v>248</v>
      </c>
      <c r="B42" t="s">
        <v>106</v>
      </c>
      <c r="C42">
        <v>0.45</v>
      </c>
      <c r="D42">
        <f>_xlfn.NUMBERVALUE(Table001__Page_1[[#This Row],[ΑΚΡΙΒΟΤΕΡΗ]])/100</f>
        <v>2.09</v>
      </c>
      <c r="E42">
        <f>_xlfn.NUMBERVALUE(Table001__Page_1[[#This Row],[ΦΘΗΝΟΤΕΡΗ]])/100</f>
        <v>1.75</v>
      </c>
      <c r="F42">
        <f>_xlfn.NUMBERVALUE(Table001__Page_1[[#This Row],[ΜΕΣΗ ΤΙΜΗ
ΠΩΛΗΣΗΣ]])/100</f>
        <v>1.91</v>
      </c>
      <c r="G42">
        <v>9</v>
      </c>
      <c r="H42">
        <v>2022</v>
      </c>
      <c r="I42" t="s">
        <v>244</v>
      </c>
    </row>
    <row r="43" spans="1:9">
      <c r="A43" s="3" t="s">
        <v>249</v>
      </c>
      <c r="B43" t="s">
        <v>107</v>
      </c>
      <c r="C43">
        <v>0.2</v>
      </c>
      <c r="D43">
        <f>_xlfn.NUMBERVALUE(Table001__Page_1[[#This Row],[ΑΚΡΙΒΟΤΕΡΗ]])/100</f>
        <v>6.8</v>
      </c>
      <c r="E43">
        <f>_xlfn.NUMBERVALUE(Table001__Page_1[[#This Row],[ΦΘΗΝΟΤΕΡΗ]])/100</f>
        <v>4.95</v>
      </c>
      <c r="F43">
        <f>_xlfn.NUMBERVALUE(Table001__Page_1[[#This Row],[ΜΕΣΗ ΤΙΜΗ
ΠΩΛΗΣΗΣ]])/100</f>
        <v>5.52</v>
      </c>
      <c r="G43">
        <v>9</v>
      </c>
      <c r="H43">
        <v>2022</v>
      </c>
      <c r="I43" t="s">
        <v>244</v>
      </c>
    </row>
    <row r="44" spans="1:9">
      <c r="A44" s="3" t="s">
        <v>249</v>
      </c>
      <c r="B44" t="s">
        <v>108</v>
      </c>
      <c r="C44">
        <v>0.1</v>
      </c>
      <c r="D44">
        <f>_xlfn.NUMBERVALUE(Table001__Page_1[[#This Row],[ΑΚΡΙΒΟΤΕΡΗ]])/100</f>
        <v>4.29</v>
      </c>
      <c r="E44">
        <f>_xlfn.NUMBERVALUE(Table001__Page_1[[#This Row],[ΦΘΗΝΟΤΕΡΗ]])/100</f>
        <v>3.15</v>
      </c>
      <c r="F44">
        <f>_xlfn.NUMBERVALUE(Table001__Page_1[[#This Row],[ΜΕΣΗ ΤΙΜΗ
ΠΩΛΗΣΗΣ]])/100</f>
        <v>3.63</v>
      </c>
      <c r="G44">
        <v>9</v>
      </c>
      <c r="H44">
        <v>2022</v>
      </c>
      <c r="I44" t="s">
        <v>244</v>
      </c>
    </row>
    <row r="45" spans="1:9">
      <c r="A45" s="3" t="s">
        <v>249</v>
      </c>
      <c r="B45" t="s">
        <v>109</v>
      </c>
      <c r="C45">
        <v>9.5000000000000001E-2</v>
      </c>
      <c r="D45">
        <f>_xlfn.NUMBERVALUE(Table001__Page_1[[#This Row],[ΑΚΡΙΒΟΤΕΡΗ]])/100</f>
        <v>7.79</v>
      </c>
      <c r="E45">
        <f>_xlfn.NUMBERVALUE(Table001__Page_1[[#This Row],[ΦΘΗΝΟΤΕΡΗ]])/100</f>
        <v>4.7</v>
      </c>
      <c r="F45">
        <f>_xlfn.NUMBERVALUE(Table001__Page_1[[#This Row],[ΜΕΣΗ ΤΙΜΗ
ΠΩΛΗΣΗΣ]])/100</f>
        <v>6.51</v>
      </c>
      <c r="G45">
        <v>9</v>
      </c>
      <c r="H45">
        <v>2022</v>
      </c>
      <c r="I45" t="s">
        <v>244</v>
      </c>
    </row>
    <row r="46" spans="1:9">
      <c r="A46" s="3" t="s">
        <v>249</v>
      </c>
      <c r="B46" t="s">
        <v>110</v>
      </c>
      <c r="C46">
        <v>9.5000000000000001E-2</v>
      </c>
      <c r="D46">
        <f>_xlfn.NUMBERVALUE(Table001__Page_1[[#This Row],[ΑΚΡΙΒΟΤΕΡΗ]])/100</f>
        <v>5.57</v>
      </c>
      <c r="E46">
        <f>_xlfn.NUMBERVALUE(Table001__Page_1[[#This Row],[ΦΘΗΝΟΤΕΡΗ]])/100</f>
        <v>3.11</v>
      </c>
      <c r="F46">
        <f>_xlfn.NUMBERVALUE(Table001__Page_1[[#This Row],[ΜΕΣΗ ΤΙΜΗ
ΠΩΛΗΣΗΣ]])/100</f>
        <v>3.89</v>
      </c>
      <c r="G46">
        <v>9</v>
      </c>
      <c r="H46">
        <v>2022</v>
      </c>
      <c r="I46" t="s">
        <v>244</v>
      </c>
    </row>
    <row r="47" spans="1:9">
      <c r="A47" s="3" t="s">
        <v>249</v>
      </c>
      <c r="B47" t="s">
        <v>111</v>
      </c>
      <c r="C47">
        <v>0.1</v>
      </c>
      <c r="D47">
        <f>_xlfn.NUMBERVALUE(Table001__Page_1[[#This Row],[ΑΚΡΙΒΟΤΕΡΗ]])/100</f>
        <v>5.29</v>
      </c>
      <c r="E47">
        <f>_xlfn.NUMBERVALUE(Table001__Page_1[[#This Row],[ΦΘΗΝΟΤΕΡΗ]])/100</f>
        <v>3.4</v>
      </c>
      <c r="F47">
        <f>_xlfn.NUMBERVALUE(Table001__Page_1[[#This Row],[ΜΕΣΗ ΤΙΜΗ
ΠΩΛΗΣΗΣ]])/100</f>
        <v>4.3899999999999997</v>
      </c>
      <c r="G47">
        <v>9</v>
      </c>
      <c r="H47">
        <v>2022</v>
      </c>
      <c r="I47" t="s">
        <v>244</v>
      </c>
    </row>
    <row r="48" spans="1:9">
      <c r="A48" s="3" t="s">
        <v>249</v>
      </c>
      <c r="B48" t="s">
        <v>112</v>
      </c>
      <c r="C48">
        <v>9.5000000000000001E-2</v>
      </c>
      <c r="D48">
        <f>_xlfn.NUMBERVALUE(Table001__Page_1[[#This Row],[ΑΚΡΙΒΟΤΕΡΗ]])/100</f>
        <v>6.29</v>
      </c>
      <c r="E48">
        <f>_xlfn.NUMBERVALUE(Table001__Page_1[[#This Row],[ΦΘΗΝΟΤΕΡΗ]])/100</f>
        <v>4.55</v>
      </c>
      <c r="F48">
        <f>_xlfn.NUMBERVALUE(Table001__Page_1[[#This Row],[ΜΕΣΗ ΤΙΜΗ
ΠΩΛΗΣΗΣ]])/100</f>
        <v>5.79</v>
      </c>
      <c r="G48">
        <v>9</v>
      </c>
      <c r="H48">
        <v>2022</v>
      </c>
      <c r="I48" t="s">
        <v>244</v>
      </c>
    </row>
    <row r="49" spans="1:9">
      <c r="A49" s="3" t="s">
        <v>249</v>
      </c>
      <c r="B49" t="s">
        <v>113</v>
      </c>
      <c r="C49">
        <v>0.2</v>
      </c>
      <c r="D49">
        <f>_xlfn.NUMBERVALUE(Table001__Page_1[[#This Row],[ΑΚΡΙΒΟΤΕΡΗ]])/100</f>
        <v>5.5</v>
      </c>
      <c r="E49">
        <f>_xlfn.NUMBERVALUE(Table001__Page_1[[#This Row],[ΦΘΗΝΟΤΕΡΗ]])/100</f>
        <v>3.99</v>
      </c>
      <c r="F49">
        <f>_xlfn.NUMBERVALUE(Table001__Page_1[[#This Row],[ΜΕΣΗ ΤΙΜΗ
ΠΩΛΗΣΗΣ]])/100</f>
        <v>4.43</v>
      </c>
      <c r="G49">
        <v>9</v>
      </c>
      <c r="H49">
        <v>2022</v>
      </c>
      <c r="I49" t="s">
        <v>244</v>
      </c>
    </row>
    <row r="50" spans="1:9">
      <c r="A50" s="3" t="s">
        <v>249</v>
      </c>
      <c r="B50" t="s">
        <v>114</v>
      </c>
      <c r="C50">
        <v>0.2</v>
      </c>
      <c r="D50">
        <f>_xlfn.NUMBERVALUE(Table001__Page_1[[#This Row],[ΑΚΡΙΒΟΤΕΡΗ]])/100</f>
        <v>3.8</v>
      </c>
      <c r="E50">
        <f>_xlfn.NUMBERVALUE(Table001__Page_1[[#This Row],[ΦΘΗΝΟΤΕΡΗ]])/100</f>
        <v>2.59</v>
      </c>
      <c r="F50">
        <f>_xlfn.NUMBERVALUE(Table001__Page_1[[#This Row],[ΜΕΣΗ ΤΙΜΗ
ΠΩΛΗΣΗΣ]])/100</f>
        <v>2.95</v>
      </c>
      <c r="G50">
        <v>9</v>
      </c>
      <c r="H50">
        <v>2022</v>
      </c>
      <c r="I50" t="s">
        <v>244</v>
      </c>
    </row>
    <row r="51" spans="1:9">
      <c r="A51" s="3" t="s">
        <v>249</v>
      </c>
      <c r="B51" t="s">
        <v>115</v>
      </c>
      <c r="C51">
        <v>0.2</v>
      </c>
      <c r="D51">
        <f>_xlfn.NUMBERVALUE(Table001__Page_1[[#This Row],[ΑΚΡΙΒΟΤΕΡΗ]])/100</f>
        <v>3.38</v>
      </c>
      <c r="E51">
        <f>_xlfn.NUMBERVALUE(Table001__Page_1[[#This Row],[ΦΘΗΝΟΤΕΡΗ]])/100</f>
        <v>2.29</v>
      </c>
      <c r="F51">
        <f>_xlfn.NUMBERVALUE(Table001__Page_1[[#This Row],[ΜΕΣΗ ΤΙΜΗ
ΠΩΛΗΣΗΣ]])/100</f>
        <v>2.71</v>
      </c>
      <c r="G51">
        <v>9</v>
      </c>
      <c r="H51">
        <v>2022</v>
      </c>
      <c r="I51" t="s">
        <v>244</v>
      </c>
    </row>
    <row r="52" spans="1:9">
      <c r="A52" s="3" t="s">
        <v>249</v>
      </c>
      <c r="B52" t="s">
        <v>116</v>
      </c>
      <c r="C52">
        <v>0.5</v>
      </c>
      <c r="D52">
        <f>_xlfn.NUMBERVALUE(Table001__Page_1[[#This Row],[ΑΚΡΙΒΟΤΕΡΗ]])/100</f>
        <v>7.99</v>
      </c>
      <c r="E52">
        <f>_xlfn.NUMBERVALUE(Table001__Page_1[[#This Row],[ΦΘΗΝΟΤΕΡΗ]])/100</f>
        <v>6.29</v>
      </c>
      <c r="F52">
        <f>_xlfn.NUMBERVALUE(Table001__Page_1[[#This Row],[ΜΕΣΗ ΤΙΜΗ
ΠΩΛΗΣΗΣ]])/100</f>
        <v>7.16</v>
      </c>
      <c r="G52">
        <v>9</v>
      </c>
      <c r="H52">
        <v>2022</v>
      </c>
      <c r="I52" t="s">
        <v>244</v>
      </c>
    </row>
    <row r="53" spans="1:9">
      <c r="A53" s="3" t="s">
        <v>249</v>
      </c>
      <c r="B53" t="s">
        <v>117</v>
      </c>
      <c r="C53">
        <v>0.5</v>
      </c>
      <c r="D53">
        <f>_xlfn.NUMBERVALUE(Table001__Page_1[[#This Row],[ΑΚΡΙΒΟΤΕΡΗ]])/100</f>
        <v>7.98</v>
      </c>
      <c r="E53">
        <f>_xlfn.NUMBERVALUE(Table001__Page_1[[#This Row],[ΦΘΗΝΟΤΕΡΗ]])/100</f>
        <v>5.99</v>
      </c>
      <c r="F53">
        <f>_xlfn.NUMBERVALUE(Table001__Page_1[[#This Row],[ΜΕΣΗ ΤΙΜΗ
ΠΩΛΗΣΗΣ]])/100</f>
        <v>6.64</v>
      </c>
      <c r="G53">
        <v>9</v>
      </c>
      <c r="H53">
        <v>2022</v>
      </c>
      <c r="I53" t="s">
        <v>244</v>
      </c>
    </row>
    <row r="54" spans="1:9">
      <c r="A54" s="3" t="s">
        <v>250</v>
      </c>
      <c r="B54" t="s">
        <v>118</v>
      </c>
      <c r="C54">
        <v>1</v>
      </c>
      <c r="D54">
        <f>_xlfn.NUMBERVALUE(Table001__Page_1[[#This Row],[ΑΚΡΙΒΟΤΕΡΗ]])/100</f>
        <v>1.89</v>
      </c>
      <c r="E54">
        <f>_xlfn.NUMBERVALUE(Table001__Page_1[[#This Row],[ΦΘΗΝΟΤΕΡΗ]])/100</f>
        <v>1.1299999999999999</v>
      </c>
      <c r="F54">
        <f>_xlfn.NUMBERVALUE(Table001__Page_1[[#This Row],[ΜΕΣΗ ΤΙΜΗ
ΠΩΛΗΣΗΣ]])/100</f>
        <v>1.65</v>
      </c>
      <c r="G54">
        <v>9</v>
      </c>
      <c r="H54">
        <v>2022</v>
      </c>
      <c r="I54" t="s">
        <v>244</v>
      </c>
    </row>
    <row r="55" spans="1:9">
      <c r="A55" s="3" t="s">
        <v>250</v>
      </c>
      <c r="B55" t="s">
        <v>119</v>
      </c>
      <c r="C55">
        <v>1</v>
      </c>
      <c r="D55">
        <f>_xlfn.NUMBERVALUE(Table001__Page_1[[#This Row],[ΑΚΡΙΒΟΤΕΡΗ]])/100</f>
        <v>1.99</v>
      </c>
      <c r="E55">
        <f>_xlfn.NUMBERVALUE(Table001__Page_1[[#This Row],[ΦΘΗΝΟΤΕΡΗ]])/100</f>
        <v>1.2</v>
      </c>
      <c r="F55">
        <f>_xlfn.NUMBERVALUE(Table001__Page_1[[#This Row],[ΜΕΣΗ ΤΙΜΗ
ΠΩΛΗΣΗΣ]])/100</f>
        <v>1.74</v>
      </c>
      <c r="G55">
        <v>9</v>
      </c>
      <c r="H55">
        <v>2022</v>
      </c>
      <c r="I55" t="s">
        <v>244</v>
      </c>
    </row>
    <row r="56" spans="1:9">
      <c r="A56" s="3" t="s">
        <v>250</v>
      </c>
      <c r="B56" t="s">
        <v>120</v>
      </c>
      <c r="C56">
        <v>1</v>
      </c>
      <c r="D56">
        <f>_xlfn.NUMBERVALUE(Table001__Page_1[[#This Row],[ΑΚΡΙΒΟΤΕΡΗ]])/100</f>
        <v>1.6</v>
      </c>
      <c r="E56">
        <f>_xlfn.NUMBERVALUE(Table001__Page_1[[#This Row],[ΦΘΗΝΟΤΕΡΗ]])/100</f>
        <v>1.1499999999999999</v>
      </c>
      <c r="F56">
        <f>_xlfn.NUMBERVALUE(Table001__Page_1[[#This Row],[ΜΕΣΗ ΤΙΜΗ
ΠΩΛΗΣΗΣ]])/100</f>
        <v>1.32</v>
      </c>
      <c r="G56">
        <v>9</v>
      </c>
      <c r="H56">
        <v>2022</v>
      </c>
      <c r="I56" t="s">
        <v>244</v>
      </c>
    </row>
    <row r="57" spans="1:9">
      <c r="A57" s="3" t="s">
        <v>250</v>
      </c>
      <c r="B57" t="s">
        <v>121</v>
      </c>
      <c r="C57">
        <v>1</v>
      </c>
      <c r="D57">
        <f>_xlfn.NUMBERVALUE(Table001__Page_1[[#This Row],[ΑΚΡΙΒΟΤΕΡΗ]])/100</f>
        <v>1.99</v>
      </c>
      <c r="E57">
        <f>_xlfn.NUMBERVALUE(Table001__Page_1[[#This Row],[ΦΘΗΝΟΤΕΡΗ]])/100</f>
        <v>1</v>
      </c>
      <c r="F57">
        <f>_xlfn.NUMBERVALUE(Table001__Page_1[[#This Row],[ΜΕΣΗ ΤΙΜΗ
ΠΩΛΗΣΗΣ]])/100</f>
        <v>1.55</v>
      </c>
      <c r="G57">
        <v>9</v>
      </c>
      <c r="H57">
        <v>2022</v>
      </c>
      <c r="I57" t="s">
        <v>244</v>
      </c>
    </row>
    <row r="58" spans="1:9">
      <c r="A58" s="3" t="s">
        <v>250</v>
      </c>
      <c r="B58" t="s">
        <v>122</v>
      </c>
      <c r="C58">
        <v>1</v>
      </c>
      <c r="D58">
        <f>_xlfn.NUMBERVALUE(Table001__Page_1[[#This Row],[ΑΚΡΙΒΟΤΕΡΗ]])/100</f>
        <v>1.99</v>
      </c>
      <c r="E58">
        <f>_xlfn.NUMBERVALUE(Table001__Page_1[[#This Row],[ΦΘΗΝΟΤΕΡΗ]])/100</f>
        <v>1</v>
      </c>
      <c r="F58">
        <f>_xlfn.NUMBERVALUE(Table001__Page_1[[#This Row],[ΜΕΣΗ ΤΙΜΗ
ΠΩΛΗΣΗΣ]])/100</f>
        <v>1.61</v>
      </c>
      <c r="G58">
        <v>9</v>
      </c>
      <c r="H58">
        <v>2022</v>
      </c>
      <c r="I58" t="s">
        <v>244</v>
      </c>
    </row>
    <row r="59" spans="1:9">
      <c r="A59" s="3" t="s">
        <v>251</v>
      </c>
      <c r="B59" t="s">
        <v>123</v>
      </c>
      <c r="C59">
        <v>1</v>
      </c>
      <c r="D59">
        <f>_xlfn.NUMBERVALUE(Table001__Page_1[[#This Row],[ΑΚΡΙΒΟΤΕΡΗ]])/100</f>
        <v>1.57</v>
      </c>
      <c r="E59">
        <f>_xlfn.NUMBERVALUE(Table001__Page_1[[#This Row],[ΦΘΗΝΟΤΕΡΗ]])/100</f>
        <v>0.85</v>
      </c>
      <c r="F59">
        <f>_xlfn.NUMBERVALUE(Table001__Page_1[[#This Row],[ΜΕΣΗ ΤΙΜΗ
ΠΩΛΗΣΗΣ]])/100</f>
        <v>1.17</v>
      </c>
      <c r="G59">
        <v>9</v>
      </c>
      <c r="H59">
        <v>2022</v>
      </c>
      <c r="I59" t="s">
        <v>244</v>
      </c>
    </row>
    <row r="60" spans="1:9">
      <c r="A60" s="3" t="s">
        <v>252</v>
      </c>
      <c r="B60" t="s">
        <v>124</v>
      </c>
      <c r="C60">
        <v>12</v>
      </c>
      <c r="D60">
        <f>_xlfn.NUMBERVALUE(Table001__Page_1[[#This Row],[ΑΚΡΙΒΟΤΕΡΗ]])/100</f>
        <v>3.45</v>
      </c>
      <c r="E60">
        <f>_xlfn.NUMBERVALUE(Table001__Page_1[[#This Row],[ΦΘΗΝΟΤΕΡΗ]])/100</f>
        <v>1.69</v>
      </c>
      <c r="F60">
        <f>_xlfn.NUMBERVALUE(Table001__Page_1[[#This Row],[ΜΕΣΗ ΤΙΜΗ
ΠΩΛΗΣΗΣ]])/100</f>
        <v>2.5499999999999998</v>
      </c>
      <c r="G60">
        <v>9</v>
      </c>
      <c r="H60">
        <v>2022</v>
      </c>
      <c r="I60" t="s">
        <v>244</v>
      </c>
    </row>
    <row r="61" spans="1:9">
      <c r="A61" s="3" t="s">
        <v>253</v>
      </c>
      <c r="B61" t="s">
        <v>125</v>
      </c>
      <c r="C61">
        <v>0.2</v>
      </c>
      <c r="D61">
        <f>_xlfn.NUMBERVALUE(Table001__Page_1[[#This Row],[ΑΚΡΙΒΟΤΕΡΗ]])/100</f>
        <v>2.7</v>
      </c>
      <c r="E61">
        <f>_xlfn.NUMBERVALUE(Table001__Page_1[[#This Row],[ΦΘΗΝΟΤΕΡΗ]])/100</f>
        <v>1.69</v>
      </c>
      <c r="F61">
        <f>_xlfn.NUMBERVALUE(Table001__Page_1[[#This Row],[ΜΕΣΗ ΤΙΜΗ
ΠΩΛΗΣΗΣ]])/100</f>
        <v>2.19</v>
      </c>
      <c r="G61">
        <v>9</v>
      </c>
      <c r="H61">
        <v>2022</v>
      </c>
      <c r="I61" t="s">
        <v>244</v>
      </c>
    </row>
    <row r="62" spans="1:9">
      <c r="A62" s="3" t="s">
        <v>253</v>
      </c>
      <c r="B62" t="s">
        <v>126</v>
      </c>
      <c r="C62">
        <v>0.22500000000000001</v>
      </c>
      <c r="D62">
        <f>_xlfn.NUMBERVALUE(Table001__Page_1[[#This Row],[ΑΚΡΙΒΟΤΕΡΗ]])/100</f>
        <v>2.69</v>
      </c>
      <c r="E62">
        <f>_xlfn.NUMBERVALUE(Table001__Page_1[[#This Row],[ΦΘΗΝΟΤΕΡΗ]])/100</f>
        <v>1.63</v>
      </c>
      <c r="F62">
        <f>_xlfn.NUMBERVALUE(Table001__Page_1[[#This Row],[ΜΕΣΗ ΤΙΜΗ
ΠΩΛΗΣΗΣ]])/100</f>
        <v>2.19</v>
      </c>
      <c r="G62">
        <v>9</v>
      </c>
      <c r="H62">
        <v>2022</v>
      </c>
      <c r="I62" t="s">
        <v>244</v>
      </c>
    </row>
    <row r="63" spans="1:9">
      <c r="A63" s="3" t="s">
        <v>253</v>
      </c>
      <c r="B63" t="s">
        <v>127</v>
      </c>
      <c r="C63">
        <v>0.5</v>
      </c>
      <c r="D63">
        <f>_xlfn.NUMBERVALUE(Table001__Page_1[[#This Row],[ΑΚΡΙΒΟΤΕΡΗ]])/100</f>
        <v>8.98</v>
      </c>
      <c r="E63">
        <f>_xlfn.NUMBERVALUE(Table001__Page_1[[#This Row],[ΦΘΗΝΟΤΕΡΗ]])/100</f>
        <v>4.5999999999999996</v>
      </c>
      <c r="F63">
        <f>_xlfn.NUMBERVALUE(Table001__Page_1[[#This Row],[ΜΕΣΗ ΤΙΜΗ
ΠΩΛΗΣΗΣ]])/100</f>
        <v>7.3</v>
      </c>
      <c r="G63">
        <v>9</v>
      </c>
      <c r="H63">
        <v>2022</v>
      </c>
      <c r="I63" t="s">
        <v>244</v>
      </c>
    </row>
    <row r="64" spans="1:9">
      <c r="A64" s="3" t="s">
        <v>253</v>
      </c>
      <c r="B64" t="s">
        <v>128</v>
      </c>
      <c r="C64">
        <v>0.5</v>
      </c>
      <c r="D64">
        <f>_xlfn.NUMBERVALUE(Table001__Page_1[[#This Row],[ΑΚΡΙΒΟΤΕΡΗ]])/100</f>
        <v>8.39</v>
      </c>
      <c r="E64">
        <f>_xlfn.NUMBERVALUE(Table001__Page_1[[#This Row],[ΦΘΗΝΟΤΕΡΗ]])/100</f>
        <v>4.24</v>
      </c>
      <c r="F64">
        <f>_xlfn.NUMBERVALUE(Table001__Page_1[[#This Row],[ΜΕΣΗ ΤΙΜΗ
ΠΩΛΗΣΗΣ]])/100</f>
        <v>6.6</v>
      </c>
      <c r="G64">
        <v>9</v>
      </c>
      <c r="H64">
        <v>2022</v>
      </c>
      <c r="I64" t="s">
        <v>244</v>
      </c>
    </row>
    <row r="65" spans="1:9">
      <c r="A65" s="3" t="s">
        <v>253</v>
      </c>
      <c r="B65" t="s">
        <v>129</v>
      </c>
      <c r="C65">
        <v>0.2</v>
      </c>
      <c r="D65">
        <f>_xlfn.NUMBERVALUE(Table001__Page_1[[#This Row],[ΑΚΡΙΒΟΤΕΡΗ]])/100</f>
        <v>4.0999999999999996</v>
      </c>
      <c r="E65">
        <f>_xlfn.NUMBERVALUE(Table001__Page_1[[#This Row],[ΦΘΗΝΟΤΕΡΗ]])/100</f>
        <v>2.7</v>
      </c>
      <c r="F65">
        <f>_xlfn.NUMBERVALUE(Table001__Page_1[[#This Row],[ΜΕΣΗ ΤΙΜΗ
ΠΩΛΗΣΗΣ]])/100</f>
        <v>3.48</v>
      </c>
      <c r="G65">
        <v>9</v>
      </c>
      <c r="H65">
        <v>2022</v>
      </c>
      <c r="I65" t="s">
        <v>244</v>
      </c>
    </row>
    <row r="66" spans="1:9">
      <c r="A66" s="3" t="s">
        <v>253</v>
      </c>
      <c r="B66" t="s">
        <v>130</v>
      </c>
      <c r="C66">
        <v>0.2</v>
      </c>
      <c r="D66">
        <f>_xlfn.NUMBERVALUE(Table001__Page_1[[#This Row],[ΑΚΡΙΒΟΤΕΡΗ]])/100</f>
        <v>4.5</v>
      </c>
      <c r="E66">
        <f>_xlfn.NUMBERVALUE(Table001__Page_1[[#This Row],[ΦΘΗΝΟΤΕΡΗ]])/100</f>
        <v>2.85</v>
      </c>
      <c r="F66">
        <f>_xlfn.NUMBERVALUE(Table001__Page_1[[#This Row],[ΜΕΣΗ ΤΙΜΗ
ΠΩΛΗΣΗΣ]])/100</f>
        <v>3.61</v>
      </c>
      <c r="G66">
        <v>9</v>
      </c>
      <c r="H66">
        <v>2022</v>
      </c>
      <c r="I66" t="s">
        <v>244</v>
      </c>
    </row>
    <row r="67" spans="1:9">
      <c r="A67" s="3" t="s">
        <v>253</v>
      </c>
      <c r="B67" t="s">
        <v>131</v>
      </c>
      <c r="C67">
        <v>0.2</v>
      </c>
      <c r="D67">
        <f>_xlfn.NUMBERVALUE(Table001__Page_1[[#This Row],[ΑΚΡΙΒΟΤΕΡΗ]])/100</f>
        <v>5.49</v>
      </c>
      <c r="E67">
        <f>_xlfn.NUMBERVALUE(Table001__Page_1[[#This Row],[ΦΘΗΝΟΤΕΡΗ]])/100</f>
        <v>3.5</v>
      </c>
      <c r="F67">
        <f>_xlfn.NUMBERVALUE(Table001__Page_1[[#This Row],[ΜΕΣΗ ΤΙΜΗ
ΠΩΛΗΣΗΣ]])/100</f>
        <v>4.3499999999999996</v>
      </c>
      <c r="G67">
        <v>9</v>
      </c>
      <c r="H67">
        <v>2022</v>
      </c>
      <c r="I67" t="s">
        <v>244</v>
      </c>
    </row>
    <row r="68" spans="1:9">
      <c r="A68" s="3" t="s">
        <v>253</v>
      </c>
      <c r="B68" t="s">
        <v>132</v>
      </c>
      <c r="C68">
        <v>0.26700000000000002</v>
      </c>
      <c r="D68">
        <f>_xlfn.NUMBERVALUE(Table001__Page_1[[#This Row],[ΑΚΡΙΒΟΤΕΡΗ]])/100</f>
        <v>5.5</v>
      </c>
      <c r="E68">
        <f>_xlfn.NUMBERVALUE(Table001__Page_1[[#This Row],[ΦΘΗΝΟΤΕΡΗ]])/100</f>
        <v>3.49</v>
      </c>
      <c r="F68">
        <f>_xlfn.NUMBERVALUE(Table001__Page_1[[#This Row],[ΜΕΣΗ ΤΙΜΗ
ΠΩΛΗΣΗΣ]])/100</f>
        <v>4.2300000000000004</v>
      </c>
      <c r="G68">
        <v>9</v>
      </c>
      <c r="H68">
        <v>2022</v>
      </c>
      <c r="I68" t="s">
        <v>244</v>
      </c>
    </row>
    <row r="69" spans="1:9">
      <c r="A69" s="3" t="s">
        <v>253</v>
      </c>
      <c r="B69" t="s">
        <v>133</v>
      </c>
      <c r="C69">
        <v>0.25</v>
      </c>
      <c r="D69">
        <f>_xlfn.NUMBERVALUE(Table001__Page_1[[#This Row],[ΑΚΡΙΒΟΤΕΡΗ]])/100</f>
        <v>8.9499999999999993</v>
      </c>
      <c r="E69">
        <f>_xlfn.NUMBERVALUE(Table001__Page_1[[#This Row],[ΦΘΗΝΟΤΕΡΗ]])/100</f>
        <v>5.65</v>
      </c>
      <c r="F69">
        <f>_xlfn.NUMBERVALUE(Table001__Page_1[[#This Row],[ΜΕΣΗ ΤΙΜΗ
ΠΩΛΗΣΗΣ]])/100</f>
        <v>7.17</v>
      </c>
      <c r="G69">
        <v>9</v>
      </c>
      <c r="H69">
        <v>2022</v>
      </c>
      <c r="I69" t="s">
        <v>244</v>
      </c>
    </row>
    <row r="70" spans="1:9">
      <c r="A70" s="3" t="s">
        <v>253</v>
      </c>
      <c r="B70" t="s">
        <v>134</v>
      </c>
      <c r="C70">
        <v>0.2</v>
      </c>
      <c r="D70">
        <f>_xlfn.NUMBERVALUE(Table001__Page_1[[#This Row],[ΑΚΡΙΒΟΤΕΡΗ]])/100</f>
        <v>2.89</v>
      </c>
      <c r="E70">
        <f>_xlfn.NUMBERVALUE(Table001__Page_1[[#This Row],[ΦΘΗΝΟΤΕΡΗ]])/100</f>
        <v>1.49</v>
      </c>
      <c r="F70">
        <f>_xlfn.NUMBERVALUE(Table001__Page_1[[#This Row],[ΜΕΣΗ ΤΙΜΗ
ΠΩΛΗΣΗΣ]])/100</f>
        <v>2.2000000000000002</v>
      </c>
      <c r="G70">
        <v>9</v>
      </c>
      <c r="H70">
        <v>2022</v>
      </c>
      <c r="I70" t="s">
        <v>244</v>
      </c>
    </row>
    <row r="71" spans="1:9">
      <c r="A71" s="3" t="s">
        <v>253</v>
      </c>
      <c r="B71" t="s">
        <v>135</v>
      </c>
      <c r="C71">
        <v>0.22500000000000001</v>
      </c>
      <c r="D71">
        <f>_xlfn.NUMBERVALUE(Table001__Page_1[[#This Row],[ΑΚΡΙΒΟΤΕΡΗ]])/100</f>
        <v>2.97</v>
      </c>
      <c r="E71">
        <f>_xlfn.NUMBERVALUE(Table001__Page_1[[#This Row],[ΦΘΗΝΟΤΕΡΗ]])/100</f>
        <v>1.95</v>
      </c>
      <c r="F71">
        <f>_xlfn.NUMBERVALUE(Table001__Page_1[[#This Row],[ΜΕΣΗ ΤΙΜΗ
ΠΩΛΗΣΗΣ]])/100</f>
        <v>2.46</v>
      </c>
      <c r="G71">
        <v>9</v>
      </c>
      <c r="H71">
        <v>2022</v>
      </c>
      <c r="I71" t="s">
        <v>244</v>
      </c>
    </row>
    <row r="72" spans="1:9">
      <c r="A72" s="3" t="s">
        <v>253</v>
      </c>
      <c r="B72" t="s">
        <v>136</v>
      </c>
      <c r="C72">
        <v>0.3</v>
      </c>
      <c r="D72">
        <f>_xlfn.NUMBERVALUE(Table001__Page_1[[#This Row],[ΑΚΡΙΒΟΤΕΡΗ]])/100</f>
        <v>1.99</v>
      </c>
      <c r="E72">
        <f>_xlfn.NUMBERVALUE(Table001__Page_1[[#This Row],[ΦΘΗΝΟΤΕΡΗ]])/100</f>
        <v>1.25</v>
      </c>
      <c r="F72">
        <f>_xlfn.NUMBERVALUE(Table001__Page_1[[#This Row],[ΜΕΣΗ ΤΙΜΗ
ΠΩΛΗΣΗΣ]])/100</f>
        <v>1.66</v>
      </c>
      <c r="G72">
        <v>9</v>
      </c>
      <c r="H72">
        <v>2022</v>
      </c>
      <c r="I72" t="s">
        <v>244</v>
      </c>
    </row>
    <row r="73" spans="1:9">
      <c r="A73" s="3" t="s">
        <v>254</v>
      </c>
      <c r="B73" t="s">
        <v>137</v>
      </c>
      <c r="C73">
        <v>0.5</v>
      </c>
      <c r="D73">
        <f>_xlfn.NUMBERVALUE(Table001__Page_1[[#This Row],[ΑΚΡΙΒΟΤΕΡΗ]])/100</f>
        <v>4.29</v>
      </c>
      <c r="E73">
        <f>_xlfn.NUMBERVALUE(Table001__Page_1[[#This Row],[ΦΘΗΝΟΤΕΡΗ]])/100</f>
        <v>2.95</v>
      </c>
      <c r="F73">
        <f>_xlfn.NUMBERVALUE(Table001__Page_1[[#This Row],[ΜΕΣΗ ΤΙΜΗ
ΠΩΛΗΣΗΣ]])/100</f>
        <v>3.69</v>
      </c>
      <c r="G73">
        <v>9</v>
      </c>
      <c r="H73">
        <v>2022</v>
      </c>
      <c r="I73" t="s">
        <v>244</v>
      </c>
    </row>
    <row r="74" spans="1:9">
      <c r="A74" s="3" t="s">
        <v>255</v>
      </c>
      <c r="B74" t="s">
        <v>138</v>
      </c>
      <c r="C74">
        <v>0.5</v>
      </c>
      <c r="D74">
        <f>_xlfn.NUMBERVALUE(Table001__Page_1[[#This Row],[ΑΚΡΙΒΟΤΕΡΗ]])/100</f>
        <v>2.95</v>
      </c>
      <c r="E74">
        <f>_xlfn.NUMBERVALUE(Table001__Page_1[[#This Row],[ΦΘΗΝΟΤΕΡΗ]])/100</f>
        <v>1.75</v>
      </c>
      <c r="F74">
        <f>_xlfn.NUMBERVALUE(Table001__Page_1[[#This Row],[ΜΕΣΗ ΤΙΜΗ
ΠΩΛΗΣΗΣ]])/100</f>
        <v>2.35</v>
      </c>
      <c r="G74">
        <v>9</v>
      </c>
      <c r="H74">
        <v>2022</v>
      </c>
      <c r="I74" t="s">
        <v>244</v>
      </c>
    </row>
    <row r="75" spans="1:9">
      <c r="A75" s="3" t="s">
        <v>254</v>
      </c>
      <c r="B75" t="s">
        <v>139</v>
      </c>
      <c r="C75">
        <v>0.5</v>
      </c>
      <c r="D75">
        <f>_xlfn.NUMBERVALUE(Table001__Page_1[[#This Row],[ΑΚΡΙΒΟΤΕΡΗ]])/100</f>
        <v>4.3</v>
      </c>
      <c r="E75">
        <f>_xlfn.NUMBERVALUE(Table001__Page_1[[#This Row],[ΦΘΗΝΟΤΕΡΗ]])/100</f>
        <v>2.4900000000000002</v>
      </c>
      <c r="F75">
        <f>_xlfn.NUMBERVALUE(Table001__Page_1[[#This Row],[ΜΕΣΗ ΤΙΜΗ
ΠΩΛΗΣΗΣ]])/100</f>
        <v>3.56</v>
      </c>
      <c r="G75">
        <v>9</v>
      </c>
      <c r="H75">
        <v>2022</v>
      </c>
      <c r="I75" t="s">
        <v>244</v>
      </c>
    </row>
    <row r="76" spans="1:9">
      <c r="A76" s="3" t="s">
        <v>254</v>
      </c>
      <c r="B76" t="s">
        <v>140</v>
      </c>
      <c r="C76">
        <v>0.5</v>
      </c>
      <c r="D76">
        <f>_xlfn.NUMBERVALUE(Table001__Page_1[[#This Row],[ΑΚΡΙΒΟΤΕΡΗ]])/100</f>
        <v>3.99</v>
      </c>
      <c r="E76">
        <f>_xlfn.NUMBERVALUE(Table001__Page_1[[#This Row],[ΦΘΗΝΟΤΕΡΗ]])/100</f>
        <v>2.29</v>
      </c>
      <c r="F76">
        <f>_xlfn.NUMBERVALUE(Table001__Page_1[[#This Row],[ΜΕΣΗ ΤΙΜΗ
ΠΩΛΗΣΗΣ]])/100</f>
        <v>3.59</v>
      </c>
      <c r="G76">
        <v>9</v>
      </c>
      <c r="H76">
        <v>2022</v>
      </c>
      <c r="I76" t="s">
        <v>244</v>
      </c>
    </row>
    <row r="77" spans="1:9">
      <c r="A77" s="3" t="s">
        <v>254</v>
      </c>
      <c r="B77" t="s">
        <v>141</v>
      </c>
      <c r="C77">
        <v>0.4</v>
      </c>
      <c r="D77">
        <f>_xlfn.NUMBERVALUE(Table001__Page_1[[#This Row],[ΑΚΡΙΒΟΤΕΡΗ]])/100</f>
        <v>4.2</v>
      </c>
      <c r="E77">
        <f>_xlfn.NUMBERVALUE(Table001__Page_1[[#This Row],[ΦΘΗΝΟΤΕΡΗ]])/100</f>
        <v>2.4</v>
      </c>
      <c r="F77">
        <f>_xlfn.NUMBERVALUE(Table001__Page_1[[#This Row],[ΜΕΣΗ ΤΙΜΗ
ΠΩΛΗΣΗΣ]])/100</f>
        <v>3.14</v>
      </c>
      <c r="G77">
        <v>9</v>
      </c>
      <c r="H77">
        <v>2022</v>
      </c>
      <c r="I77" t="s">
        <v>244</v>
      </c>
    </row>
    <row r="78" spans="1:9">
      <c r="A78" s="3" t="s">
        <v>254</v>
      </c>
      <c r="B78" t="s">
        <v>142</v>
      </c>
      <c r="C78">
        <v>0.375</v>
      </c>
      <c r="D78">
        <f>_xlfn.NUMBERVALUE(Table001__Page_1[[#This Row],[ΑΚΡΙΒΟΤΕΡΗ]])/100</f>
        <v>2.99</v>
      </c>
      <c r="E78">
        <f>_xlfn.NUMBERVALUE(Table001__Page_1[[#This Row],[ΦΘΗΝΟΤΕΡΗ]])/100</f>
        <v>2.09</v>
      </c>
      <c r="F78">
        <f>_xlfn.NUMBERVALUE(Table001__Page_1[[#This Row],[ΜΕΣΗ ΤΙΜΗ
ΠΩΛΗΣΗΣ]])/100</f>
        <v>2.71</v>
      </c>
      <c r="G78">
        <v>9</v>
      </c>
      <c r="H78">
        <v>2022</v>
      </c>
      <c r="I78" t="s">
        <v>244</v>
      </c>
    </row>
    <row r="79" spans="1:9">
      <c r="A79" s="3" t="s">
        <v>254</v>
      </c>
      <c r="B79" t="s">
        <v>143</v>
      </c>
      <c r="C79">
        <v>0.375</v>
      </c>
      <c r="D79">
        <f>_xlfn.NUMBERVALUE(Table001__Page_1[[#This Row],[ΑΚΡΙΒΟΤΕΡΗ]])/100</f>
        <v>3.47</v>
      </c>
      <c r="E79">
        <f>_xlfn.NUMBERVALUE(Table001__Page_1[[#This Row],[ΦΘΗΝΟΤΕΡΗ]])/100</f>
        <v>2.29</v>
      </c>
      <c r="F79">
        <f>_xlfn.NUMBERVALUE(Table001__Page_1[[#This Row],[ΜΕΣΗ ΤΙΜΗ
ΠΩΛΗΣΗΣ]])/100</f>
        <v>2.97</v>
      </c>
      <c r="G79">
        <v>9</v>
      </c>
      <c r="H79">
        <v>2022</v>
      </c>
      <c r="I79" t="s">
        <v>244</v>
      </c>
    </row>
    <row r="80" spans="1:9">
      <c r="A80" s="3" t="s">
        <v>254</v>
      </c>
      <c r="B80" t="s">
        <v>144</v>
      </c>
      <c r="C80">
        <v>0.375</v>
      </c>
      <c r="D80">
        <f>_xlfn.NUMBERVALUE(Table001__Page_1[[#This Row],[ΑΚΡΙΒΟΤΕΡΗ]])/100</f>
        <v>4.1900000000000004</v>
      </c>
      <c r="E80">
        <f>_xlfn.NUMBERVALUE(Table001__Page_1[[#This Row],[ΦΘΗΝΟΤΕΡΗ]])/100</f>
        <v>2.69</v>
      </c>
      <c r="F80">
        <f>_xlfn.NUMBERVALUE(Table001__Page_1[[#This Row],[ΜΕΣΗ ΤΙΜΗ
ΠΩΛΗΣΗΣ]])/100</f>
        <v>3.52</v>
      </c>
      <c r="G80">
        <v>9</v>
      </c>
      <c r="H80">
        <v>2022</v>
      </c>
      <c r="I80" t="s">
        <v>244</v>
      </c>
    </row>
    <row r="81" spans="1:9">
      <c r="A81" s="3" t="s">
        <v>256</v>
      </c>
      <c r="B81" t="s">
        <v>145</v>
      </c>
      <c r="C81">
        <v>0.2</v>
      </c>
      <c r="D81">
        <f>_xlfn.NUMBERVALUE(Table001__Page_1[[#This Row],[ΑΚΡΙΒΟΤΕΡΗ]])/100</f>
        <v>3.72</v>
      </c>
      <c r="E81">
        <f>_xlfn.NUMBERVALUE(Table001__Page_1[[#This Row],[ΦΘΗΝΟΤΕΡΗ]])/100</f>
        <v>2.54</v>
      </c>
      <c r="F81">
        <f>_xlfn.NUMBERVALUE(Table001__Page_1[[#This Row],[ΜΕΣΗ ΤΙΜΗ
ΠΩΛΗΣΗΣ]])/100</f>
        <v>3.2</v>
      </c>
      <c r="G81">
        <v>9</v>
      </c>
      <c r="H81">
        <v>2022</v>
      </c>
      <c r="I81" t="s">
        <v>244</v>
      </c>
    </row>
    <row r="82" spans="1:9">
      <c r="A82" s="3" t="s">
        <v>256</v>
      </c>
      <c r="B82" t="s">
        <v>146</v>
      </c>
      <c r="C82">
        <v>0.15</v>
      </c>
      <c r="D82">
        <f>_xlfn.NUMBERVALUE(Table001__Page_1[[#This Row],[ΑΚΡΙΒΟΤΕΡΗ]])/100</f>
        <v>3.89</v>
      </c>
      <c r="E82">
        <f>_xlfn.NUMBERVALUE(Table001__Page_1[[#This Row],[ΦΘΗΝΟΤΕΡΗ]])/100</f>
        <v>2.54</v>
      </c>
      <c r="F82">
        <f>_xlfn.NUMBERVALUE(Table001__Page_1[[#This Row],[ΜΕΣΗ ΤΙΜΗ
ΠΩΛΗΣΗΣ]])/100</f>
        <v>3.21</v>
      </c>
      <c r="G82">
        <v>9</v>
      </c>
      <c r="H82">
        <v>2022</v>
      </c>
      <c r="I82" t="s">
        <v>244</v>
      </c>
    </row>
    <row r="83" spans="1:9">
      <c r="A83" s="3" t="s">
        <v>256</v>
      </c>
      <c r="B83" t="s">
        <v>147</v>
      </c>
      <c r="C83">
        <v>0.3</v>
      </c>
      <c r="D83">
        <f>_xlfn.NUMBERVALUE(Table001__Page_1[[#This Row],[ΑΚΡΙΒΟΤΕΡΗ]])/100</f>
        <v>4.59</v>
      </c>
      <c r="E83">
        <f>_xlfn.NUMBERVALUE(Table001__Page_1[[#This Row],[ΦΘΗΝΟΤΕΡΗ]])/100</f>
        <v>3.15</v>
      </c>
      <c r="F83">
        <f>_xlfn.NUMBERVALUE(Table001__Page_1[[#This Row],[ΜΕΣΗ ΤΙΜΗ
ΠΩΛΗΣΗΣ]])/100</f>
        <v>3.85</v>
      </c>
      <c r="G83">
        <v>9</v>
      </c>
      <c r="H83">
        <v>2022</v>
      </c>
      <c r="I83" t="s">
        <v>244</v>
      </c>
    </row>
    <row r="84" spans="1:9">
      <c r="A84" s="3" t="s">
        <v>256</v>
      </c>
      <c r="B84" t="s">
        <v>148</v>
      </c>
      <c r="C84">
        <v>0.2</v>
      </c>
      <c r="D84">
        <f>_xlfn.NUMBERVALUE(Table001__Page_1[[#This Row],[ΑΚΡΙΒΟΤΕΡΗ]])/100</f>
        <v>3.6</v>
      </c>
      <c r="E84">
        <f>_xlfn.NUMBERVALUE(Table001__Page_1[[#This Row],[ΦΘΗΝΟΤΕΡΗ]])/100</f>
        <v>2.39</v>
      </c>
      <c r="F84">
        <f>_xlfn.NUMBERVALUE(Table001__Page_1[[#This Row],[ΜΕΣΗ ΤΙΜΗ
ΠΩΛΗΣΗΣ]])/100</f>
        <v>2.9</v>
      </c>
      <c r="G84">
        <v>9</v>
      </c>
      <c r="H84">
        <v>2022</v>
      </c>
      <c r="I84" t="s">
        <v>244</v>
      </c>
    </row>
    <row r="85" spans="1:9">
      <c r="A85" s="3" t="s">
        <v>256</v>
      </c>
      <c r="B85" t="s">
        <v>149</v>
      </c>
      <c r="C85">
        <v>0.15</v>
      </c>
      <c r="D85">
        <f>_xlfn.NUMBERVALUE(Table001__Page_1[[#This Row],[ΑΚΡΙΒΟΤΕΡΗ]])/100</f>
        <v>2.99</v>
      </c>
      <c r="E85">
        <f>_xlfn.NUMBERVALUE(Table001__Page_1[[#This Row],[ΦΘΗΝΟΤΕΡΗ]])/100</f>
        <v>1.99</v>
      </c>
      <c r="F85">
        <f>_xlfn.NUMBERVALUE(Table001__Page_1[[#This Row],[ΜΕΣΗ ΤΙΜΗ
ΠΩΛΗΣΗΣ]])/100</f>
        <v>2.6</v>
      </c>
      <c r="G85">
        <v>9</v>
      </c>
      <c r="H85">
        <v>2022</v>
      </c>
      <c r="I85" t="s">
        <v>244</v>
      </c>
    </row>
    <row r="86" spans="1:9">
      <c r="A86" s="3" t="s">
        <v>256</v>
      </c>
      <c r="B86" t="s">
        <v>150</v>
      </c>
      <c r="C86">
        <v>0.2</v>
      </c>
      <c r="D86">
        <f>_xlfn.NUMBERVALUE(Table001__Page_1[[#This Row],[ΑΚΡΙΒΟΤΕΡΗ]])/100</f>
        <v>3.5</v>
      </c>
      <c r="E86">
        <f>_xlfn.NUMBERVALUE(Table001__Page_1[[#This Row],[ΦΘΗΝΟΤΕΡΗ]])/100</f>
        <v>2.2200000000000002</v>
      </c>
      <c r="F86">
        <f>_xlfn.NUMBERVALUE(Table001__Page_1[[#This Row],[ΜΕΣΗ ΤΙΜΗ
ΠΩΛΗΣΗΣ]])/100</f>
        <v>2.91</v>
      </c>
      <c r="G86">
        <v>9</v>
      </c>
      <c r="H86">
        <v>2022</v>
      </c>
      <c r="I86" t="s">
        <v>244</v>
      </c>
    </row>
    <row r="87" spans="1:9">
      <c r="A87" s="3" t="s">
        <v>256</v>
      </c>
      <c r="B87" t="s">
        <v>151</v>
      </c>
      <c r="C87">
        <v>0.3</v>
      </c>
      <c r="D87">
        <f>_xlfn.NUMBERVALUE(Table001__Page_1[[#This Row],[ΑΚΡΙΒΟΤΕΡΗ]])/100</f>
        <v>4.55</v>
      </c>
      <c r="E87">
        <f>_xlfn.NUMBERVALUE(Table001__Page_1[[#This Row],[ΦΘΗΝΟΤΕΡΗ]])/100</f>
        <v>2.75</v>
      </c>
      <c r="F87">
        <f>_xlfn.NUMBERVALUE(Table001__Page_1[[#This Row],[ΜΕΣΗ ΤΙΜΗ
ΠΩΛΗΣΗΣ]])/100</f>
        <v>3.69</v>
      </c>
      <c r="G87">
        <v>9</v>
      </c>
      <c r="H87">
        <v>2022</v>
      </c>
      <c r="I87" t="s">
        <v>244</v>
      </c>
    </row>
    <row r="88" spans="1:9">
      <c r="A88" s="3" t="s">
        <v>257</v>
      </c>
      <c r="B88" t="s">
        <v>152</v>
      </c>
      <c r="C88">
        <f>0.16 * 3</f>
        <v>0.48</v>
      </c>
      <c r="D88">
        <f>_xlfn.NUMBERVALUE(Table001__Page_1[[#This Row],[ΑΚΡΙΒΟΤΕΡΗ]])/100</f>
        <v>9.59</v>
      </c>
      <c r="E88">
        <f>_xlfn.NUMBERVALUE(Table001__Page_1[[#This Row],[ΦΘΗΝΟΤΕΡΗ]])/100</f>
        <v>6.35</v>
      </c>
      <c r="F88">
        <f>_xlfn.NUMBERVALUE(Table001__Page_1[[#This Row],[ΜΕΣΗ ΤΙΜΗ
ΠΩΛΗΣΗΣ]])/100</f>
        <v>7.94</v>
      </c>
      <c r="G88">
        <v>9</v>
      </c>
      <c r="H88">
        <v>2022</v>
      </c>
      <c r="I88" t="s">
        <v>244</v>
      </c>
    </row>
    <row r="89" spans="1:9">
      <c r="A89" s="3" t="s">
        <v>257</v>
      </c>
      <c r="B89" t="s">
        <v>153</v>
      </c>
      <c r="C89">
        <f>0.08*4</f>
        <v>0.32</v>
      </c>
      <c r="D89">
        <f>_xlfn.NUMBERVALUE(Table001__Page_1[[#This Row],[ΑΚΡΙΒΟΤΕΡΗ]])/100</f>
        <v>7.54</v>
      </c>
      <c r="E89">
        <f>_xlfn.NUMBERVALUE(Table001__Page_1[[#This Row],[ΦΘΗΝΟΤΕΡΗ]])/100</f>
        <v>4.3899999999999997</v>
      </c>
      <c r="F89">
        <f>_xlfn.NUMBERVALUE(Table001__Page_1[[#This Row],[ΜΕΣΗ ΤΙΜΗ
ΠΩΛΗΣΗΣ]])/100</f>
        <v>6.3</v>
      </c>
      <c r="G89">
        <v>9</v>
      </c>
      <c r="H89">
        <v>2022</v>
      </c>
      <c r="I89" t="s">
        <v>244</v>
      </c>
    </row>
    <row r="90" spans="1:9">
      <c r="A90" s="3" t="s">
        <v>257</v>
      </c>
      <c r="B90" t="s">
        <v>154</v>
      </c>
      <c r="C90">
        <f>0.185 * 4</f>
        <v>0.74</v>
      </c>
      <c r="D90">
        <f>_xlfn.NUMBERVALUE(Table001__Page_1[[#This Row],[ΑΚΡΙΒΟΤΕΡΗ]])/100</f>
        <v>8.9499999999999993</v>
      </c>
      <c r="E90">
        <f>_xlfn.NUMBERVALUE(Table001__Page_1[[#This Row],[ΦΘΗΝΟΤΕΡΗ]])/100</f>
        <v>5.2</v>
      </c>
      <c r="F90">
        <f>_xlfn.NUMBERVALUE(Table001__Page_1[[#This Row],[ΜΕΣΗ ΤΙΜΗ
ΠΩΛΗΣΗΣ]])/100</f>
        <v>7.4</v>
      </c>
      <c r="G90">
        <v>9</v>
      </c>
      <c r="H90">
        <v>2022</v>
      </c>
      <c r="I90" t="s">
        <v>244</v>
      </c>
    </row>
    <row r="91" spans="1:9">
      <c r="A91" s="3" t="s">
        <v>257</v>
      </c>
      <c r="B91" t="s">
        <v>155</v>
      </c>
      <c r="C91">
        <f xml:space="preserve"> 0.095*4</f>
        <v>0.38</v>
      </c>
      <c r="D91">
        <f>_xlfn.NUMBERVALUE(Table001__Page_1[[#This Row],[ΑΚΡΙΒΟΤΕΡΗ]])/100</f>
        <v>4.8499999999999996</v>
      </c>
      <c r="E91">
        <f>_xlfn.NUMBERVALUE(Table001__Page_1[[#This Row],[ΦΘΗΝΟΤΕΡΗ]])/100</f>
        <v>3.2</v>
      </c>
      <c r="F91">
        <f>_xlfn.NUMBERVALUE(Table001__Page_1[[#This Row],[ΜΕΣΗ ΤΙΜΗ
ΠΩΛΗΣΗΣ]])/100</f>
        <v>3.97</v>
      </c>
      <c r="G91">
        <v>9</v>
      </c>
      <c r="H91">
        <v>2022</v>
      </c>
      <c r="I91" t="s">
        <v>244</v>
      </c>
    </row>
    <row r="92" spans="1:9">
      <c r="A92" s="3" t="s">
        <v>257</v>
      </c>
      <c r="B92" t="s">
        <v>156</v>
      </c>
      <c r="C92">
        <f>0.095 * 4</f>
        <v>0.38</v>
      </c>
      <c r="D92">
        <f>_xlfn.NUMBERVALUE(Table001__Page_1[[#This Row],[ΑΚΡΙΒΟΤΕΡΗ]])/100</f>
        <v>5.45</v>
      </c>
      <c r="E92">
        <f>_xlfn.NUMBERVALUE(Table001__Page_1[[#This Row],[ΦΘΗΝΟΤΕΡΗ]])/100</f>
        <v>3.2</v>
      </c>
      <c r="F92">
        <f>_xlfn.NUMBERVALUE(Table001__Page_1[[#This Row],[ΜΕΣΗ ΤΙΜΗ
ΠΩΛΗΣΗΣ]])/100</f>
        <v>4.4400000000000004</v>
      </c>
      <c r="G92">
        <v>9</v>
      </c>
      <c r="H92">
        <v>2022</v>
      </c>
      <c r="I92" t="s">
        <v>244</v>
      </c>
    </row>
    <row r="93" spans="1:9">
      <c r="A93" s="3" t="s">
        <v>258</v>
      </c>
      <c r="B93" t="s">
        <v>157</v>
      </c>
      <c r="C93">
        <v>0.2</v>
      </c>
      <c r="D93">
        <f>_xlfn.NUMBERVALUE(Table001__Page_1[[#This Row],[ΑΚΡΙΒΟΤΕΡΗ]])/100</f>
        <v>3.29</v>
      </c>
      <c r="E93">
        <f>_xlfn.NUMBERVALUE(Table001__Page_1[[#This Row],[ΦΘΗΝΟΤΕΡΗ]])/100</f>
        <v>2.19</v>
      </c>
      <c r="F93">
        <f>_xlfn.NUMBERVALUE(Table001__Page_1[[#This Row],[ΜΕΣΗ ΤΙΜΗ
ΠΩΛΗΣΗΣ]])/100</f>
        <v>2.79</v>
      </c>
      <c r="G93">
        <v>9</v>
      </c>
      <c r="H93">
        <v>2022</v>
      </c>
      <c r="I93" t="s">
        <v>244</v>
      </c>
    </row>
    <row r="94" spans="1:9">
      <c r="A94" s="3" t="s">
        <v>258</v>
      </c>
      <c r="B94" t="s">
        <v>158</v>
      </c>
      <c r="C94">
        <v>0.2</v>
      </c>
      <c r="D94">
        <f>_xlfn.NUMBERVALUE(Table001__Page_1[[#This Row],[ΑΚΡΙΒΟΤΕΡΗ]])/100</f>
        <v>3.99</v>
      </c>
      <c r="E94">
        <f>_xlfn.NUMBERVALUE(Table001__Page_1[[#This Row],[ΦΘΗΝΟΤΕΡΗ]])/100</f>
        <v>2.39</v>
      </c>
      <c r="F94">
        <f>_xlfn.NUMBERVALUE(Table001__Page_1[[#This Row],[ΜΕΣΗ ΤΙΜΗ
ΠΩΛΗΣΗΣ]])/100</f>
        <v>3.31</v>
      </c>
      <c r="G94">
        <v>9</v>
      </c>
      <c r="H94">
        <v>2022</v>
      </c>
      <c r="I94" t="s">
        <v>244</v>
      </c>
    </row>
    <row r="95" spans="1:9">
      <c r="A95" s="3" t="s">
        <v>258</v>
      </c>
      <c r="B95" t="s">
        <v>159</v>
      </c>
      <c r="C95">
        <v>0.2</v>
      </c>
      <c r="D95">
        <f>_xlfn.NUMBERVALUE(Table001__Page_1[[#This Row],[ΑΚΡΙΒΟΤΕΡΗ]])/100</f>
        <v>2.69</v>
      </c>
      <c r="E95">
        <f>_xlfn.NUMBERVALUE(Table001__Page_1[[#This Row],[ΦΘΗΝΟΤΕΡΗ]])/100</f>
        <v>1.69</v>
      </c>
      <c r="F95">
        <f>_xlfn.NUMBERVALUE(Table001__Page_1[[#This Row],[ΜΕΣΗ ΤΙΜΗ
ΠΩΛΗΣΗΣ]])/100</f>
        <v>2.3199999999999998</v>
      </c>
      <c r="G95">
        <v>9</v>
      </c>
      <c r="H95">
        <v>2022</v>
      </c>
      <c r="I95" t="s">
        <v>244</v>
      </c>
    </row>
    <row r="96" spans="1:9">
      <c r="A96" s="3" t="s">
        <v>258</v>
      </c>
      <c r="B96" t="s">
        <v>160</v>
      </c>
      <c r="C96">
        <v>0.34</v>
      </c>
      <c r="D96">
        <f>_xlfn.NUMBERVALUE(Table001__Page_1[[#This Row],[ΑΚΡΙΒΟΤΕΡΗ]])/100</f>
        <v>3.8</v>
      </c>
      <c r="E96">
        <f>_xlfn.NUMBERVALUE(Table001__Page_1[[#This Row],[ΦΘΗΝΟΤΕΡΗ]])/100</f>
        <v>2.75</v>
      </c>
      <c r="F96">
        <f>_xlfn.NUMBERVALUE(Table001__Page_1[[#This Row],[ΜΕΣΗ ΤΙΜΗ
ΠΩΛΗΣΗΣ]])/100</f>
        <v>3.16</v>
      </c>
      <c r="G96">
        <v>9</v>
      </c>
      <c r="H96">
        <v>2022</v>
      </c>
      <c r="I96" t="s">
        <v>244</v>
      </c>
    </row>
    <row r="97" spans="1:9">
      <c r="A97" s="3" t="s">
        <v>258</v>
      </c>
      <c r="B97" t="s">
        <v>161</v>
      </c>
      <c r="C97">
        <v>0.4</v>
      </c>
      <c r="D97">
        <f>_xlfn.NUMBERVALUE(Table001__Page_1[[#This Row],[ΑΚΡΙΒΟΤΕΡΗ]])/100</f>
        <v>1.39</v>
      </c>
      <c r="E97">
        <f>_xlfn.NUMBERVALUE(Table001__Page_1[[#This Row],[ΦΘΗΝΟΤΕΡΗ]])/100</f>
        <v>0.89</v>
      </c>
      <c r="F97">
        <f>_xlfn.NUMBERVALUE(Table001__Page_1[[#This Row],[ΜΕΣΗ ΤΙΜΗ
ΠΩΛΗΣΗΣ]])/100</f>
        <v>1.1100000000000001</v>
      </c>
      <c r="G97">
        <v>9</v>
      </c>
      <c r="H97">
        <v>2022</v>
      </c>
      <c r="I97" t="s">
        <v>244</v>
      </c>
    </row>
    <row r="98" spans="1:9">
      <c r="A98" s="3" t="s">
        <v>258</v>
      </c>
      <c r="B98" t="s">
        <v>162</v>
      </c>
      <c r="C98">
        <v>0.4</v>
      </c>
      <c r="D98">
        <f>_xlfn.NUMBERVALUE(Table001__Page_1[[#This Row],[ΑΚΡΙΒΟΤΕΡΗ]])/100</f>
        <v>1.39</v>
      </c>
      <c r="E98">
        <f>_xlfn.NUMBERVALUE(Table001__Page_1[[#This Row],[ΦΘΗΝΟΤΕΡΗ]])/100</f>
        <v>0.89</v>
      </c>
      <c r="F98">
        <f>_xlfn.NUMBERVALUE(Table001__Page_1[[#This Row],[ΜΕΣΗ ΤΙΜΗ
ΠΩΛΗΣΗΣ]])/100</f>
        <v>1.1299999999999999</v>
      </c>
      <c r="G98">
        <v>9</v>
      </c>
      <c r="H98">
        <v>2022</v>
      </c>
      <c r="I98" t="s">
        <v>244</v>
      </c>
    </row>
    <row r="99" spans="1:9">
      <c r="A99" s="3" t="s">
        <v>258</v>
      </c>
      <c r="B99" t="s">
        <v>163</v>
      </c>
      <c r="C99">
        <v>0.39700000000000002</v>
      </c>
      <c r="D99">
        <f>_xlfn.NUMBERVALUE(Table001__Page_1[[#This Row],[ΑΚΡΙΒΟΤΕΡΗ]])/100</f>
        <v>1.89</v>
      </c>
      <c r="E99">
        <f>_xlfn.NUMBERVALUE(Table001__Page_1[[#This Row],[ΦΘΗΝΟΤΕΡΗ]])/100</f>
        <v>1.08</v>
      </c>
      <c r="F99">
        <f>_xlfn.NUMBERVALUE(Table001__Page_1[[#This Row],[ΜΕΣΗ ΤΙΜΗ
ΠΩΛΗΣΗΣ]])/100</f>
        <v>1.4</v>
      </c>
      <c r="G99">
        <v>9</v>
      </c>
      <c r="H99">
        <v>2022</v>
      </c>
      <c r="I99" t="s">
        <v>244</v>
      </c>
    </row>
    <row r="100" spans="1:9">
      <c r="A100" s="3" t="s">
        <v>259</v>
      </c>
      <c r="B100" t="s">
        <v>164</v>
      </c>
      <c r="C100">
        <f>1.5 * 6</f>
        <v>9</v>
      </c>
      <c r="D100">
        <f>_xlfn.NUMBERVALUE(Table001__Page_1[[#This Row],[ΑΚΡΙΒΟΤΕΡΗ]])/100</f>
        <v>2.99</v>
      </c>
      <c r="E100">
        <f>_xlfn.NUMBERVALUE(Table001__Page_1[[#This Row],[ΦΘΗΝΟΤΕΡΗ]])/100</f>
        <v>1.99</v>
      </c>
      <c r="F100">
        <f>_xlfn.NUMBERVALUE(Table001__Page_1[[#This Row],[ΜΕΣΗ ΤΙΜΗ
ΠΩΛΗΣΗΣ]])/100</f>
        <v>2.35</v>
      </c>
      <c r="G100">
        <v>9</v>
      </c>
      <c r="H100">
        <v>2022</v>
      </c>
      <c r="I100" t="s">
        <v>244</v>
      </c>
    </row>
    <row r="101" spans="1:9">
      <c r="A101" s="3" t="s">
        <v>259</v>
      </c>
      <c r="B101" t="s">
        <v>165</v>
      </c>
      <c r="C101">
        <f>1.5 * 6</f>
        <v>9</v>
      </c>
      <c r="D101">
        <f>_xlfn.NUMBERVALUE(Table001__Page_1[[#This Row],[ΑΚΡΙΒΟΤΕΡΗ]])/100</f>
        <v>2.99</v>
      </c>
      <c r="E101">
        <f>_xlfn.NUMBERVALUE(Table001__Page_1[[#This Row],[ΦΘΗΝΟΤΕΡΗ]])/100</f>
        <v>1.95</v>
      </c>
      <c r="F101">
        <f>_xlfn.NUMBERVALUE(Table001__Page_1[[#This Row],[ΜΕΣΗ ΤΙΜΗ
ΠΩΛΗΣΗΣ]])/100</f>
        <v>2.34</v>
      </c>
      <c r="G101">
        <v>9</v>
      </c>
      <c r="H101">
        <v>2022</v>
      </c>
      <c r="I101" t="s">
        <v>244</v>
      </c>
    </row>
    <row r="102" spans="1:9">
      <c r="A102" s="3" t="s">
        <v>259</v>
      </c>
      <c r="B102" t="s">
        <v>166</v>
      </c>
      <c r="C102">
        <f>0.5*12</f>
        <v>6</v>
      </c>
      <c r="D102">
        <f>_xlfn.NUMBERVALUE(Table001__Page_1[[#This Row],[ΑΚΡΙΒΟΤΕΡΗ]])/100</f>
        <v>3.99</v>
      </c>
      <c r="E102">
        <f>_xlfn.NUMBERVALUE(Table001__Page_1[[#This Row],[ΦΘΗΝΟΤΕΡΗ]])/100</f>
        <v>2.29</v>
      </c>
      <c r="F102">
        <f>_xlfn.NUMBERVALUE(Table001__Page_1[[#This Row],[ΜΕΣΗ ΤΙΜΗ
ΠΩΛΗΣΗΣ]])/100</f>
        <v>2.71</v>
      </c>
      <c r="G102">
        <v>9</v>
      </c>
      <c r="H102">
        <v>2022</v>
      </c>
      <c r="I102" t="s">
        <v>244</v>
      </c>
    </row>
    <row r="103" spans="1:9">
      <c r="A103" s="3" t="s">
        <v>259</v>
      </c>
      <c r="B103" t="s">
        <v>167</v>
      </c>
      <c r="C103">
        <f xml:space="preserve"> 1.5 * 6</f>
        <v>9</v>
      </c>
      <c r="D103">
        <f>_xlfn.NUMBERVALUE(Table001__Page_1[[#This Row],[ΑΚΡΙΒΟΤΕΡΗ]])/100</f>
        <v>2.8</v>
      </c>
      <c r="E103">
        <f>_xlfn.NUMBERVALUE(Table001__Page_1[[#This Row],[ΦΘΗΝΟΤΕΡΗ]])/100</f>
        <v>1.89</v>
      </c>
      <c r="F103">
        <f>_xlfn.NUMBERVALUE(Table001__Page_1[[#This Row],[ΜΕΣΗ ΤΙΜΗ
ΠΩΛΗΣΗΣ]])/100</f>
        <v>2.44</v>
      </c>
      <c r="G103">
        <v>9</v>
      </c>
      <c r="H103">
        <v>2022</v>
      </c>
      <c r="I103" t="s">
        <v>244</v>
      </c>
    </row>
    <row r="104" spans="1:9">
      <c r="A104" s="3" t="s">
        <v>259</v>
      </c>
      <c r="B104" t="s">
        <v>168</v>
      </c>
      <c r="C104">
        <f>0.5*12</f>
        <v>6</v>
      </c>
      <c r="D104">
        <f>_xlfn.NUMBERVALUE(Table001__Page_1[[#This Row],[ΑΚΡΙΒΟΤΕΡΗ]])/100</f>
        <v>3.49</v>
      </c>
      <c r="E104">
        <f>_xlfn.NUMBERVALUE(Table001__Page_1[[#This Row],[ΦΘΗΝΟΤΕΡΗ]])/100</f>
        <v>2.25</v>
      </c>
      <c r="F104">
        <f>_xlfn.NUMBERVALUE(Table001__Page_1[[#This Row],[ΜΕΣΗ ΤΙΜΗ
ΠΩΛΗΣΗΣ]])/100</f>
        <v>2.81</v>
      </c>
      <c r="G104">
        <v>9</v>
      </c>
      <c r="H104">
        <v>2022</v>
      </c>
      <c r="I104" t="s">
        <v>244</v>
      </c>
    </row>
    <row r="105" spans="1:9">
      <c r="A105" s="3" t="s">
        <v>259</v>
      </c>
      <c r="B105" t="s">
        <v>169</v>
      </c>
      <c r="C105">
        <f>0.5*12</f>
        <v>6</v>
      </c>
      <c r="D105">
        <f>_xlfn.NUMBERVALUE(Table001__Page_1[[#This Row],[ΑΚΡΙΒΟΤΕΡΗ]])/100</f>
        <v>3.45</v>
      </c>
      <c r="E105">
        <f>_xlfn.NUMBERVALUE(Table001__Page_1[[#This Row],[ΦΘΗΝΟΤΕΡΗ]])/100</f>
        <v>2.19</v>
      </c>
      <c r="F105">
        <f>_xlfn.NUMBERVALUE(Table001__Page_1[[#This Row],[ΜΕΣΗ ΤΙΜΗ
ΠΩΛΗΣΗΣ]])/100</f>
        <v>2.88</v>
      </c>
      <c r="G105">
        <v>9</v>
      </c>
      <c r="H105">
        <v>2022</v>
      </c>
      <c r="I105" t="s">
        <v>244</v>
      </c>
    </row>
    <row r="106" spans="1:9">
      <c r="A106" s="3" t="s">
        <v>260</v>
      </c>
      <c r="B106" t="s">
        <v>170</v>
      </c>
      <c r="C106">
        <v>0.7</v>
      </c>
      <c r="D106">
        <f>_xlfn.NUMBERVALUE(Table001__Page_1[[#This Row],[ΑΚΡΙΒΟΤΕΡΗ]])/100</f>
        <v>7.46</v>
      </c>
      <c r="E106">
        <f>_xlfn.NUMBERVALUE(Table001__Page_1[[#This Row],[ΦΘΗΝΟΤΕΡΗ]])/100</f>
        <v>5.8</v>
      </c>
      <c r="F106">
        <f>_xlfn.NUMBERVALUE(Table001__Page_1[[#This Row],[ΜΕΣΗ ΤΙΜΗ
ΠΩΛΗΣΗΣ]])/100</f>
        <v>6.6</v>
      </c>
      <c r="G106">
        <v>9</v>
      </c>
      <c r="H106">
        <v>2022</v>
      </c>
      <c r="I106" t="s">
        <v>244</v>
      </c>
    </row>
    <row r="107" spans="1:9">
      <c r="A107" s="3" t="s">
        <v>260</v>
      </c>
      <c r="B107" t="s">
        <v>171</v>
      </c>
      <c r="C107">
        <v>0.5</v>
      </c>
      <c r="D107">
        <f>_xlfn.NUMBERVALUE(Table001__Page_1[[#This Row],[ΑΚΡΙΒΟΤΕΡΗ]])/100</f>
        <v>20.99</v>
      </c>
      <c r="E107">
        <f>_xlfn.NUMBERVALUE(Table001__Page_1[[#This Row],[ΦΘΗΝΟΤΕΡΗ]])/100</f>
        <v>9.9499999999999993</v>
      </c>
      <c r="F107">
        <f>_xlfn.NUMBERVALUE(Table001__Page_1[[#This Row],[ΜΕΣΗ ΤΙΜΗ
ΠΩΛΗΣΗΣ]])/100</f>
        <v>17.37</v>
      </c>
      <c r="G107">
        <v>9</v>
      </c>
      <c r="H107">
        <v>2022</v>
      </c>
      <c r="I107" t="s">
        <v>244</v>
      </c>
    </row>
    <row r="108" spans="1:9">
      <c r="A108" s="3" t="s">
        <v>260</v>
      </c>
      <c r="B108" t="s">
        <v>172</v>
      </c>
      <c r="C108">
        <v>0.5</v>
      </c>
      <c r="D108">
        <f>_xlfn.NUMBERVALUE(Table001__Page_1[[#This Row],[ΑΚΡΙΒΟΤΕΡΗ]])/100</f>
        <v>18.04</v>
      </c>
      <c r="E108">
        <f>_xlfn.NUMBERVALUE(Table001__Page_1[[#This Row],[ΦΘΗΝΟΤΕΡΗ]])/100</f>
        <v>8.9499999999999993</v>
      </c>
      <c r="F108">
        <f>_xlfn.NUMBERVALUE(Table001__Page_1[[#This Row],[ΜΕΣΗ ΤΙΜΗ
ΠΩΛΗΣΗΣ]])/100</f>
        <v>14.88</v>
      </c>
      <c r="G108">
        <v>9</v>
      </c>
      <c r="H108">
        <v>2022</v>
      </c>
      <c r="I108" t="s">
        <v>244</v>
      </c>
    </row>
    <row r="109" spans="1:9">
      <c r="A109" s="3" t="s">
        <v>260</v>
      </c>
      <c r="B109" t="s">
        <v>173</v>
      </c>
      <c r="C109">
        <v>4.4000000000000004</v>
      </c>
      <c r="D109">
        <f>_xlfn.NUMBERVALUE(Table001__Page_1[[#This Row],[ΑΚΡΙΒΟΤΕΡΗ]])/100</f>
        <v>11.89</v>
      </c>
      <c r="E109">
        <f>_xlfn.NUMBERVALUE(Table001__Page_1[[#This Row],[ΦΘΗΝΟΤΕΡΗ]])/100</f>
        <v>7.49</v>
      </c>
      <c r="F109">
        <f>_xlfn.NUMBERVALUE(Table001__Page_1[[#This Row],[ΜΕΣΗ ΤΙΜΗ
ΠΩΛΗΣΗΣ]])/100</f>
        <v>9.91</v>
      </c>
      <c r="G109">
        <v>9</v>
      </c>
      <c r="H109">
        <v>2022</v>
      </c>
      <c r="I109" t="s">
        <v>244</v>
      </c>
    </row>
    <row r="110" spans="1:9">
      <c r="A110" s="3" t="s">
        <v>260</v>
      </c>
      <c r="B110" t="s">
        <v>174</v>
      </c>
      <c r="C110">
        <v>0.3</v>
      </c>
      <c r="D110">
        <f>_xlfn.NUMBERVALUE(Table001__Page_1[[#This Row],[ΑΚΡΙΒΟΤΕΡΗ]])/100</f>
        <v>6.55</v>
      </c>
      <c r="E110">
        <f>_xlfn.NUMBERVALUE(Table001__Page_1[[#This Row],[ΦΘΗΝΟΤΕΡΗ]])/100</f>
        <v>3.75</v>
      </c>
      <c r="F110">
        <f>_xlfn.NUMBERVALUE(Table001__Page_1[[#This Row],[ΜΕΣΗ ΤΙΜΗ
ΠΩΛΗΣΗΣ]])/100</f>
        <v>4.96</v>
      </c>
      <c r="G110">
        <v>9</v>
      </c>
      <c r="H110">
        <v>2022</v>
      </c>
      <c r="I110" t="s">
        <v>244</v>
      </c>
    </row>
    <row r="111" spans="1:9">
      <c r="A111" s="3" t="s">
        <v>260</v>
      </c>
      <c r="B111" t="s">
        <v>175</v>
      </c>
      <c r="C111">
        <v>0.9</v>
      </c>
      <c r="D111">
        <f>_xlfn.NUMBERVALUE(Table001__Page_1[[#This Row],[ΑΚΡΙΒΟΤΕΡΗ]])/100</f>
        <v>9.85</v>
      </c>
      <c r="E111">
        <f>_xlfn.NUMBERVALUE(Table001__Page_1[[#This Row],[ΦΘΗΝΟΤΕΡΗ]])/100</f>
        <v>6.95</v>
      </c>
      <c r="F111">
        <f>_xlfn.NUMBERVALUE(Table001__Page_1[[#This Row],[ΜΕΣΗ ΤΙΜΗ
ΠΩΛΗΣΗΣ]])/100</f>
        <v>8.52</v>
      </c>
      <c r="G111">
        <v>9</v>
      </c>
      <c r="H111">
        <v>2022</v>
      </c>
      <c r="I111" t="s">
        <v>244</v>
      </c>
    </row>
    <row r="112" spans="1:9">
      <c r="A112" s="3" t="s">
        <v>260</v>
      </c>
      <c r="B112" t="s">
        <v>176</v>
      </c>
      <c r="C112">
        <v>0.48</v>
      </c>
      <c r="D112">
        <f>_xlfn.NUMBERVALUE(Table001__Page_1[[#This Row],[ΑΚΡΙΒΟΤΕΡΗ]])/100</f>
        <v>6.5</v>
      </c>
      <c r="E112">
        <f>_xlfn.NUMBERVALUE(Table001__Page_1[[#This Row],[ΦΘΗΝΟΤΕΡΗ]])/100</f>
        <v>3.15</v>
      </c>
      <c r="F112">
        <f>_xlfn.NUMBERVALUE(Table001__Page_1[[#This Row],[ΜΕΣΗ ΤΙΜΗ
ΠΩΛΗΣΗΣ]])/100</f>
        <v>3.81</v>
      </c>
      <c r="G112">
        <v>9</v>
      </c>
      <c r="H112">
        <v>2022</v>
      </c>
      <c r="I112" t="s">
        <v>244</v>
      </c>
    </row>
    <row r="113" spans="1:9">
      <c r="A113" s="3" t="s">
        <v>260</v>
      </c>
      <c r="B113" t="s">
        <v>177</v>
      </c>
      <c r="C113">
        <v>0.4</v>
      </c>
      <c r="D113">
        <f>_xlfn.NUMBERVALUE(Table001__Page_1[[#This Row],[ΑΚΡΙΒΟΤΕΡΗ]])/100</f>
        <v>5.45</v>
      </c>
      <c r="E113">
        <f>_xlfn.NUMBERVALUE(Table001__Page_1[[#This Row],[ΦΘΗΝΟΤΕΡΗ]])/100</f>
        <v>3.85</v>
      </c>
      <c r="F113">
        <f>_xlfn.NUMBERVALUE(Table001__Page_1[[#This Row],[ΜΕΣΗ ΤΙΜΗ
ΠΩΛΗΣΗΣ]])/100</f>
        <v>4.96</v>
      </c>
      <c r="G113">
        <v>9</v>
      </c>
      <c r="H113">
        <v>2022</v>
      </c>
      <c r="I113" t="s">
        <v>244</v>
      </c>
    </row>
    <row r="114" spans="1:9">
      <c r="A114" s="3" t="s">
        <v>260</v>
      </c>
      <c r="B114" t="s">
        <v>178</v>
      </c>
      <c r="C114">
        <v>0.48</v>
      </c>
      <c r="D114">
        <f>_xlfn.NUMBERVALUE(Table001__Page_1[[#This Row],[ΑΚΡΙΒΟΤΕΡΗ]])/100</f>
        <v>5.25</v>
      </c>
      <c r="E114">
        <f>_xlfn.NUMBERVALUE(Table001__Page_1[[#This Row],[ΦΘΗΝΟΤΕΡΗ]])/100</f>
        <v>3.35</v>
      </c>
      <c r="F114">
        <f>_xlfn.NUMBERVALUE(Table001__Page_1[[#This Row],[ΜΕΣΗ ΤΙΜΗ
ΠΩΛΗΣΗΣ]])/100</f>
        <v>4.38</v>
      </c>
      <c r="G114">
        <v>9</v>
      </c>
      <c r="H114">
        <v>2022</v>
      </c>
      <c r="I114" t="s">
        <v>244</v>
      </c>
    </row>
    <row r="115" spans="1:9">
      <c r="A115" s="3" t="s">
        <v>260</v>
      </c>
      <c r="B115" t="s">
        <v>179</v>
      </c>
      <c r="C115">
        <v>0.37</v>
      </c>
      <c r="D115">
        <f>_xlfn.NUMBERVALUE(Table001__Page_1[[#This Row],[ΑΚΡΙΒΟΤΕΡΗ]])/100</f>
        <v>4.1900000000000004</v>
      </c>
      <c r="E115">
        <f>_xlfn.NUMBERVALUE(Table001__Page_1[[#This Row],[ΦΘΗΝΟΤΕΡΗ]])/100</f>
        <v>2.85</v>
      </c>
      <c r="F115">
        <f>_xlfn.NUMBERVALUE(Table001__Page_1[[#This Row],[ΜΕΣΗ ΤΙΜΗ
ΠΩΛΗΣΗΣ]])/100</f>
        <v>3.7</v>
      </c>
      <c r="G115">
        <v>9</v>
      </c>
      <c r="H115">
        <v>2022</v>
      </c>
      <c r="I115" t="s">
        <v>244</v>
      </c>
    </row>
    <row r="116" spans="1:9">
      <c r="A116" s="3" t="s">
        <v>260</v>
      </c>
      <c r="B116" t="s">
        <v>180</v>
      </c>
      <c r="C116">
        <v>0.33</v>
      </c>
      <c r="D116">
        <f>_xlfn.NUMBERVALUE(Table001__Page_1[[#This Row],[ΑΚΡΙΒΟΤΕΡΗ]])/100</f>
        <v>6.49</v>
      </c>
      <c r="E116">
        <f>_xlfn.NUMBERVALUE(Table001__Page_1[[#This Row],[ΦΘΗΝΟΤΕΡΗ]])/100</f>
        <v>4.3499999999999996</v>
      </c>
      <c r="F116">
        <f>_xlfn.NUMBERVALUE(Table001__Page_1[[#This Row],[ΜΕΣΗ ΤΙΜΗ
ΠΩΛΗΣΗΣ]])/100</f>
        <v>5.7</v>
      </c>
      <c r="G116">
        <v>9</v>
      </c>
      <c r="H116">
        <v>2022</v>
      </c>
      <c r="I116" t="s">
        <v>244</v>
      </c>
    </row>
    <row r="117" spans="1:9">
      <c r="A117" s="3" t="s">
        <v>260</v>
      </c>
      <c r="B117" t="s">
        <v>181</v>
      </c>
      <c r="C117">
        <v>0.33</v>
      </c>
      <c r="D117">
        <f>_xlfn.NUMBERVALUE(Table001__Page_1[[#This Row],[ΑΚΡΙΒΟΤΕΡΗ]])/100</f>
        <v>6.49</v>
      </c>
      <c r="E117">
        <f>_xlfn.NUMBERVALUE(Table001__Page_1[[#This Row],[ΦΘΗΝΟΤΕΡΗ]])/100</f>
        <v>4.3499999999999996</v>
      </c>
      <c r="F117">
        <f>_xlfn.NUMBERVALUE(Table001__Page_1[[#This Row],[ΜΕΣΗ ΤΙΜΗ
ΠΩΛΗΣΗΣ]])/100</f>
        <v>5.7</v>
      </c>
      <c r="G117">
        <v>9</v>
      </c>
      <c r="H117">
        <v>2022</v>
      </c>
      <c r="I117" t="s">
        <v>244</v>
      </c>
    </row>
    <row r="118" spans="1:9">
      <c r="A118" s="3" t="s">
        <v>261</v>
      </c>
      <c r="B118" t="s">
        <v>182</v>
      </c>
      <c r="C118">
        <v>0.5</v>
      </c>
      <c r="D118">
        <f>_xlfn.NUMBERVALUE(Table001__Page_1[[#This Row],[ΑΚΡΙΒΟΤΕΡΗ]])/100</f>
        <v>2.0499999999999998</v>
      </c>
      <c r="E118">
        <f>_xlfn.NUMBERVALUE(Table001__Page_1[[#This Row],[ΦΘΗΝΟΤΕΡΗ]])/100</f>
        <v>1.25</v>
      </c>
      <c r="F118">
        <f>_xlfn.NUMBERVALUE(Table001__Page_1[[#This Row],[ΜΕΣΗ ΤΙΜΗ
ΠΩΛΗΣΗΣ]])/100</f>
        <v>1.65</v>
      </c>
      <c r="G118">
        <v>9</v>
      </c>
      <c r="H118">
        <v>2022</v>
      </c>
      <c r="I118" t="s">
        <v>244</v>
      </c>
    </row>
    <row r="119" spans="1:9">
      <c r="A119" s="3" t="s">
        <v>261</v>
      </c>
      <c r="B119" t="s">
        <v>183</v>
      </c>
      <c r="C119">
        <v>0.5</v>
      </c>
      <c r="D119">
        <f>_xlfn.NUMBERVALUE(Table001__Page_1[[#This Row],[ΑΚΡΙΒΟΤΕΡΗ]])/100</f>
        <v>1.7</v>
      </c>
      <c r="E119">
        <f>_xlfn.NUMBERVALUE(Table001__Page_1[[#This Row],[ΦΘΗΝΟΤΕΡΗ]])/100</f>
        <v>0.99</v>
      </c>
      <c r="F119">
        <f>_xlfn.NUMBERVALUE(Table001__Page_1[[#This Row],[ΜΕΣΗ ΤΙΜΗ
ΠΩΛΗΣΗΣ]])/100</f>
        <v>1.37</v>
      </c>
      <c r="G119">
        <v>9</v>
      </c>
      <c r="H119">
        <v>2022</v>
      </c>
      <c r="I119" t="s">
        <v>244</v>
      </c>
    </row>
    <row r="120" spans="1:9">
      <c r="A120" s="3" t="s">
        <v>261</v>
      </c>
      <c r="B120" t="s">
        <v>184</v>
      </c>
      <c r="C120">
        <v>0.6</v>
      </c>
      <c r="D120">
        <f>_xlfn.NUMBERVALUE(Table001__Page_1[[#This Row],[ΑΚΡΙΒΟΤΕΡΗ]])/100</f>
        <v>1.65</v>
      </c>
      <c r="E120">
        <f>_xlfn.NUMBERVALUE(Table001__Page_1[[#This Row],[ΦΘΗΝΟΤΕΡΗ]])/100</f>
        <v>0.98</v>
      </c>
      <c r="F120">
        <f>_xlfn.NUMBERVALUE(Table001__Page_1[[#This Row],[ΜΕΣΗ ΤΙΜΗ
ΠΩΛΗΣΗΣ]])/100</f>
        <v>1.33</v>
      </c>
      <c r="G120">
        <v>9</v>
      </c>
      <c r="H120">
        <v>2022</v>
      </c>
      <c r="I120" t="s">
        <v>244</v>
      </c>
    </row>
    <row r="121" spans="1:9">
      <c r="A121" s="3" t="s">
        <v>261</v>
      </c>
      <c r="B121" t="s">
        <v>185</v>
      </c>
      <c r="C121">
        <v>0.5</v>
      </c>
      <c r="D121">
        <f>_xlfn.NUMBERVALUE(Table001__Page_1[[#This Row],[ΑΚΡΙΒΟΤΕΡΗ]])/100</f>
        <v>1.89</v>
      </c>
      <c r="E121">
        <f>_xlfn.NUMBERVALUE(Table001__Page_1[[#This Row],[ΦΘΗΝΟΤΕΡΗ]])/100</f>
        <v>1.05</v>
      </c>
      <c r="F121">
        <f>_xlfn.NUMBERVALUE(Table001__Page_1[[#This Row],[ΜΕΣΗ ΤΙΜΗ
ΠΩΛΗΣΗΣ]])/100</f>
        <v>1.45</v>
      </c>
      <c r="G121">
        <v>9</v>
      </c>
      <c r="H121">
        <v>2022</v>
      </c>
      <c r="I121" t="s">
        <v>244</v>
      </c>
    </row>
    <row r="122" spans="1:9">
      <c r="A122" s="3" t="s">
        <v>261</v>
      </c>
      <c r="B122" t="s">
        <v>186</v>
      </c>
      <c r="C122">
        <v>0.5</v>
      </c>
      <c r="D122">
        <f>_xlfn.NUMBERVALUE(Table001__Page_1[[#This Row],[ΑΚΡΙΒΟΤΕΡΗ]])/100</f>
        <v>1.8</v>
      </c>
      <c r="E122">
        <f>_xlfn.NUMBERVALUE(Table001__Page_1[[#This Row],[ΦΘΗΝΟΤΕΡΗ]])/100</f>
        <v>0.99</v>
      </c>
      <c r="F122">
        <f>_xlfn.NUMBERVALUE(Table001__Page_1[[#This Row],[ΜΕΣΗ ΤΙΜΗ
ΠΩΛΗΣΗΣ]])/100</f>
        <v>1.43</v>
      </c>
      <c r="G122">
        <v>9</v>
      </c>
      <c r="H122">
        <v>2022</v>
      </c>
      <c r="I122" t="s">
        <v>244</v>
      </c>
    </row>
    <row r="123" spans="1:9">
      <c r="A123" s="3" t="s">
        <v>261</v>
      </c>
      <c r="B123" t="s">
        <v>187</v>
      </c>
      <c r="C123">
        <v>0.5</v>
      </c>
      <c r="D123">
        <f>_xlfn.NUMBERVALUE(Table001__Page_1[[#This Row],[ΑΚΡΙΒΟΤΕΡΗ]])/100</f>
        <v>1.85</v>
      </c>
      <c r="E123">
        <f>_xlfn.NUMBERVALUE(Table001__Page_1[[#This Row],[ΦΘΗΝΟΤΕΡΗ]])/100</f>
        <v>1.1000000000000001</v>
      </c>
      <c r="F123">
        <f>_xlfn.NUMBERVALUE(Table001__Page_1[[#This Row],[ΜΕΣΗ ΤΙΜΗ
ΠΩΛΗΣΗΣ]])/100</f>
        <v>1.52</v>
      </c>
      <c r="G123">
        <v>9</v>
      </c>
      <c r="H123">
        <v>2022</v>
      </c>
      <c r="I123" t="s">
        <v>244</v>
      </c>
    </row>
    <row r="124" spans="1:9">
      <c r="A124" s="3" t="s">
        <v>261</v>
      </c>
      <c r="B124" t="s">
        <v>188</v>
      </c>
      <c r="C124">
        <v>0.5</v>
      </c>
      <c r="D124">
        <f>_xlfn.NUMBERVALUE(Table001__Page_1[[#This Row],[ΑΚΡΙΒΟΤΕΡΗ]])/100</f>
        <v>2.09</v>
      </c>
      <c r="E124">
        <f>_xlfn.NUMBERVALUE(Table001__Page_1[[#This Row],[ΦΘΗΝΟΤΕΡΗ]])/100</f>
        <v>1.2</v>
      </c>
      <c r="F124">
        <f>_xlfn.NUMBERVALUE(Table001__Page_1[[#This Row],[ΜΕΣΗ ΤΙΜΗ
ΠΩΛΗΣΗΣ]])/100</f>
        <v>1.81</v>
      </c>
      <c r="G124">
        <v>9</v>
      </c>
      <c r="H124">
        <v>2022</v>
      </c>
      <c r="I124" t="s">
        <v>244</v>
      </c>
    </row>
    <row r="125" spans="1:9">
      <c r="A125" s="3" t="s">
        <v>261</v>
      </c>
      <c r="B125" t="s">
        <v>189</v>
      </c>
      <c r="C125">
        <v>0.5</v>
      </c>
      <c r="D125">
        <f>_xlfn.NUMBERVALUE(Table001__Page_1[[#This Row],[ΑΚΡΙΒΟΤΕΡΗ]])/100</f>
        <v>1.8</v>
      </c>
      <c r="E125">
        <f>_xlfn.NUMBERVALUE(Table001__Page_1[[#This Row],[ΦΘΗΝΟΤΕΡΗ]])/100</f>
        <v>1.05</v>
      </c>
      <c r="F125">
        <f>_xlfn.NUMBERVALUE(Table001__Page_1[[#This Row],[ΜΕΣΗ ΤΙΜΗ
ΠΩΛΗΣΗΣ]])/100</f>
        <v>1.45</v>
      </c>
      <c r="G125">
        <v>9</v>
      </c>
      <c r="H125">
        <v>2022</v>
      </c>
      <c r="I125" t="s">
        <v>244</v>
      </c>
    </row>
    <row r="126" spans="1:9">
      <c r="A126" s="3" t="s">
        <v>262</v>
      </c>
      <c r="B126" t="s">
        <v>190</v>
      </c>
      <c r="C126">
        <v>1</v>
      </c>
      <c r="D126">
        <f>_xlfn.NUMBERVALUE(Table001__Page_1[[#This Row],[ΑΚΡΙΒΟΤΕΡΗ]])/100</f>
        <v>0.55000000000000004</v>
      </c>
      <c r="E126">
        <f>_xlfn.NUMBERVALUE(Table001__Page_1[[#This Row],[ΦΘΗΝΟΤΕΡΗ]])/100</f>
        <v>0.3</v>
      </c>
      <c r="F126">
        <f>_xlfn.NUMBERVALUE(Table001__Page_1[[#This Row],[ΜΕΣΗ ΤΙΜΗ
ΠΩΛΗΣΗΣ]])/100</f>
        <v>0.38</v>
      </c>
      <c r="G126">
        <v>9</v>
      </c>
      <c r="H126">
        <v>2022</v>
      </c>
      <c r="I126" t="s">
        <v>244</v>
      </c>
    </row>
    <row r="127" spans="1:9">
      <c r="A127" s="3" t="s">
        <v>262</v>
      </c>
      <c r="B127" t="s">
        <v>191</v>
      </c>
      <c r="C127">
        <v>1</v>
      </c>
      <c r="D127">
        <f>_xlfn.NUMBERVALUE(Table001__Page_1[[#This Row],[ΑΚΡΙΒΟΤΕΡΗ]])/100</f>
        <v>1.45</v>
      </c>
      <c r="E127">
        <f>_xlfn.NUMBERVALUE(Table001__Page_1[[#This Row],[ΦΘΗΝΟΤΕΡΗ]])/100</f>
        <v>0.95</v>
      </c>
      <c r="F127">
        <f>_xlfn.NUMBERVALUE(Table001__Page_1[[#This Row],[ΜΕΣΗ ΤΙΜΗ
ΠΩΛΗΣΗΣ]])/100</f>
        <v>1.21</v>
      </c>
      <c r="G127">
        <v>9</v>
      </c>
      <c r="H127">
        <v>2022</v>
      </c>
      <c r="I127" t="s">
        <v>244</v>
      </c>
    </row>
    <row r="128" spans="1:9">
      <c r="A128" s="3" t="s">
        <v>262</v>
      </c>
      <c r="B128" t="s">
        <v>192</v>
      </c>
      <c r="C128">
        <v>1</v>
      </c>
      <c r="D128">
        <f>_xlfn.NUMBERVALUE(Table001__Page_1[[#This Row],[ΑΚΡΙΒΟΤΕΡΗ]])/100</f>
        <v>2.4500000000000002</v>
      </c>
      <c r="E128">
        <f>_xlfn.NUMBERVALUE(Table001__Page_1[[#This Row],[ΦΘΗΝΟΤΕΡΗ]])/100</f>
        <v>0.85</v>
      </c>
      <c r="F128">
        <f>_xlfn.NUMBERVALUE(Table001__Page_1[[#This Row],[ΜΕΣΗ ΤΙΜΗ
ΠΩΛΗΣΗΣ]])/100</f>
        <v>1.82</v>
      </c>
      <c r="G128">
        <v>9</v>
      </c>
      <c r="H128">
        <v>2022</v>
      </c>
      <c r="I128" t="s">
        <v>244</v>
      </c>
    </row>
    <row r="129" spans="1:9">
      <c r="A129" s="3" t="s">
        <v>262</v>
      </c>
      <c r="B129" t="s">
        <v>193</v>
      </c>
      <c r="C129">
        <v>1</v>
      </c>
      <c r="D129">
        <f>_xlfn.NUMBERVALUE(Table001__Page_1[[#This Row],[ΑΚΡΙΒΟΤΕΡΗ]])/100</f>
        <v>2.15</v>
      </c>
      <c r="E129">
        <f>_xlfn.NUMBERVALUE(Table001__Page_1[[#This Row],[ΦΘΗΝΟΤΕΡΗ]])/100</f>
        <v>0.75</v>
      </c>
      <c r="F129">
        <f>_xlfn.NUMBERVALUE(Table001__Page_1[[#This Row],[ΜΕΣΗ ΤΙΜΗ
ΠΩΛΗΣΗΣ]])/100</f>
        <v>1.1399999999999999</v>
      </c>
      <c r="G129">
        <v>9</v>
      </c>
      <c r="H129">
        <v>2022</v>
      </c>
      <c r="I129" t="s">
        <v>244</v>
      </c>
    </row>
    <row r="130" spans="1:9">
      <c r="A130" s="3" t="s">
        <v>262</v>
      </c>
      <c r="B130" t="s">
        <v>194</v>
      </c>
      <c r="C130">
        <v>1</v>
      </c>
      <c r="D130">
        <f>_xlfn.NUMBERVALUE(Table001__Page_1[[#This Row],[ΑΚΡΙΒΟΤΕΡΗ]])/100</f>
        <v>2.79</v>
      </c>
      <c r="E130">
        <f>_xlfn.NUMBERVALUE(Table001__Page_1[[#This Row],[ΦΘΗΝΟΤΕΡΗ]])/100</f>
        <v>1</v>
      </c>
      <c r="F130">
        <f>_xlfn.NUMBERVALUE(Table001__Page_1[[#This Row],[ΜΕΣΗ ΤΙΜΗ
ΠΩΛΗΣΗΣ]])/100</f>
        <v>2.44</v>
      </c>
      <c r="G130">
        <v>9</v>
      </c>
      <c r="H130">
        <v>2022</v>
      </c>
      <c r="I130" t="s">
        <v>244</v>
      </c>
    </row>
    <row r="131" spans="1:9">
      <c r="A131" s="3" t="s">
        <v>263</v>
      </c>
      <c r="B131" t="s">
        <v>195</v>
      </c>
      <c r="C131">
        <v>1</v>
      </c>
      <c r="D131">
        <f>_xlfn.NUMBERVALUE(Table001__Page_1[[#This Row],[ΑΚΡΙΒΟΤΕΡΗ]])/100</f>
        <v>6.75</v>
      </c>
      <c r="E131">
        <f>_xlfn.NUMBERVALUE(Table001__Page_1[[#This Row],[ΦΘΗΝΟΤΕΡΗ]])/100</f>
        <v>4.49</v>
      </c>
      <c r="F131">
        <f>_xlfn.NUMBERVALUE(Table001__Page_1[[#This Row],[ΜΕΣΗ ΤΙΜΗ
ΠΩΛΗΣΗΣ]])/100</f>
        <v>5.41</v>
      </c>
      <c r="G131">
        <v>9</v>
      </c>
      <c r="H131">
        <v>2022</v>
      </c>
      <c r="I131" t="s">
        <v>244</v>
      </c>
    </row>
    <row r="132" spans="1:9">
      <c r="A132" s="3" t="s">
        <v>263</v>
      </c>
      <c r="B132" t="s">
        <v>196</v>
      </c>
      <c r="C132">
        <v>1</v>
      </c>
      <c r="D132">
        <f>_xlfn.NUMBERVALUE(Table001__Page_1[[#This Row],[ΑΚΡΙΒΟΤΕΡΗ]])/100</f>
        <v>6.75</v>
      </c>
      <c r="E132">
        <f>_xlfn.NUMBERVALUE(Table001__Page_1[[#This Row],[ΦΘΗΝΟΤΕΡΗ]])/100</f>
        <v>4.49</v>
      </c>
      <c r="F132">
        <f>_xlfn.NUMBERVALUE(Table001__Page_1[[#This Row],[ΜΕΣΗ ΤΙΜΗ
ΠΩΛΗΣΗΣ]])/100</f>
        <v>5.27</v>
      </c>
      <c r="G132">
        <v>9</v>
      </c>
      <c r="H132">
        <v>2022</v>
      </c>
      <c r="I132" t="s">
        <v>244</v>
      </c>
    </row>
    <row r="133" spans="1:9">
      <c r="A133" s="3" t="s">
        <v>263</v>
      </c>
      <c r="B133" t="s">
        <v>197</v>
      </c>
      <c r="C133">
        <v>1</v>
      </c>
      <c r="D133">
        <f>_xlfn.NUMBERVALUE(Table001__Page_1[[#This Row],[ΑΚΡΙΒΟΤΕΡΗ]])/100</f>
        <v>6.75</v>
      </c>
      <c r="E133">
        <f>_xlfn.NUMBERVALUE(Table001__Page_1[[#This Row],[ΦΘΗΝΟΤΕΡΗ]])/100</f>
        <v>2.99</v>
      </c>
      <c r="F133">
        <f>_xlfn.NUMBERVALUE(Table001__Page_1[[#This Row],[ΜΕΣΗ ΤΙΜΗ
ΠΩΛΗΣΗΣ]])/100</f>
        <v>5.1100000000000003</v>
      </c>
      <c r="G133">
        <v>9</v>
      </c>
      <c r="H133">
        <v>2022</v>
      </c>
      <c r="I133" t="s">
        <v>244</v>
      </c>
    </row>
    <row r="134" spans="1:9">
      <c r="A134" s="3" t="s">
        <v>263</v>
      </c>
      <c r="B134" t="s">
        <v>198</v>
      </c>
      <c r="C134">
        <v>1</v>
      </c>
      <c r="D134">
        <f>_xlfn.NUMBERVALUE(Table001__Page_1[[#This Row],[ΑΚΡΙΒΟΤΕΡΗ]])/100</f>
        <v>4.5</v>
      </c>
      <c r="E134">
        <f>_xlfn.NUMBERVALUE(Table001__Page_1[[#This Row],[ΦΘΗΝΟΤΕΡΗ]])/100</f>
        <v>2.99</v>
      </c>
      <c r="F134">
        <f>_xlfn.NUMBERVALUE(Table001__Page_1[[#This Row],[ΜΕΣΗ ΤΙΜΗ
ΠΩΛΗΣΗΣ]])/100</f>
        <v>3.69</v>
      </c>
      <c r="G134">
        <v>9</v>
      </c>
      <c r="H134">
        <v>2022</v>
      </c>
      <c r="I134" t="s">
        <v>244</v>
      </c>
    </row>
    <row r="135" spans="1:9">
      <c r="A135" s="3" t="s">
        <v>263</v>
      </c>
      <c r="B135" t="s">
        <v>199</v>
      </c>
      <c r="C135">
        <v>1</v>
      </c>
      <c r="D135">
        <f>_xlfn.NUMBERVALUE(Table001__Page_1[[#This Row],[ΑΚΡΙΒΟΤΕΡΗ]])/100</f>
        <v>9.99</v>
      </c>
      <c r="E135">
        <f>_xlfn.NUMBERVALUE(Table001__Page_1[[#This Row],[ΦΘΗΝΟΤΕΡΗ]])/100</f>
        <v>6.75</v>
      </c>
      <c r="F135">
        <f>_xlfn.NUMBERVALUE(Table001__Page_1[[#This Row],[ΜΕΣΗ ΤΙΜΗ
ΠΩΛΗΣΗΣ]])/100</f>
        <v>8.01</v>
      </c>
      <c r="G135">
        <v>9</v>
      </c>
      <c r="H135">
        <v>2022</v>
      </c>
      <c r="I135" t="s">
        <v>244</v>
      </c>
    </row>
    <row r="136" spans="1:9">
      <c r="A136" s="3" t="s">
        <v>263</v>
      </c>
      <c r="B136" t="s">
        <v>200</v>
      </c>
      <c r="C136">
        <v>1</v>
      </c>
      <c r="D136">
        <f>_xlfn.NUMBERVALUE(Table001__Page_1[[#This Row],[ΑΚΡΙΒΟΤΕΡΗ]])/100</f>
        <v>11</v>
      </c>
      <c r="E136">
        <f>_xlfn.NUMBERVALUE(Table001__Page_1[[#This Row],[ΦΘΗΝΟΤΕΡΗ]])/100</f>
        <v>6.49</v>
      </c>
      <c r="F136">
        <f>_xlfn.NUMBERVALUE(Table001__Page_1[[#This Row],[ΜΕΣΗ ΤΙΜΗ
ΠΩΛΗΣΗΣ]])/100</f>
        <v>8.4600000000000009</v>
      </c>
      <c r="G136">
        <v>9</v>
      </c>
      <c r="H136">
        <v>2022</v>
      </c>
      <c r="I136" t="s">
        <v>244</v>
      </c>
    </row>
    <row r="137" spans="1:9">
      <c r="A137" s="3" t="s">
        <v>263</v>
      </c>
      <c r="B137" t="s">
        <v>201</v>
      </c>
      <c r="C137">
        <v>1</v>
      </c>
      <c r="D137">
        <f>_xlfn.NUMBERVALUE(Table001__Page_1[[#This Row],[ΑΚΡΙΒΟΤΕΡΗ]])/100</f>
        <v>15.99</v>
      </c>
      <c r="E137">
        <f>_xlfn.NUMBERVALUE(Table001__Page_1[[#This Row],[ΦΘΗΝΟΤΕΡΗ]])/100</f>
        <v>7.99</v>
      </c>
      <c r="F137">
        <f>_xlfn.NUMBERVALUE(Table001__Page_1[[#This Row],[ΜΕΣΗ ΤΙΜΗ
ΠΩΛΗΣΗΣ]])/100</f>
        <v>11.85</v>
      </c>
      <c r="G137">
        <v>9</v>
      </c>
      <c r="H137">
        <v>2022</v>
      </c>
      <c r="I137" t="s">
        <v>244</v>
      </c>
    </row>
    <row r="138" spans="1:9">
      <c r="A138" s="3" t="s">
        <v>263</v>
      </c>
      <c r="B138" t="s">
        <v>202</v>
      </c>
      <c r="C138">
        <v>1</v>
      </c>
      <c r="D138">
        <f>_xlfn.NUMBERVALUE(Table001__Page_1[[#This Row],[ΑΚΡΙΒΟΤΕΡΗ]])/100</f>
        <v>12.95</v>
      </c>
      <c r="E138">
        <f>_xlfn.NUMBERVALUE(Table001__Page_1[[#This Row],[ΦΘΗΝΟΤΕΡΗ]])/100</f>
        <v>6.5</v>
      </c>
      <c r="F138">
        <f>_xlfn.NUMBERVALUE(Table001__Page_1[[#This Row],[ΜΕΣΗ ΤΙΜΗ
ΠΩΛΗΣΗΣ]])/100</f>
        <v>8.94</v>
      </c>
      <c r="G138">
        <v>9</v>
      </c>
      <c r="H138">
        <v>2022</v>
      </c>
      <c r="I138" t="s">
        <v>244</v>
      </c>
    </row>
    <row r="139" spans="1:9">
      <c r="A139" s="3" t="s">
        <v>263</v>
      </c>
      <c r="B139" t="s">
        <v>203</v>
      </c>
      <c r="C139">
        <v>1</v>
      </c>
      <c r="D139">
        <f>_xlfn.NUMBERVALUE(Table001__Page_1[[#This Row],[ΑΚΡΙΒΟΤΕΡΗ]])/100</f>
        <v>10.49</v>
      </c>
      <c r="E139">
        <f>_xlfn.NUMBERVALUE(Table001__Page_1[[#This Row],[ΦΘΗΝΟΤΕΡΗ]])/100</f>
        <v>7.95</v>
      </c>
      <c r="F139">
        <f>_xlfn.NUMBERVALUE(Table001__Page_1[[#This Row],[ΜΕΣΗ ΤΙΜΗ
ΠΩΛΗΣΗΣ]])/100</f>
        <v>9.51</v>
      </c>
      <c r="G139">
        <v>9</v>
      </c>
      <c r="H139">
        <v>2022</v>
      </c>
      <c r="I139" t="s">
        <v>244</v>
      </c>
    </row>
    <row r="140" spans="1:9">
      <c r="A140" s="3" t="s">
        <v>264</v>
      </c>
      <c r="B140" t="s">
        <v>204</v>
      </c>
      <c r="C140">
        <v>1</v>
      </c>
      <c r="D140">
        <f>_xlfn.NUMBERVALUE(Table001__Page_1[[#This Row],[ΑΚΡΙΒΟΤΕΡΗ]])/100</f>
        <v>21</v>
      </c>
      <c r="E140">
        <f>_xlfn.NUMBERVALUE(Table001__Page_1[[#This Row],[ΦΘΗΝΟΤΕΡΗ]])/100</f>
        <v>10.199999999999999</v>
      </c>
      <c r="F140">
        <f>_xlfn.NUMBERVALUE(Table001__Page_1[[#This Row],[ΜΕΣΗ ΤΙΜΗ
ΠΩΛΗΣΗΣ]])/100</f>
        <v>12.74</v>
      </c>
      <c r="G140">
        <v>9</v>
      </c>
      <c r="H140">
        <v>2022</v>
      </c>
      <c r="I140" t="s">
        <v>244</v>
      </c>
    </row>
    <row r="141" spans="1:9">
      <c r="A141" s="3" t="s">
        <v>264</v>
      </c>
      <c r="B141" t="s">
        <v>205</v>
      </c>
      <c r="C141">
        <v>1</v>
      </c>
      <c r="D141">
        <f>_xlfn.NUMBERVALUE(Table001__Page_1[[#This Row],[ΑΚΡΙΒΟΤΕΡΗ]])/100</f>
        <v>16.75</v>
      </c>
      <c r="E141">
        <f>_xlfn.NUMBERVALUE(Table001__Page_1[[#This Row],[ΦΘΗΝΟΤΕΡΗ]])/100</f>
        <v>7.98</v>
      </c>
      <c r="F141">
        <f>_xlfn.NUMBERVALUE(Table001__Page_1[[#This Row],[ΜΕΣΗ ΤΙΜΗ
ΠΩΛΗΣΗΣ]])/100</f>
        <v>9.8000000000000007</v>
      </c>
      <c r="G141">
        <v>9</v>
      </c>
      <c r="H141">
        <v>2022</v>
      </c>
      <c r="I141" t="s">
        <v>244</v>
      </c>
    </row>
    <row r="142" spans="1:9">
      <c r="A142" s="3" t="s">
        <v>264</v>
      </c>
      <c r="B142" t="s">
        <v>206</v>
      </c>
      <c r="C142">
        <v>1</v>
      </c>
      <c r="D142">
        <f>_xlfn.NUMBERVALUE(Table001__Page_1[[#This Row],[ΑΚΡΙΒΟΤΕΡΗ]])/100</f>
        <v>10.99</v>
      </c>
      <c r="E142">
        <f>_xlfn.NUMBERVALUE(Table001__Page_1[[#This Row],[ΦΘΗΝΟΤΕΡΗ]])/100</f>
        <v>9.6999999999999993</v>
      </c>
      <c r="F142">
        <f>_xlfn.NUMBERVALUE(Table001__Page_1[[#This Row],[ΜΕΣΗ ΤΙΜΗ
ΠΩΛΗΣΗΣ]])/100</f>
        <v>10.32</v>
      </c>
      <c r="G142">
        <v>9</v>
      </c>
      <c r="H142">
        <v>2022</v>
      </c>
      <c r="I142" t="s">
        <v>244</v>
      </c>
    </row>
    <row r="143" spans="1:9">
      <c r="A143" s="3" t="s">
        <v>264</v>
      </c>
      <c r="B143" t="s">
        <v>207</v>
      </c>
      <c r="C143">
        <v>1</v>
      </c>
      <c r="D143">
        <f>_xlfn.NUMBERVALUE(Table001__Page_1[[#This Row],[ΑΚΡΙΒΟΤΕΡΗ]])/100</f>
        <v>25.99</v>
      </c>
      <c r="E143">
        <f>_xlfn.NUMBERVALUE(Table001__Page_1[[#This Row],[ΦΘΗΝΟΤΕΡΗ]])/100</f>
        <v>17.95</v>
      </c>
      <c r="F143">
        <f>_xlfn.NUMBERVALUE(Table001__Page_1[[#This Row],[ΜΕΣΗ ΤΙΜΗ
ΠΩΛΗΣΗΣ]])/100</f>
        <v>21.97</v>
      </c>
      <c r="G143">
        <v>9</v>
      </c>
      <c r="H143">
        <v>2022</v>
      </c>
      <c r="I143" t="s">
        <v>244</v>
      </c>
    </row>
    <row r="144" spans="1:9">
      <c r="A144" s="3" t="s">
        <v>264</v>
      </c>
      <c r="B144" t="s">
        <v>208</v>
      </c>
      <c r="C144">
        <v>1</v>
      </c>
      <c r="D144">
        <f>_xlfn.NUMBERVALUE(Table001__Page_1[[#This Row],[ΑΚΡΙΒΟΤΕΡΗ]])/100</f>
        <v>22.95</v>
      </c>
      <c r="E144">
        <f>_xlfn.NUMBERVALUE(Table001__Page_1[[#This Row],[ΦΘΗΝΟΤΕΡΗ]])/100</f>
        <v>15.65</v>
      </c>
      <c r="F144">
        <f>_xlfn.NUMBERVALUE(Table001__Page_1[[#This Row],[ΜΕΣΗ ΤΙΜΗ
ΠΩΛΗΣΗΣ]])/100</f>
        <v>20.18</v>
      </c>
      <c r="G144">
        <v>9</v>
      </c>
      <c r="H144">
        <v>2022</v>
      </c>
      <c r="I144" t="s">
        <v>244</v>
      </c>
    </row>
    <row r="145" spans="1:9">
      <c r="A145" s="3" t="s">
        <v>264</v>
      </c>
      <c r="B145" t="s">
        <v>209</v>
      </c>
      <c r="C145">
        <v>1</v>
      </c>
      <c r="D145">
        <f>_xlfn.NUMBERVALUE(Table001__Page_1[[#This Row],[ΑΚΡΙΒΟΤΕΡΗ]])/100</f>
        <v>18.989999999999998</v>
      </c>
      <c r="E145">
        <f>_xlfn.NUMBERVALUE(Table001__Page_1[[#This Row],[ΦΘΗΝΟΤΕΡΗ]])/100</f>
        <v>11.95</v>
      </c>
      <c r="F145">
        <f>_xlfn.NUMBERVALUE(Table001__Page_1[[#This Row],[ΜΕΣΗ ΤΙΜΗ
ΠΩΛΗΣΗΣ]])/100</f>
        <v>13.56</v>
      </c>
      <c r="G145">
        <v>9</v>
      </c>
      <c r="H145">
        <v>2022</v>
      </c>
      <c r="I145" t="s">
        <v>244</v>
      </c>
    </row>
    <row r="146" spans="1:9">
      <c r="A146" s="3" t="s">
        <v>264</v>
      </c>
      <c r="B146" t="s">
        <v>210</v>
      </c>
      <c r="C146">
        <v>1</v>
      </c>
      <c r="D146">
        <f>_xlfn.NUMBERVALUE(Table001__Page_1[[#This Row],[ΑΚΡΙΒΟΤΕΡΗ]])/100</f>
        <v>23.99</v>
      </c>
      <c r="E146">
        <f>_xlfn.NUMBERVALUE(Table001__Page_1[[#This Row],[ΦΘΗΝΟΤΕΡΗ]])/100</f>
        <v>14.49</v>
      </c>
      <c r="F146">
        <f>_xlfn.NUMBERVALUE(Table001__Page_1[[#This Row],[ΜΕΣΗ ΤΙΜΗ
ΠΩΛΗΣΗΣ]])/100</f>
        <v>19.829999999999998</v>
      </c>
      <c r="G146">
        <v>9</v>
      </c>
      <c r="H146">
        <v>2022</v>
      </c>
      <c r="I146" t="s">
        <v>244</v>
      </c>
    </row>
    <row r="147" spans="1:9">
      <c r="A147" s="3" t="s">
        <v>264</v>
      </c>
      <c r="B147" t="s">
        <v>211</v>
      </c>
      <c r="C147">
        <v>1</v>
      </c>
      <c r="D147">
        <f>_xlfn.NUMBERVALUE(Table001__Page_1[[#This Row],[ΑΚΡΙΒΟΤΕΡΗ]])/100</f>
        <v>15.99</v>
      </c>
      <c r="E147">
        <f>_xlfn.NUMBERVALUE(Table001__Page_1[[#This Row],[ΦΘΗΝΟΤΕΡΗ]])/100</f>
        <v>10.95</v>
      </c>
      <c r="F147">
        <f>_xlfn.NUMBERVALUE(Table001__Page_1[[#This Row],[ΜΕΣΗ ΤΙΜΗ
ΠΩΛΗΣΗΣ]])/100</f>
        <v>12.8</v>
      </c>
      <c r="G147">
        <v>9</v>
      </c>
      <c r="H147">
        <v>2022</v>
      </c>
      <c r="I147" t="s">
        <v>244</v>
      </c>
    </row>
    <row r="148" spans="1:9">
      <c r="A148" s="3" t="s">
        <v>265</v>
      </c>
      <c r="B148" t="s">
        <v>212</v>
      </c>
      <c r="C148">
        <v>0.95</v>
      </c>
      <c r="D148">
        <f>_xlfn.NUMBERVALUE(Table001__Page_1[[#This Row],[ΑΚΡΙΒΟΤΕΡΗ]])/100</f>
        <v>2.4500000000000002</v>
      </c>
      <c r="E148">
        <f>_xlfn.NUMBERVALUE(Table001__Page_1[[#This Row],[ΦΘΗΝΟΤΕΡΗ]])/100</f>
        <v>0.99</v>
      </c>
      <c r="F148">
        <f>_xlfn.NUMBERVALUE(Table001__Page_1[[#This Row],[ΜΕΣΗ ΤΙΜΗ
ΠΩΛΗΣΗΣ]])/100</f>
        <v>1.67</v>
      </c>
      <c r="G148">
        <v>9</v>
      </c>
      <c r="H148">
        <v>2022</v>
      </c>
      <c r="I148" t="s">
        <v>244</v>
      </c>
    </row>
    <row r="149" spans="1:9">
      <c r="A149" s="3" t="s">
        <v>265</v>
      </c>
      <c r="B149" t="s">
        <v>213</v>
      </c>
      <c r="C149">
        <v>0.47499999999999998</v>
      </c>
      <c r="D149">
        <f>_xlfn.NUMBERVALUE(Table001__Page_1[[#This Row],[ΑΚΡΙΒΟΤΕΡΗ]])/100</f>
        <v>1.79</v>
      </c>
      <c r="E149">
        <f>_xlfn.NUMBERVALUE(Table001__Page_1[[#This Row],[ΦΘΗΝΟΤΕΡΗ]])/100</f>
        <v>0.75</v>
      </c>
      <c r="F149">
        <f>_xlfn.NUMBERVALUE(Table001__Page_1[[#This Row],[ΜΕΣΗ ΤΙΜΗ
ΠΩΛΗΣΗΣ]])/100</f>
        <v>1.27</v>
      </c>
      <c r="G149">
        <v>9</v>
      </c>
      <c r="H149">
        <v>2022</v>
      </c>
      <c r="I149" t="s">
        <v>244</v>
      </c>
    </row>
    <row r="150" spans="1:9">
      <c r="A150" s="3" t="s">
        <v>265</v>
      </c>
      <c r="B150" t="s">
        <v>214</v>
      </c>
      <c r="C150">
        <v>0.85</v>
      </c>
      <c r="D150">
        <f>_xlfn.NUMBERVALUE(Table001__Page_1[[#This Row],[ΑΚΡΙΒΟΤΕΡΗ]])/100</f>
        <v>2.65</v>
      </c>
      <c r="E150">
        <f>_xlfn.NUMBERVALUE(Table001__Page_1[[#This Row],[ΦΘΗΝΟΤΕΡΗ]])/100</f>
        <v>1.34</v>
      </c>
      <c r="F150">
        <f>_xlfn.NUMBERVALUE(Table001__Page_1[[#This Row],[ΜΕΣΗ ΤΙΜΗ
ΠΩΛΗΣΗΣ]])/100</f>
        <v>1.87</v>
      </c>
      <c r="G150">
        <v>9</v>
      </c>
      <c r="H150">
        <v>2022</v>
      </c>
      <c r="I150" t="s">
        <v>244</v>
      </c>
    </row>
    <row r="151" spans="1:9">
      <c r="A151" s="3" t="s">
        <v>265</v>
      </c>
      <c r="B151" t="s">
        <v>215</v>
      </c>
      <c r="C151">
        <v>0.47499999999999998</v>
      </c>
      <c r="D151">
        <f>_xlfn.NUMBERVALUE(Table001__Page_1[[#This Row],[ΑΚΡΙΒΟΤΕΡΗ]])/100</f>
        <v>2.2000000000000002</v>
      </c>
      <c r="E151">
        <f>_xlfn.NUMBERVALUE(Table001__Page_1[[#This Row],[ΦΘΗΝΟΤΕΡΗ]])/100</f>
        <v>1</v>
      </c>
      <c r="F151">
        <f>_xlfn.NUMBERVALUE(Table001__Page_1[[#This Row],[ΜΕΣΗ ΤΙΜΗ
ΠΩΛΗΣΗΣ]])/100</f>
        <v>1.62</v>
      </c>
      <c r="G151">
        <v>9</v>
      </c>
      <c r="H151">
        <v>2022</v>
      </c>
      <c r="I151" t="s">
        <v>244</v>
      </c>
    </row>
    <row r="152" spans="1:9">
      <c r="A152" s="3" t="s">
        <v>265</v>
      </c>
      <c r="B152" t="s">
        <v>216</v>
      </c>
      <c r="C152">
        <v>0.95</v>
      </c>
      <c r="D152">
        <f>_xlfn.NUMBERVALUE(Table001__Page_1[[#This Row],[ΑΚΡΙΒΟΤΕΡΗ]])/100</f>
        <v>2.65</v>
      </c>
      <c r="E152">
        <f>_xlfn.NUMBERVALUE(Table001__Page_1[[#This Row],[ΦΘΗΝΟΤΕΡΗ]])/100</f>
        <v>1.49</v>
      </c>
      <c r="F152">
        <f>_xlfn.NUMBERVALUE(Table001__Page_1[[#This Row],[ΜΕΣΗ ΤΙΜΗ
ΠΩΛΗΣΗΣ]])/100</f>
        <v>1.95</v>
      </c>
      <c r="G152">
        <v>9</v>
      </c>
      <c r="H152">
        <v>2022</v>
      </c>
      <c r="I152" t="s">
        <v>244</v>
      </c>
    </row>
    <row r="153" spans="1:9">
      <c r="A153" s="3" t="s">
        <v>265</v>
      </c>
      <c r="B153" t="s">
        <v>217</v>
      </c>
      <c r="C153">
        <v>0.47499999999999998</v>
      </c>
      <c r="D153">
        <f>_xlfn.NUMBERVALUE(Table001__Page_1[[#This Row],[ΑΚΡΙΒΟΤΕΡΗ]])/100</f>
        <v>2.39</v>
      </c>
      <c r="E153">
        <f>_xlfn.NUMBERVALUE(Table001__Page_1[[#This Row],[ΦΘΗΝΟΤΕΡΗ]])/100</f>
        <v>1.05</v>
      </c>
      <c r="F153">
        <f>_xlfn.NUMBERVALUE(Table001__Page_1[[#This Row],[ΜΕΣΗ ΤΙΜΗ
ΠΩΛΗΣΗΣ]])/100</f>
        <v>1.72</v>
      </c>
      <c r="G153">
        <v>9</v>
      </c>
      <c r="H153">
        <v>2022</v>
      </c>
      <c r="I153" t="s">
        <v>244</v>
      </c>
    </row>
    <row r="154" spans="1:9">
      <c r="A154" s="3" t="s">
        <v>266</v>
      </c>
      <c r="B154" s="4" t="s">
        <v>218</v>
      </c>
      <c r="C154">
        <v>3</v>
      </c>
      <c r="D154">
        <f>_xlfn.NUMBERVALUE(Table001__Page_1[[#This Row],[ΑΚΡΙΒΟΤΕΡΗ]])/100</f>
        <v>15.65</v>
      </c>
      <c r="E154">
        <f>_xlfn.NUMBERVALUE(Table001__Page_1[[#This Row],[ΦΘΗΝΟΤΕΡΗ]])/100</f>
        <v>10.25</v>
      </c>
      <c r="F154">
        <f>_xlfn.NUMBERVALUE(Table001__Page_1[[#This Row],[ΜΕΣΗ ΤΙΜΗ
ΠΩΛΗΣΗΣ]])/100</f>
        <v>12.51</v>
      </c>
      <c r="G154">
        <v>9</v>
      </c>
      <c r="H154">
        <v>2022</v>
      </c>
      <c r="I154" t="s">
        <v>244</v>
      </c>
    </row>
    <row r="155" spans="1:9">
      <c r="A155" s="3" t="s">
        <v>266</v>
      </c>
      <c r="B155" t="s">
        <v>219</v>
      </c>
      <c r="C155">
        <v>3</v>
      </c>
      <c r="D155">
        <f>_xlfn.NUMBERVALUE(Table001__Page_1[[#This Row],[ΑΚΡΙΒΟΤΕΡΗ]])/100</f>
        <v>14.49</v>
      </c>
      <c r="E155">
        <f>_xlfn.NUMBERVALUE(Table001__Page_1[[#This Row],[ΦΘΗΝΟΤΕΡΗ]])/100</f>
        <v>8.3000000000000007</v>
      </c>
      <c r="F155">
        <f>_xlfn.NUMBERVALUE(Table001__Page_1[[#This Row],[ΜΕΣΗ ΤΙΜΗ
ΠΩΛΗΣΗΣ]])/100</f>
        <v>11.36</v>
      </c>
      <c r="G155">
        <v>9</v>
      </c>
      <c r="H155">
        <v>2022</v>
      </c>
      <c r="I155" t="s">
        <v>244</v>
      </c>
    </row>
    <row r="156" spans="1:9">
      <c r="A156" s="3" t="s">
        <v>267</v>
      </c>
      <c r="B156" t="s">
        <v>220</v>
      </c>
      <c r="C156">
        <v>0.35</v>
      </c>
      <c r="D156">
        <f>_xlfn.NUMBERVALUE(Table001__Page_1[[#This Row],[ΑΚΡΙΒΟΤΕΡΗ]])/100</f>
        <v>3.35</v>
      </c>
      <c r="E156">
        <f>_xlfn.NUMBERVALUE(Table001__Page_1[[#This Row],[ΦΘΗΝΟΤΕΡΗ]])/100</f>
        <v>2.1</v>
      </c>
      <c r="F156">
        <f>_xlfn.NUMBERVALUE(Table001__Page_1[[#This Row],[ΜΕΣΗ ΤΙΜΗ
ΠΩΛΗΣΗΣ]])/100</f>
        <v>2.99</v>
      </c>
      <c r="G156">
        <v>9</v>
      </c>
      <c r="H156">
        <v>2022</v>
      </c>
      <c r="I156" t="s">
        <v>244</v>
      </c>
    </row>
    <row r="157" spans="1:9">
      <c r="A157" s="3" t="s">
        <v>266</v>
      </c>
      <c r="B157" t="s">
        <v>221</v>
      </c>
      <c r="C157">
        <v>3</v>
      </c>
      <c r="D157">
        <f>_xlfn.NUMBERVALUE(Table001__Page_1[[#This Row],[ΑΚΡΙΒΟΤΕΡΗ]])/100</f>
        <v>13.76</v>
      </c>
      <c r="E157">
        <f>_xlfn.NUMBERVALUE(Table001__Page_1[[#This Row],[ΦΘΗΝΟΤΕΡΗ]])/100</f>
        <v>8.9499999999999993</v>
      </c>
      <c r="F157">
        <f>_xlfn.NUMBERVALUE(Table001__Page_1[[#This Row],[ΜΕΣΗ ΤΙΜΗ
ΠΩΛΗΣΗΣ]])/100</f>
        <v>10.52</v>
      </c>
      <c r="G157">
        <v>9</v>
      </c>
      <c r="H157">
        <v>2022</v>
      </c>
      <c r="I157" t="s">
        <v>244</v>
      </c>
    </row>
    <row r="158" spans="1:9">
      <c r="A158" s="3" t="s">
        <v>268</v>
      </c>
      <c r="B158" t="s">
        <v>222</v>
      </c>
      <c r="C158">
        <v>1</v>
      </c>
      <c r="D158">
        <f>_xlfn.NUMBERVALUE(Table001__Page_1[[#This Row],[ΑΚΡΙΒΟΤΕΡΗ]])/100</f>
        <v>9.35</v>
      </c>
      <c r="E158">
        <f>_xlfn.NUMBERVALUE(Table001__Page_1[[#This Row],[ΦΘΗΝΟΤΕΡΗ]])/100</f>
        <v>5.99</v>
      </c>
      <c r="F158">
        <f>_xlfn.NUMBERVALUE(Table001__Page_1[[#This Row],[ΜΕΣΗ ΤΙΜΗ
ΠΩΛΗΣΗΣ]])/100</f>
        <v>7.39</v>
      </c>
      <c r="G158">
        <v>9</v>
      </c>
      <c r="H158">
        <v>2022</v>
      </c>
      <c r="I158" t="s">
        <v>244</v>
      </c>
    </row>
    <row r="159" spans="1:9">
      <c r="A159" s="3" t="s">
        <v>268</v>
      </c>
      <c r="B159" t="s">
        <v>223</v>
      </c>
      <c r="C159">
        <v>1</v>
      </c>
      <c r="D159">
        <f>_xlfn.NUMBERVALUE(Table001__Page_1[[#This Row],[ΑΚΡΙΒΟΤΕΡΗ]])/100</f>
        <v>6.99</v>
      </c>
      <c r="E159">
        <f>_xlfn.NUMBERVALUE(Table001__Page_1[[#This Row],[ΦΘΗΝΟΤΕΡΗ]])/100</f>
        <v>3.65</v>
      </c>
      <c r="F159">
        <f>_xlfn.NUMBERVALUE(Table001__Page_1[[#This Row],[ΜΕΣΗ ΤΙΜΗ
ΠΩΛΗΣΗΣ]])/100</f>
        <v>5.91</v>
      </c>
      <c r="G159">
        <v>9</v>
      </c>
      <c r="H159">
        <v>2022</v>
      </c>
      <c r="I159" t="s">
        <v>244</v>
      </c>
    </row>
    <row r="160" spans="1:9">
      <c r="A160" s="3" t="s">
        <v>268</v>
      </c>
      <c r="B160" t="s">
        <v>224</v>
      </c>
      <c r="C160">
        <v>1</v>
      </c>
      <c r="D160">
        <f>_xlfn.NUMBERVALUE(Table001__Page_1[[#This Row],[ΑΚΡΙΒΟΤΕΡΗ]])/100</f>
        <v>9.5</v>
      </c>
      <c r="E160">
        <f>_xlfn.NUMBERVALUE(Table001__Page_1[[#This Row],[ΦΘΗΝΟΤΕΡΗ]])/100</f>
        <v>5.89</v>
      </c>
      <c r="F160">
        <f>_xlfn.NUMBERVALUE(Table001__Page_1[[#This Row],[ΜΕΣΗ ΤΙΜΗ
ΠΩΛΗΣΗΣ]])/100</f>
        <v>7.75</v>
      </c>
      <c r="G160">
        <v>9</v>
      </c>
      <c r="H160">
        <v>2022</v>
      </c>
      <c r="I160" t="s">
        <v>244</v>
      </c>
    </row>
    <row r="161" spans="1:9">
      <c r="A161" s="3" t="s">
        <v>268</v>
      </c>
      <c r="B161" t="s">
        <v>225</v>
      </c>
      <c r="C161">
        <v>1</v>
      </c>
      <c r="D161">
        <f>_xlfn.NUMBERVALUE(Table001__Page_1[[#This Row],[ΑΚΡΙΒΟΤΕΡΗ]])/100</f>
        <v>8.99</v>
      </c>
      <c r="E161">
        <f>_xlfn.NUMBERVALUE(Table001__Page_1[[#This Row],[ΦΘΗΝΟΤΕΡΗ]])/100</f>
        <v>7.12</v>
      </c>
      <c r="F161">
        <f>_xlfn.NUMBERVALUE(Table001__Page_1[[#This Row],[ΜΕΣΗ ΤΙΜΗ
ΠΩΛΗΣΗΣ]])/100</f>
        <v>8.1199999999999992</v>
      </c>
      <c r="G161">
        <v>9</v>
      </c>
      <c r="H161">
        <v>2022</v>
      </c>
      <c r="I161" t="s">
        <v>244</v>
      </c>
    </row>
    <row r="162" spans="1:9">
      <c r="A162" s="3" t="s">
        <v>269</v>
      </c>
      <c r="B162" t="s">
        <v>226</v>
      </c>
      <c r="C162">
        <v>0.25</v>
      </c>
      <c r="D162">
        <f>_xlfn.NUMBERVALUE(Table001__Page_1[[#This Row],[ΑΚΡΙΒΟΤΕΡΗ]])/100</f>
        <v>0.69</v>
      </c>
      <c r="E162">
        <f>_xlfn.NUMBERVALUE(Table001__Page_1[[#This Row],[ΦΘΗΝΟΤΕΡΗ]])/100</f>
        <v>0.47</v>
      </c>
      <c r="F162">
        <f>_xlfn.NUMBERVALUE(Table001__Page_1[[#This Row],[ΜΕΣΗ ΤΙΜΗ
ΠΩΛΗΣΗΣ]])/100</f>
        <v>0.56999999999999995</v>
      </c>
      <c r="G162">
        <v>9</v>
      </c>
      <c r="H162">
        <v>2022</v>
      </c>
      <c r="I162" t="s">
        <v>244</v>
      </c>
    </row>
    <row r="163" spans="1:9">
      <c r="A163" s="3" t="s">
        <v>269</v>
      </c>
      <c r="B163" t="s">
        <v>227</v>
      </c>
      <c r="C163">
        <f>3*0.2</f>
        <v>0.60000000000000009</v>
      </c>
      <c r="D163">
        <f>_xlfn.NUMBERVALUE(Table001__Page_1[[#This Row],[ΑΚΡΙΒΟΤΕΡΗ]])/100</f>
        <v>1.8</v>
      </c>
      <c r="E163">
        <f>_xlfn.NUMBERVALUE(Table001__Page_1[[#This Row],[ΦΘΗΝΟΤΕΡΗ]])/100</f>
        <v>0.9</v>
      </c>
      <c r="F163">
        <f>_xlfn.NUMBERVALUE(Table001__Page_1[[#This Row],[ΜΕΣΗ ΤΙΜΗ
ΠΩΛΗΣΗΣ]])/100</f>
        <v>1.46</v>
      </c>
      <c r="G163">
        <v>9</v>
      </c>
      <c r="H163">
        <v>2022</v>
      </c>
      <c r="I163" t="s">
        <v>244</v>
      </c>
    </row>
    <row r="164" spans="1:9">
      <c r="A164" s="3" t="s">
        <v>269</v>
      </c>
      <c r="B164" t="s">
        <v>228</v>
      </c>
      <c r="C164">
        <f>4*0.07</f>
        <v>0.28000000000000003</v>
      </c>
      <c r="D164">
        <f>_xlfn.NUMBERVALUE(Table001__Page_1[[#This Row],[ΑΚΡΙΒΟΤΕΡΗ]])/100</f>
        <v>2.15</v>
      </c>
      <c r="E164">
        <f>_xlfn.NUMBERVALUE(Table001__Page_1[[#This Row],[ΦΘΗΝΟΤΕΡΗ]])/100</f>
        <v>1.05</v>
      </c>
      <c r="F164">
        <f>_xlfn.NUMBERVALUE(Table001__Page_1[[#This Row],[ΜΕΣΗ ΤΙΜΗ
ΠΩΛΗΣΗΣ]])/100</f>
        <v>1.8</v>
      </c>
      <c r="G164">
        <v>9</v>
      </c>
      <c r="H164">
        <v>2022</v>
      </c>
      <c r="I164" t="s">
        <v>244</v>
      </c>
    </row>
    <row r="165" spans="1:9">
      <c r="A165" s="3" t="s">
        <v>269</v>
      </c>
      <c r="B165" t="s">
        <v>229</v>
      </c>
      <c r="C165">
        <f>4*0.07</f>
        <v>0.28000000000000003</v>
      </c>
      <c r="D165">
        <f>_xlfn.NUMBERVALUE(Table001__Page_1[[#This Row],[ΑΚΡΙΒΟΤΕΡΗ]])/100</f>
        <v>1.89</v>
      </c>
      <c r="E165">
        <f>_xlfn.NUMBERVALUE(Table001__Page_1[[#This Row],[ΦΘΗΝΟΤΕΡΗ]])/100</f>
        <v>1.4</v>
      </c>
      <c r="F165">
        <f>_xlfn.NUMBERVALUE(Table001__Page_1[[#This Row],[ΜΕΣΗ ΤΙΜΗ
ΠΩΛΗΣΗΣ]])/100</f>
        <v>1.7</v>
      </c>
      <c r="G165">
        <v>9</v>
      </c>
      <c r="H165">
        <v>2022</v>
      </c>
      <c r="I165" t="s">
        <v>244</v>
      </c>
    </row>
    <row r="166" spans="1:9">
      <c r="A166" s="3" t="s">
        <v>269</v>
      </c>
      <c r="B166" t="s">
        <v>230</v>
      </c>
      <c r="C166">
        <f>4*0.07</f>
        <v>0.28000000000000003</v>
      </c>
      <c r="D166">
        <f>_xlfn.NUMBERVALUE(Table001__Page_1[[#This Row],[ΑΚΡΙΒΟΤΕΡΗ]])/100</f>
        <v>2.4900000000000002</v>
      </c>
      <c r="E166">
        <f>_xlfn.NUMBERVALUE(Table001__Page_1[[#This Row],[ΦΘΗΝΟΤΕΡΗ]])/100</f>
        <v>1.75</v>
      </c>
      <c r="F166">
        <f>_xlfn.NUMBERVALUE(Table001__Page_1[[#This Row],[ΜΕΣΗ ΤΙΜΗ
ΠΩΛΗΣΗΣ]])/100</f>
        <v>2.13</v>
      </c>
      <c r="G166">
        <v>9</v>
      </c>
      <c r="H166">
        <v>2022</v>
      </c>
      <c r="I166" t="s">
        <v>244</v>
      </c>
    </row>
    <row r="167" spans="1:9">
      <c r="A167" s="3" t="s">
        <v>269</v>
      </c>
      <c r="B167" t="s">
        <v>231</v>
      </c>
      <c r="C167">
        <v>12</v>
      </c>
      <c r="D167">
        <f>_xlfn.NUMBERVALUE(Table001__Page_1[[#This Row],[ΑΚΡΙΒΟΤΕΡΗ]])/100</f>
        <v>1.75</v>
      </c>
      <c r="E167">
        <f>_xlfn.NUMBERVALUE(Table001__Page_1[[#This Row],[ΦΘΗΝΟΤΕΡΗ]])/100</f>
        <v>1.05</v>
      </c>
      <c r="F167">
        <f>_xlfn.NUMBERVALUE(Table001__Page_1[[#This Row],[ΜΕΣΗ ΤΙΜΗ
ΠΩΛΗΣΗΣ]])/100</f>
        <v>1.41</v>
      </c>
      <c r="G167">
        <v>9</v>
      </c>
      <c r="H167">
        <v>2022</v>
      </c>
      <c r="I167" t="s">
        <v>244</v>
      </c>
    </row>
    <row r="168" spans="1:9">
      <c r="A168" s="3" t="s">
        <v>269</v>
      </c>
      <c r="B168" t="s">
        <v>232</v>
      </c>
      <c r="C168">
        <v>7.0000000000000007E-2</v>
      </c>
      <c r="D168">
        <f>_xlfn.NUMBERVALUE(Table001__Page_1[[#This Row],[ΑΚΡΙΒΟΤΕΡΗ]])/100</f>
        <v>0.55000000000000004</v>
      </c>
      <c r="E168">
        <f>_xlfn.NUMBERVALUE(Table001__Page_1[[#This Row],[ΦΘΗΝΟΤΕΡΗ]])/100</f>
        <v>0.34</v>
      </c>
      <c r="F168">
        <f>_xlfn.NUMBERVALUE(Table001__Page_1[[#This Row],[ΜΕΣΗ ΤΙΜΗ
ΠΩΛΗΣΗΣ]])/100</f>
        <v>0.46</v>
      </c>
      <c r="G168">
        <v>9</v>
      </c>
      <c r="H168">
        <v>2022</v>
      </c>
      <c r="I168" t="s">
        <v>244</v>
      </c>
    </row>
    <row r="169" spans="1:9">
      <c r="A169" s="3" t="s">
        <v>270</v>
      </c>
      <c r="B169" t="s">
        <v>233</v>
      </c>
      <c r="C169">
        <v>10</v>
      </c>
      <c r="D169">
        <f>_xlfn.NUMBERVALUE(Table001__Page_1[[#This Row],[ΑΚΡΙΒΟΤΕΡΗ]])/100</f>
        <v>16.899999999999999</v>
      </c>
      <c r="E169">
        <f>_xlfn.NUMBERVALUE(Table001__Page_1[[#This Row],[ΦΘΗΝΟΤΕΡΗ]])/100</f>
        <v>12.95</v>
      </c>
      <c r="F169">
        <f>_xlfn.NUMBERVALUE(Table001__Page_1[[#This Row],[ΜΕΣΗ ΤΙΜΗ
ΠΩΛΗΣΗΣ]])/100</f>
        <v>14.78</v>
      </c>
      <c r="G169">
        <v>9</v>
      </c>
      <c r="H169">
        <v>2022</v>
      </c>
      <c r="I169" t="s">
        <v>244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F A A B Q S w M E F A A C A A g A p 6 Z S V k h M e e u k A A A A 9 g A A A B I A H A B D b 2 5 m a W c v U G F j a 2 F n Z S 5 4 b W w g o h g A K K A U A A A A A A A A A A A A A A A A A A A A A A A A A A A A h Y 9 N D o I w G E S v Q r q n f 8 T E k I + y Y C u J i Y n R Z V M q N k I x t F j u 5 s I j e Q U x i r p z O W / e Y u Z + v U E + t k 1 0 0 b 0 z n c 0 Q w x R F 2 q q u M r b O 0 O A P 8 R L l A t Z S n W S t o 0 m 2 L h 1 d l a G j 9 + e U k B A C D g n u + p p w S h n Z l a u N O u p W o o 9 s / s u x s c 5 L q z Q S s H 2 N E R w z x v G C J 5 g C m S G U x n 4 F P u 1 9 t j 8 Q i q H x Q 6 + F b u J i D 2 S O Q N 4 f x A N Q S w M E F A A C A A g A p 6 Z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m U l a b m y U d o w I A A J Y R A A A T A B w A R m 9 y b X V s Y X M v U 2 V j d G l v b j E u b S C i G A A o o B Q A A A A A A A A A A A A A A A A A A A A A A A A A A A D t l 8 + L 2 k A U x + + C / 8 M Q L x E 0 N Z M f 0 B Y P R V n q p R X 0 p l J S M 6 7 S m E g m l h b Z Q 6 H / w O 5 2 a 7 W 7 7 C 7 a h V 4 K P S 0 9 9 T + Y / k t 9 E 6 O y b p R a M T R Q I Q z 5 v n m T N 7 4 P b 9 5 Q 0 v Q 6 j o 0 q s 1 F + n E w k E 7 R t u M R E K a F q v L R I L i c j s W w c E i S n B Z R H F v G S C Q S / i t N 3 m w S U s t m S / K l U P O h Y R C o 4 t k d s j 4 p C 8 V G 9 Y D l 9 s / 7 c J k W 3 8 5 r U q 2 1 C O x Q 9 I 8 4 r i z h 9 W i 8 X D 2 i d X b H v v 9 7 B 8 5 7 d w n g L 4 z c Y f 7 C f S F a z D 7 M 4 h 7 H U M 1 t C O o N q p W 7 P I l 3 4 g M F D z g u y p A i N d G Y W 1 C L k f B D f o F Y y 8 4 u d C I 2 j W t H w j E Y w P S U U 2 o Z 9 C L u t v u 0 R v j 1 / p l R 1 D Z u 2 H L d b c K x + 1 + Z G K s 4 X y Q w G w k y X h Q z y w I Y 8 8 s Y 7 y q C 5 j t f o y h p d X a N r d / S j d D L R s U M D D 8 0 b D v K G 4 5 M 3 H J 4 3 f D 9 v Z d f p O h 5 s 9 y k x T O L S Z e 4 C S 6 D P s 4 Y h g s D y x L I q T c M y X J r 3 3 D 5 Z x L A V D C E R c C 7 Y D b t m Z 2 z C x u w S s V N 2 z D 6 z 4 7 1 R A k L J 9 n R V 4 j H 5 y g s 5 R M N 3 t W 0 5 U g K O l P h w p I R z p O z O k R I N R 8 v 6 s p J M N m V f A L H R W q r + N X r U g B 4 1 P v S o 4 f S o u 9 O j R l S F o P q w C 6 h C Z 4 D K C a 9 H f 1 y C o o F C C 6 D Q 4 g O F F g 6 F t j s U W k R Q f I T K c Q 4 n E q 8 e 4 9 i f S n q A k B 4 f h P R w h P T d E d I j Q o j D M 4 X a c g X P i A 1 9 n K Z b o B Q 1 G k i M U f P 7 H 4 9 o 8 F j e Z 5 G 4 l 5 5 2 A x l Y z s p 4 n / f Z b d G Q o 0 L j g c / B a j f L 2 5 R L n 5 M J 7 2 k R P 5 j Y C E H L M m I f w D J B 8 G d e + z j x q R y u + 7 0 M u I z 9 U + 0 E z F O / 6 R m m R K u V h p c R L D 7 k i 3 y F m 9 g Q v j L 0 F 1 i N 4 4 Z 9 A s v F X / u f + 5 c + m B h 4 z N w 3 e G 2 C 9 j d Q S w E C L Q A U A A I A C A C n p l J W S E x 5 6 6 Q A A A D 2 A A A A E g A A A A A A A A A A A A A A A A A A A A A A Q 2 9 u Z m l n L 1 B h Y 2 t h Z 2 U u e G 1 s U E s B A i 0 A F A A C A A g A p 6 Z S V g / K 6 a u k A A A A 6 Q A A A B M A A A A A A A A A A A A A A A A A 8 A A A A F t D b 2 5 0 Z W 5 0 X 1 R 5 c G V z X S 5 4 b W x Q S w E C L Q A U A A I A C A C n p l J W m 5 s l H a M C A A C W E Q A A E w A A A A A A A A A A A A A A A A D h A Q A A R m 9 y b X V s Y X M v U 2 V j d G l v b j E u b V B L B Q Y A A A A A A w A D A M I A A A D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W Q A A A A A A A E x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D o 1 N z o 1 M i 4 0 O D Q z O T A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D o 1 N z o 1 M y 4 1 N j c 1 M z A 1 W i I g L z 4 8 R W 5 0 c n k g V H l w Z T 0 i R m l s b E N v b H V t b l R 5 c G V z I i B W Y W x 1 Z T 0 i c 0 J n W U d C Z 0 1 E Q X c 9 P S I g L z 4 8 R W 5 0 c n k g V H l w Z T 0 i R m l s b E N v b H V t b k 5 h b W V z I i B W Y W x 1 Z T 0 i c 1 s m c X V v d D v O p s 6 h z p X O o 8 6 a z p 8 g z p P O k c 6 b z p E m c X V v d D s s J n F 1 b 3 Q 7 Q 2 9 s d W 1 u M i Z x d W 9 0 O y w m c X V v d D t D b 2 x 1 b W 4 z J n F 1 b 3 Q 7 L C Z x d W 9 0 O 0 N v b H V t b j Q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L 0 F 1 d G 9 S Z W 1 v d m V k Q 2 9 s d W 1 u c z E u e 8 6 m z q H O l c 6 j z p r O n y D O k 8 6 R z p v O k S w w f S Z x d W 9 0 O y w m c X V v d D t T Z W N 0 a W 9 u M S 9 U Y W J s Z T A w M i A o U G F n Z S A y K S 9 B d X R v U m V t b 3 Z l Z E N v b H V t b n M x L n t D b 2 x 1 b W 4 y L D F 9 J n F 1 b 3 Q 7 L C Z x d W 9 0 O 1 N l Y 3 R p b 2 4 x L 1 R h Y m x l M D A y I C h Q Y W d l I D I p L 0 F 1 d G 9 S Z W 1 v d m V k Q 2 9 s d W 1 u c z E u e 0 N v b H V t b j M s M n 0 m c X V v d D s s J n F 1 b 3 Q 7 U 2 V j d G l v b j E v V G F i b G U w M D I g K F B h Z 2 U g M i k v Q X V 0 b 1 J l b W 9 2 Z W R D b 2 x 1 b W 5 z M S 5 7 Q 2 9 s d W 1 u N C w z f S Z x d W 9 0 O y w m c X V v d D t T Z W N 0 a W 9 u M S 9 U Y W J s Z T A w M i A o U G F n Z S A y K S 9 B d X R v U m V t b 3 Z l Z E N v b H V t b n M x L n t D b 2 x 1 b W 4 x L D R 9 J n F 1 b 3 Q 7 L C Z x d W 9 0 O 1 N l Y 3 R p b 2 4 x L 1 R h Y m x l M D A y I C h Q Y W d l I D I p L 0 F 1 d G 9 S Z W 1 v d m V k Q 2 9 s d W 1 u c z E u e 1 8 x L D V 9 J n F 1 b 3 Q 7 L C Z x d W 9 0 O 1 N l Y 3 R p b 2 4 x L 1 R h Y m x l M D A y I C h Q Y W d l I D I p L 0 F 1 d G 9 S Z W 1 v d m V k Q 2 9 s d W 1 u c z E u e 1 8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y I C h Q Y W d l I D I p L 0 F 1 d G 9 S Z W 1 v d m V k Q 2 9 s d W 1 u c z E u e 8 6 m z q H O l c 6 j z p r O n y D O k 8 6 R z p v O k S w w f S Z x d W 9 0 O y w m c X V v d D t T Z W N 0 a W 9 u M S 9 U Y W J s Z T A w M i A o U G F n Z S A y K S 9 B d X R v U m V t b 3 Z l Z E N v b H V t b n M x L n t D b 2 x 1 b W 4 y L D F 9 J n F 1 b 3 Q 7 L C Z x d W 9 0 O 1 N l Y 3 R p b 2 4 x L 1 R h Y m x l M D A y I C h Q Y W d l I D I p L 0 F 1 d G 9 S Z W 1 v d m V k Q 2 9 s d W 1 u c z E u e 0 N v b H V t b j M s M n 0 m c X V v d D s s J n F 1 b 3 Q 7 U 2 V j d G l v b j E v V G F i b G U w M D I g K F B h Z 2 U g M i k v Q X V 0 b 1 J l b W 9 2 Z W R D b 2 x 1 b W 5 z M S 5 7 Q 2 9 s d W 1 u N C w z f S Z x d W 9 0 O y w m c X V v d D t T Z W N 0 a W 9 u M S 9 U Y W J s Z T A w M i A o U G F n Z S A y K S 9 B d X R v U m V t b 3 Z l Z E N v b H V t b n M x L n t D b 2 x 1 b W 4 x L D R 9 J n F 1 b 3 Q 7 L C Z x d W 9 0 O 1 N l Y 3 R p b 2 4 x L 1 R h Y m x l M D A y I C h Q Y W d l I D I p L 0 F 1 d G 9 S Z W 1 v d m V k Q 2 9 s d W 1 u c z E u e 1 8 x L D V 9 J n F 1 b 3 Q 7 L C Z x d W 9 0 O 1 N l Y 3 R p b 2 4 x L 1 R h Y m x l M D A y I C h Q Y W d l I D I p L 0 F 1 d G 9 S Z W 1 v d m V k Q 2 9 s d W 1 u c z E u e 1 8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A 6 N T c 6 N T M u N T c 1 N T A 3 N V o i I C 8 + P E V u d H J 5 I F R 5 c G U 9 I k Z p b G x D b 2 x 1 b W 5 U e X B l c y I g V m F s d W U 9 I n N B d 1 l H Q m d N R E F 3 P T 0 i I C 8 + P E V u d H J 5 I F R 5 c G U 9 I k Z p b G x D b 2 x 1 b W 5 O Y W 1 l c y I g V m F s d W U 9 I n N b J n F 1 b 3 Q 7 Q 2 9 s d W 1 u M S Z x d W 9 0 O y w m c X V v d D v O p M 6 l z q H O m c 6 R J n F 1 b 3 Q 7 L C Z x d W 9 0 O 0 N v b H V t b j M m c X V v d D s s J n F 1 b 3 Q 7 Q 2 9 s d W 1 u N C Z x d W 9 0 O y w m c X V v d D t D b 2 x 1 b W 4 y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y k v Q X V 0 b 1 J l b W 9 2 Z W R D b 2 x 1 b W 5 z M S 5 7 Q 2 9 s d W 1 u M S w w f S Z x d W 9 0 O y w m c X V v d D t T Z W N 0 a W 9 u M S 9 U Y W J s Z T A w M y A o U G F n Z S A z K S 9 B d X R v U m V t b 3 Z l Z E N v b H V t b n M x L n v O p M 6 l z q H O m c 6 R L D F 9 J n F 1 b 3 Q 7 L C Z x d W 9 0 O 1 N l Y 3 R p b 2 4 x L 1 R h Y m x l M D A z I C h Q Y W d l I D M p L 0 F 1 d G 9 S Z W 1 v d m V k Q 2 9 s d W 1 u c z E u e 0 N v b H V t b j M s M n 0 m c X V v d D s s J n F 1 b 3 Q 7 U 2 V j d G l v b j E v V G F i b G U w M D M g K F B h Z 2 U g M y k v Q X V 0 b 1 J l b W 9 2 Z W R D b 2 x 1 b W 5 z M S 5 7 Q 2 9 s d W 1 u N C w z f S Z x d W 9 0 O y w m c X V v d D t T Z W N 0 a W 9 u M S 9 U Y W J s Z T A w M y A o U G F n Z S A z K S 9 B d X R v U m V t b 3 Z l Z E N v b H V t b n M x L n t D b 2 x 1 b W 4 y L D R 9 J n F 1 b 3 Q 7 L C Z x d W 9 0 O 1 N l Y 3 R p b 2 4 x L 1 R h Y m x l M D A z I C h Q Y W d l I D M p L 0 F 1 d G 9 S Z W 1 v d m V k Q 2 9 s d W 1 u c z E u e 1 8 x L D V 9 J n F 1 b 3 Q 7 L C Z x d W 9 0 O 1 N l Y 3 R p b 2 4 x L 1 R h Y m x l M D A z I C h Q Y W d l I D M p L 0 F 1 d G 9 S Z W 1 v d m V k Q 2 9 s d W 1 u c z E u e 1 8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z q T O p c 6 h z p n O k S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M i w 0 f S Z x d W 9 0 O y w m c X V v d D t T Z W N 0 a W 9 u M S 9 U Y W J s Z T A w M y A o U G F n Z S A z K S 9 B d X R v U m V t b 3 Z l Z E N v b H V t b n M x L n t f M S w 1 f S Z x d W 9 0 O y w m c X V v d D t T Z W N 0 a W 9 u M S 9 U Y W J s Z T A w M y A o U G F n Z S A z K S 9 B d X R v U m V t b 3 Z l Z E N v b H V t b n M x L n t f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w O j U 3 O j U z L j Y w M z Q z M z F a I i A v P j x F b n R y e S B U e X B l P S J G a W x s Q 2 9 s d W 1 u V H l w Z X M i I F Z h b H V l P S J z Q m d Z R E F 3 T T 0 i I C 8 + P E V u d H J 5 I F R 5 c G U 9 I k Z p b G x D b 2 x 1 b W 5 O Y W 1 l c y I g V m F s d W U 9 I n N b J n F 1 b 3 Q 7 z p r O n 8 6 d z q P O l c 6 h z p L O l c 6 j J n F 1 b 3 Q 7 L C Z x d W 9 0 O 0 N v b H V t b j I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Q p L 0 F 1 d G 9 S Z W 1 v d m V k Q 2 9 s d W 1 u c z E u e 8 6 a z p / O n c 6 j z p X O o c 6 S z p X O o y w w f S Z x d W 9 0 O y w m c X V v d D t T Z W N 0 a W 9 u M S 9 U Y W J s Z T A w N C A o U G F n Z S A 0 K S 9 B d X R v U m V t b 3 Z l Z E N v b H V t b n M x L n t D b 2 x 1 b W 4 y L D F 9 J n F 1 b 3 Q 7 L C Z x d W 9 0 O 1 N l Y 3 R p b 2 4 x L 1 R h Y m x l M D A 0 I C h Q Y W d l I D Q p L 0 F 1 d G 9 S Z W 1 v d m V k Q 2 9 s d W 1 u c z E u e 0 N v b H V t b j E s M n 0 m c X V v d D s s J n F 1 b 3 Q 7 U 2 V j d G l v b j E v V G F i b G U w M D Q g K F B h Z 2 U g N C k v Q X V 0 b 1 J l b W 9 2 Z W R D b 2 x 1 b W 5 z M S 5 7 X z E s M 3 0 m c X V v d D s s J n F 1 b 3 Q 7 U 2 V j d G l v b j E v V G F i b G U w M D Q g K F B h Z 2 U g N C k v Q X V 0 b 1 J l b W 9 2 Z W R D b 2 x 1 b W 5 z M S 5 7 X z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Q g K F B h Z 2 U g N C k v Q X V 0 b 1 J l b W 9 2 Z W R D b 2 x 1 b W 5 z M S 5 7 z p r O n 8 6 d z q P O l c 6 h z p L O l c 6 j L D B 9 J n F 1 b 3 Q 7 L C Z x d W 9 0 O 1 N l Y 3 R p b 2 4 x L 1 R h Y m x l M D A 0 I C h Q Y W d l I D Q p L 0 F 1 d G 9 S Z W 1 v d m V k Q 2 9 s d W 1 u c z E u e 0 N v b H V t b j I s M X 0 m c X V v d D s s J n F 1 b 3 Q 7 U 2 V j d G l v b j E v V G F i b G U w M D Q g K F B h Z 2 U g N C k v Q X V 0 b 1 J l b W 9 2 Z W R D b 2 x 1 b W 5 z M S 5 7 Q 2 9 s d W 1 u M S w y f S Z x d W 9 0 O y w m c X V v d D t T Z W N 0 a W 9 u M S 9 U Y W J s Z T A w N C A o U G F n Z S A 0 K S 9 B d X R v U m V t b 3 Z l Z E N v b H V t b n M x L n t f M S w z f S Z x d W 9 0 O y w m c X V v d D t T Z W N 0 a W 9 u M S 9 U Y W J s Z T A w N C A o U G F n Z S A 0 K S 9 B d X R v U m V t b 3 Z l Z E N v b H V t b n M x L n t f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w O j U 3 O j U z L j Y x M j Q w O T B a I i A v P j x F b n R y e S B U e X B l P S J G a W x s Q 2 9 s d W 1 u V H l w Z X M i I F Z h b H V l P S J z Q m d Z R 0 J n T U R B d z 0 9 I i A v P j x F b n R y e S B U e X B l P S J G a W x s Q 2 9 s d W 1 u T m F t Z X M i I F Z h b H V l P S J z W y Z x d W 9 0 O 8 6 W z q X O n M 6 R z q H O m c 6 a z p E m c X V v d D s s J n F 1 b 3 Q 7 Q 2 9 s d W 1 u M i Z x d W 9 0 O y w m c X V v d D t D b 2 x 1 b W 4 z J n F 1 b 3 Q 7 L C Z x d W 9 0 O 0 N v b H V t b j Q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U p L 0 F 1 d G 9 S Z W 1 v d m V k Q 2 9 s d W 1 u c z E u e 8 6 W z q X O n M 6 R z q H O m c 6 a z p E s M H 0 m c X V v d D s s J n F 1 b 3 Q 7 U 2 V j d G l v b j E v V G F i b G U w M D U g K F B h Z 2 U g N S k v Q X V 0 b 1 J l b W 9 2 Z W R D b 2 x 1 b W 5 z M S 5 7 Q 2 9 s d W 1 u M i w x f S Z x d W 9 0 O y w m c X V v d D t T Z W N 0 a W 9 u M S 9 U Y W J s Z T A w N S A o U G F n Z S A 1 K S 9 B d X R v U m V t b 3 Z l Z E N v b H V t b n M x L n t D b 2 x 1 b W 4 z L D J 9 J n F 1 b 3 Q 7 L C Z x d W 9 0 O 1 N l Y 3 R p b 2 4 x L 1 R h Y m x l M D A 1 I C h Q Y W d l I D U p L 0 F 1 d G 9 S Z W 1 v d m V k Q 2 9 s d W 1 u c z E u e 0 N v b H V t b j Q s M 3 0 m c X V v d D s s J n F 1 b 3 Q 7 U 2 V j d G l v b j E v V G F i b G U w M D U g K F B h Z 2 U g N S k v Q X V 0 b 1 J l b W 9 2 Z W R D b 2 x 1 b W 5 z M S 5 7 Q 2 9 s d W 1 u M S w 0 f S Z x d W 9 0 O y w m c X V v d D t T Z W N 0 a W 9 u M S 9 U Y W J s Z T A w N S A o U G F n Z S A 1 K S 9 B d X R v U m V t b 3 Z l Z E N v b H V t b n M x L n t f M S w 1 f S Z x d W 9 0 O y w m c X V v d D t T Z W N 0 a W 9 u M S 9 U Y W J s Z T A w N S A o U G F n Z S A 1 K S 9 B d X R v U m V t b 3 Z l Z E N v b H V t b n M x L n t f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S A o U G F n Z S A 1 K S 9 B d X R v U m V t b 3 Z l Z E N v b H V t b n M x L n v O l s 6 l z p z O k c 6 h z p n O m s 6 R L D B 9 J n F 1 b 3 Q 7 L C Z x d W 9 0 O 1 N l Y 3 R p b 2 4 x L 1 R h Y m x l M D A 1 I C h Q Y W d l I D U p L 0 F 1 d G 9 S Z W 1 v d m V k Q 2 9 s d W 1 u c z E u e 0 N v b H V t b j I s M X 0 m c X V v d D s s J n F 1 b 3 Q 7 U 2 V j d G l v b j E v V G F i b G U w M D U g K F B h Z 2 U g N S k v Q X V 0 b 1 J l b W 9 2 Z W R D b 2 x 1 b W 5 z M S 5 7 Q 2 9 s d W 1 u M y w y f S Z x d W 9 0 O y w m c X V v d D t T Z W N 0 a W 9 u M S 9 U Y W J s Z T A w N S A o U G F n Z S A 1 K S 9 B d X R v U m V t b 3 Z l Z E N v b H V t b n M x L n t D b 2 x 1 b W 4 0 L D N 9 J n F 1 b 3 Q 7 L C Z x d W 9 0 O 1 N l Y 3 R p b 2 4 x L 1 R h Y m x l M D A 1 I C h Q Y W d l I D U p L 0 F 1 d G 9 S Z W 1 v d m V k Q 2 9 s d W 1 u c z E u e 0 N v b H V t b j E s N H 0 m c X V v d D s s J n F 1 b 3 Q 7 U 2 V j d G l v b j E v V G F i b G U w M D U g K F B h Z 2 U g N S k v Q X V 0 b 1 J l b W 9 2 Z W R D b 2 x 1 b W 5 z M S 5 7 X z E s N X 0 m c X V v d D s s J n F 1 b 3 Q 7 U 2 V j d G l v b j E v V G F i b G U w M D U g K F B h Z 2 U g N S k v Q X V 0 b 1 J l b W 9 2 Z W R D b 2 x 1 b W 5 z M S 5 7 X z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D o 1 N z o 1 M y 4 2 M j E z O D U z W i I g L z 4 8 R W 5 0 c n k g V H l w Z T 0 i R m l s b E N v b H V t b l R 5 c G V z I i B W Y W x 1 Z T 0 i c 0 J n W U R B d 0 0 9 I i A v P j x F b n R y e S B U e X B l P S J G a W x s Q 2 9 s d W 1 u T m F t Z X M i I F Z h b H V l P S J z W y Z x d W 9 0 O 8 6 R z q H O p M 6 f z q D O n 8 6 Z z p f O n M 6 R z q T O k S Z x d W 9 0 O y w m c X V v d D t D b 2 x 1 b W 4 y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2 K S 9 B d X R v U m V t b 3 Z l Z E N v b H V t b n M x L n v O k c 6 h z q T O n 8 6 g z p / O m c 6 X z p z O k c 6 k z p E s M H 0 m c X V v d D s s J n F 1 b 3 Q 7 U 2 V j d G l v b j E v V G F i b G U w M D Y g K F B h Z 2 U g N i k v Q X V 0 b 1 J l b W 9 2 Z W R D b 2 x 1 b W 5 z M S 5 7 Q 2 9 s d W 1 u M i w x f S Z x d W 9 0 O y w m c X V v d D t T Z W N 0 a W 9 u M S 9 U Y W J s Z T A w N i A o U G F n Z S A 2 K S 9 B d X R v U m V t b 3 Z l Z E N v b H V t b n M x L n t D b 2 x 1 b W 4 x L D J 9 J n F 1 b 3 Q 7 L C Z x d W 9 0 O 1 N l Y 3 R p b 2 4 x L 1 R h Y m x l M D A 2 I C h Q Y W d l I D Y p L 0 F 1 d G 9 S Z W 1 v d m V k Q 2 9 s d W 1 u c z E u e 1 8 x L D N 9 J n F 1 b 3 Q 7 L C Z x d W 9 0 O 1 N l Y 3 R p b 2 4 x L 1 R h Y m x l M D A 2 I C h Q Y W d l I D Y p L 0 F 1 d G 9 S Z W 1 v d m V k Q 2 9 s d W 1 u c z E u e 1 8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2 I C h Q Y W d l I D Y p L 0 F 1 d G 9 S Z W 1 v d m V k Q 2 9 s d W 1 u c z E u e 8 6 R z q H O p M 6 f z q D O n 8 6 Z z p f O n M 6 R z q T O k S w w f S Z x d W 9 0 O y w m c X V v d D t T Z W N 0 a W 9 u M S 9 U Y W J s Z T A w N i A o U G F n Z S A 2 K S 9 B d X R v U m V t b 3 Z l Z E N v b H V t b n M x L n t D b 2 x 1 b W 4 y L D F 9 J n F 1 b 3 Q 7 L C Z x d W 9 0 O 1 N l Y 3 R p b 2 4 x L 1 R h Y m x l M D A 2 I C h Q Y W d l I D Y p L 0 F 1 d G 9 S Z W 1 v d m V k Q 2 9 s d W 1 u c z E u e 0 N v b H V t b j E s M n 0 m c X V v d D s s J n F 1 b 3 Q 7 U 2 V j d G l v b j E v V G F i b G U w M D Y g K F B h Z 2 U g N i k v Q X V 0 b 1 J l b W 9 2 Z W R D b 2 x 1 b W 5 z M S 5 7 X z E s M 3 0 m c X V v d D s s J n F 1 b 3 Q 7 U 2 V j d G l v b j E v V G F i b G U w M D Y g K F B h Z 2 U g N i k v Q X V 0 b 1 J l b W 9 2 Z W R D b 2 x 1 b W 5 z M S 5 7 X z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i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w M D o y N y 4 4 N z k 1 N T M 4 W i I g L z 4 8 R W 5 0 c n k g V H l w Z T 0 i R m l s b E N v b H V t b l R 5 c G V z I i B W Y W x 1 Z T 0 i c 0 J n W U R B d 0 0 9 I i A v P j x F b n R y e S B U e X B l P S J G a W x s Q 2 9 s d W 1 u T m F t Z X M i I F Z h b H V l P S J z W y Z x d W 9 0 O 8 6 R z q H O p M 6 f z q D O n 8 6 Z z p f O n M 6 R z q T O k S Z x d W 9 0 O y w m c X V v d D t D b 2 x 1 b W 4 y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2 K S A o M i k v Q X V 0 b 1 J l b W 9 2 Z W R D b 2 x 1 b W 5 z M S 5 7 z p H O o c 6 k z p / O o M 6 f z p n O l 8 6 c z p H O p M 6 R L D B 9 J n F 1 b 3 Q 7 L C Z x d W 9 0 O 1 N l Y 3 R p b 2 4 x L 1 R h Y m x l M D A 2 I C h Q Y W d l I D Y p I C g y K S 9 B d X R v U m V t b 3 Z l Z E N v b H V t b n M x L n t D b 2 x 1 b W 4 y L D F 9 J n F 1 b 3 Q 7 L C Z x d W 9 0 O 1 N l Y 3 R p b 2 4 x L 1 R h Y m x l M D A 2 I C h Q Y W d l I D Y p I C g y K S 9 B d X R v U m V t b 3 Z l Z E N v b H V t b n M x L n t D b 2 x 1 b W 4 x L D J 9 J n F 1 b 3 Q 7 L C Z x d W 9 0 O 1 N l Y 3 R p b 2 4 x L 1 R h Y m x l M D A 2 I C h Q Y W d l I D Y p I C g y K S 9 B d X R v U m V t b 3 Z l Z E N v b H V t b n M x L n t f M S w z f S Z x d W 9 0 O y w m c X V v d D t T Z W N 0 a W 9 u M S 9 U Y W J s Z T A w N i A o U G F n Z S A 2 K S A o M i k v Q X V 0 b 1 J l b W 9 2 Z W R D b 2 x 1 b W 5 z M S 5 7 X z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Y g K F B h Z 2 U g N i k g K D I p L 0 F 1 d G 9 S Z W 1 v d m V k Q 2 9 s d W 1 u c z E u e 8 6 R z q H O p M 6 f z q D O n 8 6 Z z p f O n M 6 R z q T O k S w w f S Z x d W 9 0 O y w m c X V v d D t T Z W N 0 a W 9 u M S 9 U Y W J s Z T A w N i A o U G F n Z S A 2 K S A o M i k v Q X V 0 b 1 J l b W 9 2 Z W R D b 2 x 1 b W 5 z M S 5 7 Q 2 9 s d W 1 u M i w x f S Z x d W 9 0 O y w m c X V v d D t T Z W N 0 a W 9 u M S 9 U Y W J s Z T A w N i A o U G F n Z S A 2 K S A o M i k v Q X V 0 b 1 J l b W 9 2 Z W R D b 2 x 1 b W 5 z M S 5 7 Q 2 9 s d W 1 u M S w y f S Z x d W 9 0 O y w m c X V v d D t T Z W N 0 a W 9 u M S 9 U Y W J s Z T A w N i A o U G F n Z S A 2 K S A o M i k v Q X V 0 b 1 J l b W 9 2 Z W R D b 2 x 1 b W 5 z M S 5 7 X z E s M 3 0 m c X V v d D s s J n F 1 b 3 Q 7 U 2 V j d G l v b j E v V G F i b G U w M D Y g K F B h Z 2 U g N i k g K D I p L 0 F 1 d G 9 S Z W 1 v d m V k Q 2 9 s d W 1 u c z E u e 1 8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J T I w K D I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U Y W J s Z T A w M V 9 f U G F n Z V 8 x M i I g L z 4 8 R W 5 0 c n k g V H l w Z T 0 i R m l s b G V k Q 2 9 t c G x l d G V S Z X N 1 b H R U b 1 d v c m t z a G V l d C I g V m F s d W U 9 I m w x I i A v P j x F b n R y e S B U e X B l P S J G a W x s Q 2 9 s d W 1 u V H l w Z X M i I F Z h b H V l P S J z Q X d Z R E F 3 T T 0 i I C 8 + P E V u d H J 5 I F R 5 c G U 9 I k Z p b G x M Y X N 0 V X B k Y X R l Z C I g V m F s d W U 9 I m Q y M D I z L T A y L T E 1 V D A 5 O j I 2 O j U 0 L j Y z N D U 4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R m l s b E N v b H V t b k 5 h b W V z I i B W Y W x 1 Z T 0 i c 1 s m c X V v d D v O k S / O k S Z x d W 9 0 O y w m c X V v d D v O n 8 6 d z p / O n M 6 R z q P O m c 6 R I M 6 a z p H O m S D O l c 6 Z z p T O n 8 6 j I M 6 g z q H O n 8 6 Z z p / O n c 6 k z p / O o y Z x d W 9 0 O y w m c X V v d D v O k c 6 a z q H O m c 6 S z p / O p M 6 V z q H O l 1 x u z q T O m c 6 c z p c g z q D O q c 6 b z p f O o 8 6 X z q M m c X V v d D s s J n F 1 b 3 Q 7 z q b O m M 6 X z p 3 O n 8 6 k z p X O o c 6 X X G 7 O p M 6 Z z p z O l y D O o M 6 p z p v O l 8 6 j z p f O o y Z x d W 9 0 O y w m c X V v d D v O n M 6 V z q P O l y D O p M 6 Z z p z O l 1 x u z q D O q c 6 b z p f O o 8 6 X z q M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v O k S / O k S w w f S Z x d W 9 0 O y w m c X V v d D t T Z W N 0 a W 9 u M S 9 U Y W J s Z T A w M S A o U G F n Z S A x K S 9 B d X R v U m V t b 3 Z l Z E N v b H V t b n M x L n v O n 8 6 d z p / O n M 6 R z q P O m c 6 R I M 6 a z p H O m S D O l c 6 Z z p T O n 8 6 j I M 6 g z q H O n 8 6 Z z p / O n c 6 k z p / O o y w x f S Z x d W 9 0 O y w m c X V v d D t T Z W N 0 a W 9 u M S 9 U Y W J s Z T A w M S A o U G F n Z S A x K S 9 B d X R v U m V t b 3 Z l Z E N v b H V t b n M x L n v O k c 6 a z q H O m c 6 S z p / O p M 6 V z q H O l 1 x u z q T O m c 6 c z p c g z q D O q c 6 b z p f O o 8 6 X z q M s M n 0 m c X V v d D s s J n F 1 b 3 Q 7 U 2 V j d G l v b j E v V G F i b G U w M D E g K F B h Z 2 U g M S k v Q X V 0 b 1 J l b W 9 2 Z W R D b 2 x 1 b W 5 z M S 5 7 z q b O m M 6 X z p 3 O n 8 6 k z p X O o c 6 X X G 7 O p M 6 Z z p z O l y D O o M 6 p z p v O l 8 6 j z p f O o y w z f S Z x d W 9 0 O y w m c X V v d D t T Z W N 0 a W 9 u M S 9 U Y W J s Z T A w M S A o U G F n Z S A x K S 9 B d X R v U m V t b 3 Z l Z E N v b H V t b n M x L n v O n M 6 V z q P O l y D O p M 6 Z z p z O l 1 x u z q D O q c 6 b z p f O o 8 6 X z q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z p E v z p E s M H 0 m c X V v d D s s J n F 1 b 3 Q 7 U 2 V j d G l v b j E v V G F i b G U w M D E g K F B h Z 2 U g M S k v Q X V 0 b 1 J l b W 9 2 Z W R D b 2 x 1 b W 5 z M S 5 7 z p / O n c 6 f z p z O k c 6 j z p n O k S D O m s 6 R z p k g z p X O m c 6 U z p / O o y D O o M 6 h z p / O m c 6 f z p 3 O p M 6 f z q M s M X 0 m c X V v d D s s J n F 1 b 3 Q 7 U 2 V j d G l v b j E v V G F i b G U w M D E g K F B h Z 2 U g M S k v Q X V 0 b 1 J l b W 9 2 Z W R D b 2 x 1 b W 5 z M S 5 7 z p H O m s 6 h z p n O k s 6 f z q T O l c 6 h z p d c b s 6 k z p n O n M 6 X I M 6 g z q n O m 8 6 X z q P O l 8 6 j L D J 9 J n F 1 b 3 Q 7 L C Z x d W 9 0 O 1 N l Y 3 R p b 2 4 x L 1 R h Y m x l M D A x I C h Q Y W d l I D E p L 0 F 1 d G 9 S Z W 1 v d m V k Q 2 9 s d W 1 u c z E u e 8 6 m z p j O l 8 6 d z p / O p M 6 V z q H O l 1 x u z q T O m c 6 c z p c g z q D O q c 6 b z p f O o 8 6 X z q M s M 3 0 m c X V v d D s s J n F 1 b 3 Q 7 U 2 V j d G l v b j E v V G F i b G U w M D E g K F B h Z 2 U g M S k v Q X V 0 b 1 J l b W 9 2 Z W R D b 2 x 1 b W 5 z M S 5 7 z p z O l c 6 j z p c g z q T O m c 6 c z p d c b s 6 g z q n O m 8 6 X z q P O l 8 6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R w j L S A n P S Z H 2 7 2 y T N t 1 j A A A A A A I A A A A A A B B m A A A A A Q A A I A A A A F 2 6 A y j m B A O m 0 b k Y H s D W J N D + m j / 3 l K 2 1 5 f d h 5 0 + M V t q 2 A A A A A A 6 A A A A A A g A A I A A A A N m O X F c 5 s a M q a U U A O V 9 g t A 4 L 6 C K 7 h u y T X N B k N l 6 V i B m H U A A A A K C H X Q T / o Q o q B L e d S / D f z F r a R C l R 7 / S v i F m Z m F k q l y W W s N T 0 D z 1 j E p O l R 2 x 8 M D y A y R u 2 k P j Z V Q y G R e Q a d Y T U 9 M L o J b d H N o f r r 4 q 7 e c 6 9 a y v r Q A A A A E i + y A 8 W I a v H + O z S b l M V Z v J 4 2 b U 0 F Z F u o v 5 d M m h 4 q 4 8 J 8 + 7 R d R / J 2 x N 5 z x a s t W n V 3 L 9 c D U G K x b h L q b 6 + x X h F c K 4 = < / D a t a M a s h u p > 
</file>

<file path=customXml/itemProps1.xml><?xml version="1.0" encoding="utf-8"?>
<ds:datastoreItem xmlns:ds="http://schemas.openxmlformats.org/officeDocument/2006/customXml" ds:itemID="{3D96F546-8D9D-4D01-996E-D170ADBA72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Rousou</dc:creator>
  <cp:keywords/>
  <dc:description/>
  <cp:lastModifiedBy>Andreas Neocleous</cp:lastModifiedBy>
  <cp:revision/>
  <dcterms:created xsi:type="dcterms:W3CDTF">2023-02-15T10:56:56Z</dcterms:created>
  <dcterms:modified xsi:type="dcterms:W3CDTF">2023-02-21T10:52:19Z</dcterms:modified>
  <cp:category/>
  <cp:contentStatus/>
</cp:coreProperties>
</file>