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rea\OneDrive - University College London\S4CE\GSA\Geothermal\data_and_models\"/>
    </mc:Choice>
  </mc:AlternateContent>
  <bookViews>
    <workbookView xWindow="0" yWindow="0" windowWidth="19200" windowHeight="6600" activeTab="2"/>
  </bookViews>
  <sheets>
    <sheet name="Hellisheidi - Gabi" sheetId="1" r:id="rId1"/>
    <sheet name="UDDGP - Gabi" sheetId="2" r:id="rId2"/>
    <sheet name="Scores" sheetId="3" r:id="rId3"/>
    <sheet name="BW categories names" sheetId="4" r:id="rId4"/>
    <sheet name="Map categories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J6" i="1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A17" i="7"/>
  <c r="A14" i="7"/>
  <c r="A16" i="7"/>
  <c r="A2" i="7"/>
  <c r="A8" i="7"/>
  <c r="A7" i="7"/>
  <c r="A9" i="7"/>
  <c r="A13" i="7"/>
  <c r="A12" i="7"/>
  <c r="A3" i="7"/>
  <c r="A10" i="7"/>
  <c r="A6" i="7"/>
  <c r="A4" i="7"/>
  <c r="A5" i="7"/>
  <c r="A11" i="7"/>
  <c r="A15" i="7"/>
  <c r="B14" i="7"/>
  <c r="B15" i="7"/>
  <c r="B16" i="7"/>
  <c r="B17" i="7"/>
  <c r="B3" i="7"/>
  <c r="B4" i="7"/>
  <c r="B5" i="7"/>
  <c r="B6" i="7"/>
  <c r="B7" i="7"/>
  <c r="B8" i="7"/>
  <c r="B9" i="7"/>
  <c r="B10" i="7"/>
  <c r="B11" i="7"/>
  <c r="B12" i="7"/>
  <c r="B13" i="7"/>
  <c r="B2" i="7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</calcChain>
</file>

<file path=xl/sharedStrings.xml><?xml version="1.0" encoding="utf-8"?>
<sst xmlns="http://schemas.openxmlformats.org/spreadsheetml/2006/main" count="122" uniqueCount="59">
  <si>
    <t>Quantity view</t>
  </si>
  <si>
    <t>IS: Heat and power co-generation, geothermal energy DF, Hellisheidi Karsldottir et al. &lt;LC&gt;</t>
  </si>
  <si>
    <t>EF 2.0 Resource use, energy carriers [MJ]</t>
  </si>
  <si>
    <t>EF 2.0 Resource use, mineral and metals [kg Sb eq.]</t>
  </si>
  <si>
    <t>EF 2.0 Water scarcity [m³ world equiv.]</t>
  </si>
  <si>
    <t>EF 2.0 Land Use [Pt]</t>
  </si>
  <si>
    <t>EF 2.0 Climate Change [kg CO2 eq.]</t>
  </si>
  <si>
    <t>EF 2.0 Respiratory inorganics [Deaths]</t>
  </si>
  <si>
    <t>EF 2.0 Photochemical ozone formation - human health [kg NMVOC eq.]</t>
  </si>
  <si>
    <t>EF 2.0 Acidification terrestrial and freshwater [Mole of H+ eq.]</t>
  </si>
  <si>
    <t>EF 2.0 Eutrophication terrestrial [Mole of N eq.]</t>
  </si>
  <si>
    <t>EF 2.0 Eutrophication marine [kg N eq.]</t>
  </si>
  <si>
    <t>EF 2.0 Cancer human health effects [CTUh]</t>
  </si>
  <si>
    <t>EF 2.0 Ecotoxicity freshwater [CTUe]</t>
  </si>
  <si>
    <t>EF 2.0 Ozone depletion [kg CFC-11 eq.]</t>
  </si>
  <si>
    <t>EF 2.0 Ionising radiation - human health [kBq U235 eq.]</t>
  </si>
  <si>
    <t>EF 2.0 Non-cancer human health effects [CTUh]</t>
  </si>
  <si>
    <t>EF 2.0 Eutrophication freshwater [kg P eq.]</t>
  </si>
  <si>
    <t>EF 2.0 Climate Change (biogenic) [kg CO2 eq.]</t>
  </si>
  <si>
    <t>EF 2.0 Climate Change (fossil) [kg CO2 eq.]</t>
  </si>
  <si>
    <t>EF 2.0 Climate Change (land use change) [kg CO2 eq.]</t>
  </si>
  <si>
    <t>Base</t>
  </si>
  <si>
    <t>Stim_chem</t>
  </si>
  <si>
    <t>Stim_chem_leg</t>
  </si>
  <si>
    <t>Stim_chem_hydr</t>
  </si>
  <si>
    <t>Stim_chem_leg_hydr</t>
  </si>
  <si>
    <t>Pump_None</t>
  </si>
  <si>
    <t>Pump_R</t>
  </si>
  <si>
    <t>Pump_DH+R</t>
  </si>
  <si>
    <t>3MW</t>
  </si>
  <si>
    <t>Hellisheidi</t>
  </si>
  <si>
    <t>UDDGP (with stim)</t>
  </si>
  <si>
    <t>ILCD 2.0 2018 midpoint no LT</t>
  </si>
  <si>
    <t>climate change</t>
  </si>
  <si>
    <t>climate change total</t>
  </si>
  <si>
    <t>human health</t>
  </si>
  <si>
    <t>carcinogenic effects</t>
  </si>
  <si>
    <t>ionising radiation</t>
  </si>
  <si>
    <t>non-carcinogenic effects</t>
  </si>
  <si>
    <t>ozone layer depletion</t>
  </si>
  <si>
    <t>photochemical ozone creation</t>
  </si>
  <si>
    <t>respiratory effects, inorganics</t>
  </si>
  <si>
    <t>ecosystem quality</t>
  </si>
  <si>
    <t>freshwater and terrestrial acidification</t>
  </si>
  <si>
    <t>freshwater ecotoxicity</t>
  </si>
  <si>
    <t>freshwater eutrophication</t>
  </si>
  <si>
    <t>marine eutrophication</t>
  </si>
  <si>
    <t>terrestrial eutrophication</t>
  </si>
  <si>
    <t>resources</t>
  </si>
  <si>
    <t>dissipated water</t>
  </si>
  <si>
    <t>fossils</t>
  </si>
  <si>
    <t>land use</t>
  </si>
  <si>
    <t>minerals and metals</t>
  </si>
  <si>
    <t>BW</t>
  </si>
  <si>
    <t>Gabi</t>
  </si>
  <si>
    <t>Method</t>
  </si>
  <si>
    <t>Functional unit</t>
  </si>
  <si>
    <t>MJ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</si>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</sst>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J6" sqref="J6"/>
    </sheetView>
  </sheetViews>
  <sheetFormatPr defaultRowHeight="15" x14ac:dyDescent="0.25"/>
  <cols>
    <col min="4" max="4" width="37.5703125" customWidth="1"/>
    <col min="5" max="5" width="35.7109375" customWidth="1"/>
    <col min="10" max="10" width="17.7109375" customWidth="1"/>
  </cols>
  <sheetData>
    <row r="1" spans="1:11" x14ac:dyDescent="0.25">
      <c r="A1" t="s">
        <v>0</v>
      </c>
    </row>
    <row r="2" spans="1:11" x14ac:dyDescent="0.25">
      <c r="E2" t="s">
        <v>1</v>
      </c>
    </row>
    <row r="3" spans="1:11" x14ac:dyDescent="0.25">
      <c r="D3" t="s">
        <v>2</v>
      </c>
      <c r="E3">
        <v>2.25</v>
      </c>
    </row>
    <row r="4" spans="1:11" x14ac:dyDescent="0.25">
      <c r="D4" t="s">
        <v>3</v>
      </c>
      <c r="E4" s="1">
        <v>1.3E-6</v>
      </c>
      <c r="J4" t="s">
        <v>56</v>
      </c>
    </row>
    <row r="5" spans="1:11" x14ac:dyDescent="0.25">
      <c r="D5" t="s">
        <v>4</v>
      </c>
      <c r="E5">
        <v>8.1000000000000003E-2</v>
      </c>
      <c r="J5">
        <v>253.3</v>
      </c>
      <c r="K5" t="s">
        <v>57</v>
      </c>
    </row>
    <row r="6" spans="1:11" x14ac:dyDescent="0.25">
      <c r="D6" t="s">
        <v>5</v>
      </c>
      <c r="E6">
        <v>0.79400000000000004</v>
      </c>
      <c r="J6" s="4">
        <f>J5/3.6</f>
        <v>70.361111111111114</v>
      </c>
      <c r="K6" t="s">
        <v>58</v>
      </c>
    </row>
    <row r="7" spans="1:11" x14ac:dyDescent="0.25">
      <c r="D7" t="s">
        <v>6</v>
      </c>
      <c r="E7">
        <v>1.73</v>
      </c>
    </row>
    <row r="8" spans="1:11" x14ac:dyDescent="0.25">
      <c r="D8" t="s">
        <v>7</v>
      </c>
      <c r="E8" s="1">
        <v>5.7900000000000002E-8</v>
      </c>
    </row>
    <row r="9" spans="1:11" x14ac:dyDescent="0.25">
      <c r="D9" t="s">
        <v>8</v>
      </c>
      <c r="E9">
        <v>1.23E-3</v>
      </c>
    </row>
    <row r="10" spans="1:11" x14ac:dyDescent="0.25">
      <c r="D10" t="s">
        <v>9</v>
      </c>
      <c r="E10">
        <v>1.32E-3</v>
      </c>
    </row>
    <row r="11" spans="1:11" x14ac:dyDescent="0.25">
      <c r="D11" t="s">
        <v>10</v>
      </c>
      <c r="E11">
        <v>4.1399999999999996E-3</v>
      </c>
    </row>
    <row r="12" spans="1:11" x14ac:dyDescent="0.25">
      <c r="D12" t="s">
        <v>11</v>
      </c>
      <c r="E12">
        <v>4.0999999999999999E-4</v>
      </c>
    </row>
    <row r="13" spans="1:11" x14ac:dyDescent="0.25">
      <c r="D13" t="s">
        <v>12</v>
      </c>
      <c r="E13" s="1">
        <v>3.2899999999999997E-8</v>
      </c>
    </row>
    <row r="14" spans="1:11" x14ac:dyDescent="0.25">
      <c r="D14" t="s">
        <v>13</v>
      </c>
      <c r="E14">
        <v>0.75800000000000001</v>
      </c>
    </row>
    <row r="15" spans="1:11" x14ac:dyDescent="0.25">
      <c r="D15" t="s">
        <v>14</v>
      </c>
      <c r="E15" s="1">
        <v>1.7800000000000001E-8</v>
      </c>
    </row>
    <row r="16" spans="1:11" x14ac:dyDescent="0.25">
      <c r="D16" t="s">
        <v>15</v>
      </c>
      <c r="E16">
        <v>9.0900000000000009E-3</v>
      </c>
    </row>
    <row r="17" spans="4:5" x14ac:dyDescent="0.25">
      <c r="D17" t="s">
        <v>16</v>
      </c>
      <c r="E17" s="1">
        <v>8.05E-8</v>
      </c>
    </row>
    <row r="18" spans="4:5" x14ac:dyDescent="0.25">
      <c r="D18" t="s">
        <v>17</v>
      </c>
      <c r="E18">
        <v>1E-4</v>
      </c>
    </row>
    <row r="19" spans="4:5" x14ac:dyDescent="0.25">
      <c r="D19" t="s">
        <v>18</v>
      </c>
      <c r="E19">
        <v>1.6899999999999999E-4</v>
      </c>
    </row>
    <row r="20" spans="4:5" x14ac:dyDescent="0.25">
      <c r="D20" t="s">
        <v>19</v>
      </c>
      <c r="E20">
        <v>1.73</v>
      </c>
    </row>
    <row r="21" spans="4:5" x14ac:dyDescent="0.25">
      <c r="D21" t="s">
        <v>20</v>
      </c>
      <c r="E21" s="1">
        <v>1.7800000000000001E-7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H4" sqref="H4:H22"/>
    </sheetView>
  </sheetViews>
  <sheetFormatPr defaultRowHeight="15" x14ac:dyDescent="0.25"/>
  <cols>
    <col min="7" max="7" width="14.42578125" customWidth="1"/>
    <col min="8" max="8" width="16.5703125" customWidth="1"/>
  </cols>
  <sheetData>
    <row r="1" spans="1:13" x14ac:dyDescent="0.25">
      <c r="A1" t="s">
        <v>0</v>
      </c>
    </row>
    <row r="3" spans="1:13" x14ac:dyDescent="0.25"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</row>
    <row r="4" spans="1:13" x14ac:dyDescent="0.25">
      <c r="D4" t="s">
        <v>2</v>
      </c>
      <c r="E4">
        <v>0.66500000000000004</v>
      </c>
      <c r="F4">
        <v>0.66500000000000004</v>
      </c>
      <c r="G4">
        <v>0.77400000000000002</v>
      </c>
      <c r="H4">
        <v>0.77800000000000002</v>
      </c>
      <c r="I4">
        <v>0.88600000000000001</v>
      </c>
      <c r="J4">
        <v>0.55700000000000005</v>
      </c>
      <c r="K4">
        <v>0.628</v>
      </c>
      <c r="L4">
        <v>0.76900000000000002</v>
      </c>
      <c r="M4">
        <v>0.248</v>
      </c>
    </row>
    <row r="5" spans="1:13" x14ac:dyDescent="0.25">
      <c r="D5" t="s">
        <v>3</v>
      </c>
      <c r="E5" s="1">
        <v>1.29E-7</v>
      </c>
      <c r="F5" s="1">
        <v>1.29E-7</v>
      </c>
      <c r="G5" s="1">
        <v>1.4600000000000001E-7</v>
      </c>
      <c r="H5" s="1">
        <v>2.2100000000000001E-7</v>
      </c>
      <c r="I5" s="1">
        <v>2.3900000000000001E-7</v>
      </c>
      <c r="J5" s="1">
        <v>1.06E-7</v>
      </c>
      <c r="K5" s="1">
        <v>1.2100000000000001E-7</v>
      </c>
      <c r="L5" s="1">
        <v>1.4999999999999999E-7</v>
      </c>
      <c r="M5" s="1">
        <v>5.7900000000000002E-8</v>
      </c>
    </row>
    <row r="6" spans="1:13" x14ac:dyDescent="0.25">
      <c r="D6" t="s">
        <v>4</v>
      </c>
      <c r="E6">
        <v>8.8900000000000003E-3</v>
      </c>
      <c r="F6">
        <v>8.8900000000000003E-3</v>
      </c>
      <c r="G6">
        <v>1.0500000000000001E-2</v>
      </c>
      <c r="H6">
        <v>1.78E-2</v>
      </c>
      <c r="I6">
        <v>1.95E-2</v>
      </c>
      <c r="J6">
        <v>7.4200000000000004E-3</v>
      </c>
      <c r="K6">
        <v>8.3899999999999999E-3</v>
      </c>
      <c r="L6">
        <v>1.03E-2</v>
      </c>
      <c r="M6">
        <v>3.9199999999999999E-3</v>
      </c>
    </row>
    <row r="7" spans="1:13" x14ac:dyDescent="0.25">
      <c r="D7" t="s">
        <v>5</v>
      </c>
      <c r="E7">
        <v>0.17199999999999999</v>
      </c>
      <c r="F7">
        <v>0.17199999999999999</v>
      </c>
      <c r="G7">
        <v>0.189</v>
      </c>
      <c r="H7">
        <v>0.23699999999999999</v>
      </c>
      <c r="I7">
        <v>0.253</v>
      </c>
      <c r="J7">
        <v>0.14399999999999999</v>
      </c>
      <c r="K7">
        <v>0.16300000000000001</v>
      </c>
      <c r="L7">
        <v>0.2</v>
      </c>
      <c r="M7">
        <v>6.6799999999999998E-2</v>
      </c>
    </row>
    <row r="8" spans="1:13" x14ac:dyDescent="0.25">
      <c r="D8" t="s">
        <v>6</v>
      </c>
      <c r="E8">
        <v>4.7899999999999998E-2</v>
      </c>
      <c r="F8">
        <v>4.7899999999999998E-2</v>
      </c>
      <c r="G8">
        <v>5.5899999999999998E-2</v>
      </c>
      <c r="H8">
        <v>5.62E-2</v>
      </c>
      <c r="I8">
        <v>6.4100000000000004E-2</v>
      </c>
      <c r="J8">
        <v>4.0099999999999997E-2</v>
      </c>
      <c r="K8">
        <v>4.53E-2</v>
      </c>
      <c r="L8">
        <v>5.5399999999999998E-2</v>
      </c>
      <c r="M8">
        <v>1.7999999999999999E-2</v>
      </c>
    </row>
    <row r="9" spans="1:13" x14ac:dyDescent="0.25">
      <c r="D9" t="s">
        <v>7</v>
      </c>
      <c r="E9" s="1">
        <v>2.11E-8</v>
      </c>
      <c r="F9" s="1">
        <v>2.11E-8</v>
      </c>
      <c r="G9" s="1">
        <v>2.48E-8</v>
      </c>
      <c r="H9" s="1">
        <v>2.3800000000000001E-8</v>
      </c>
      <c r="I9" s="1">
        <v>2.7500000000000001E-8</v>
      </c>
      <c r="J9" s="1">
        <v>1.77E-8</v>
      </c>
      <c r="K9" s="1">
        <v>2E-8</v>
      </c>
      <c r="L9" s="1">
        <v>2.44E-8</v>
      </c>
      <c r="M9" s="1">
        <v>7.7200000000000006E-9</v>
      </c>
    </row>
    <row r="10" spans="1:13" x14ac:dyDescent="0.25">
      <c r="D10" t="s">
        <v>8</v>
      </c>
      <c r="E10">
        <v>6.5300000000000004E-4</v>
      </c>
      <c r="F10">
        <v>6.5300000000000004E-4</v>
      </c>
      <c r="G10">
        <v>7.6900000000000004E-4</v>
      </c>
      <c r="H10">
        <v>7.1400000000000001E-4</v>
      </c>
      <c r="I10">
        <v>8.3000000000000001E-4</v>
      </c>
      <c r="J10">
        <v>5.4699999999999996E-4</v>
      </c>
      <c r="K10">
        <v>6.1600000000000001E-4</v>
      </c>
      <c r="L10">
        <v>7.5299999999999998E-4</v>
      </c>
      <c r="M10">
        <v>2.32E-4</v>
      </c>
    </row>
    <row r="11" spans="1:13" x14ac:dyDescent="0.25">
      <c r="D11" t="s">
        <v>9</v>
      </c>
      <c r="E11">
        <v>5.4500000000000002E-4</v>
      </c>
      <c r="F11">
        <v>5.4500000000000002E-4</v>
      </c>
      <c r="G11">
        <v>6.4000000000000005E-4</v>
      </c>
      <c r="H11">
        <v>6.1799999999999995E-4</v>
      </c>
      <c r="I11">
        <v>7.1299999999999998E-4</v>
      </c>
      <c r="J11">
        <v>4.5600000000000003E-4</v>
      </c>
      <c r="K11">
        <v>5.1400000000000003E-4</v>
      </c>
      <c r="L11">
        <v>6.29E-4</v>
      </c>
      <c r="M11">
        <v>1.9699999999999999E-4</v>
      </c>
    </row>
    <row r="12" spans="1:13" x14ac:dyDescent="0.25">
      <c r="D12" t="s">
        <v>10</v>
      </c>
      <c r="E12">
        <v>2.47E-3</v>
      </c>
      <c r="F12">
        <v>2.47E-3</v>
      </c>
      <c r="G12">
        <v>2.8999999999999998E-3</v>
      </c>
      <c r="H12">
        <v>2.7000000000000001E-3</v>
      </c>
      <c r="I12">
        <v>3.13E-3</v>
      </c>
      <c r="J12">
        <v>2.0699999999999998E-3</v>
      </c>
      <c r="K12">
        <v>2.33E-3</v>
      </c>
      <c r="L12">
        <v>2.8400000000000001E-3</v>
      </c>
      <c r="M12">
        <v>8.7000000000000001E-4</v>
      </c>
    </row>
    <row r="13" spans="1:13" x14ac:dyDescent="0.25">
      <c r="D13" t="s">
        <v>11</v>
      </c>
      <c r="E13">
        <v>2.22E-4</v>
      </c>
      <c r="F13">
        <v>2.22E-4</v>
      </c>
      <c r="G13">
        <v>2.6200000000000003E-4</v>
      </c>
      <c r="H13">
        <v>2.4499999999999999E-4</v>
      </c>
      <c r="I13">
        <v>2.8499999999999999E-4</v>
      </c>
      <c r="J13">
        <v>1.8599999999999999E-4</v>
      </c>
      <c r="K13">
        <v>2.1000000000000001E-4</v>
      </c>
      <c r="L13">
        <v>2.5599999999999999E-4</v>
      </c>
      <c r="M13" s="1">
        <v>7.8899999999999993E-5</v>
      </c>
    </row>
    <row r="14" spans="1:13" x14ac:dyDescent="0.25">
      <c r="D14" t="s">
        <v>12</v>
      </c>
      <c r="E14" s="1">
        <v>3.9799999999999999E-9</v>
      </c>
      <c r="F14" s="1">
        <v>3.9799999999999999E-9</v>
      </c>
      <c r="G14" s="1">
        <v>4.5900000000000001E-9</v>
      </c>
      <c r="H14" s="1">
        <v>4.1499999999999999E-9</v>
      </c>
      <c r="I14" s="1">
        <v>4.7600000000000001E-9</v>
      </c>
      <c r="J14" s="1">
        <v>3.3000000000000002E-9</v>
      </c>
      <c r="K14" s="1">
        <v>3.7600000000000003E-9</v>
      </c>
      <c r="L14" s="1">
        <v>4.6399999999999997E-9</v>
      </c>
      <c r="M14" s="1">
        <v>1.6999999999999999E-9</v>
      </c>
    </row>
    <row r="15" spans="1:13" x14ac:dyDescent="0.25">
      <c r="D15" t="s">
        <v>13</v>
      </c>
      <c r="E15">
        <v>5.8999999999999997E-2</v>
      </c>
      <c r="F15">
        <v>5.8999999999999997E-2</v>
      </c>
      <c r="G15">
        <v>6.7199999999999996E-2</v>
      </c>
      <c r="H15">
        <v>6.5100000000000005E-2</v>
      </c>
      <c r="I15">
        <v>7.3300000000000004E-2</v>
      </c>
      <c r="J15">
        <v>4.9099999999999998E-2</v>
      </c>
      <c r="K15">
        <v>5.57E-2</v>
      </c>
      <c r="L15">
        <v>6.8699999999999997E-2</v>
      </c>
      <c r="M15">
        <v>2.8500000000000001E-2</v>
      </c>
    </row>
    <row r="16" spans="1:13" x14ac:dyDescent="0.25">
      <c r="D16" t="s">
        <v>14</v>
      </c>
      <c r="E16" s="1">
        <v>1E-8</v>
      </c>
      <c r="F16" s="1">
        <v>1E-8</v>
      </c>
      <c r="G16" s="1">
        <v>1.15E-8</v>
      </c>
      <c r="H16" s="1">
        <v>1.09E-8</v>
      </c>
      <c r="I16" s="1">
        <v>1.24E-8</v>
      </c>
      <c r="J16" s="1">
        <v>8.4000000000000008E-9</v>
      </c>
      <c r="K16" s="1">
        <v>9.4500000000000002E-9</v>
      </c>
      <c r="L16" s="1">
        <v>1.16E-8</v>
      </c>
      <c r="M16" s="1">
        <v>3.5499999999999999E-9</v>
      </c>
    </row>
    <row r="17" spans="4:13" x14ac:dyDescent="0.25">
      <c r="D17" t="s">
        <v>15</v>
      </c>
      <c r="E17">
        <v>2.8500000000000001E-3</v>
      </c>
      <c r="F17">
        <v>2.8500000000000001E-3</v>
      </c>
      <c r="G17">
        <v>3.3300000000000001E-3</v>
      </c>
      <c r="H17">
        <v>3.5799999999999998E-3</v>
      </c>
      <c r="I17">
        <v>4.0699999999999998E-3</v>
      </c>
      <c r="J17">
        <v>2.3900000000000002E-3</v>
      </c>
      <c r="K17">
        <v>2.6900000000000001E-3</v>
      </c>
      <c r="L17">
        <v>3.29E-3</v>
      </c>
      <c r="M17">
        <v>1.06E-3</v>
      </c>
    </row>
    <row r="18" spans="4:13" x14ac:dyDescent="0.25">
      <c r="D18" t="s">
        <v>16</v>
      </c>
      <c r="E18" s="1">
        <v>7.6500000000000007E-9</v>
      </c>
      <c r="F18" s="1">
        <v>7.6500000000000007E-9</v>
      </c>
      <c r="G18" s="1">
        <v>8.7299999999999994E-9</v>
      </c>
      <c r="H18" s="1">
        <v>8.8400000000000001E-9</v>
      </c>
      <c r="I18" s="1">
        <v>9.9200000000000005E-9</v>
      </c>
      <c r="J18" s="1">
        <v>6.3300000000000003E-9</v>
      </c>
      <c r="K18" s="1">
        <v>7.2200000000000003E-9</v>
      </c>
      <c r="L18" s="1">
        <v>8.9399999999999993E-9</v>
      </c>
      <c r="M18" s="1">
        <v>3.48E-9</v>
      </c>
    </row>
    <row r="19" spans="4:13" x14ac:dyDescent="0.25">
      <c r="D19" t="s">
        <v>17</v>
      </c>
      <c r="E19" s="1">
        <v>1.27E-5</v>
      </c>
      <c r="F19" s="1">
        <v>1.27E-5</v>
      </c>
      <c r="G19" s="1">
        <v>1.4600000000000001E-5</v>
      </c>
      <c r="H19" s="1">
        <v>1.66E-5</v>
      </c>
      <c r="I19" s="1">
        <v>1.8499999999999999E-5</v>
      </c>
      <c r="J19" s="1">
        <v>1.0499999999999999E-5</v>
      </c>
      <c r="K19" s="1">
        <v>1.2E-5</v>
      </c>
      <c r="L19" s="1">
        <v>1.4800000000000001E-5</v>
      </c>
      <c r="M19" s="1">
        <v>5.3800000000000002E-6</v>
      </c>
    </row>
    <row r="20" spans="4:13" x14ac:dyDescent="0.25">
      <c r="D20" t="s">
        <v>18</v>
      </c>
      <c r="E20" s="1">
        <v>1.42E-5</v>
      </c>
      <c r="F20" s="1">
        <v>1.42E-5</v>
      </c>
      <c r="G20" s="1">
        <v>1.5800000000000001E-5</v>
      </c>
      <c r="H20" s="1">
        <v>2.5400000000000001E-5</v>
      </c>
      <c r="I20" s="1">
        <v>2.6999999999999999E-5</v>
      </c>
      <c r="J20" s="1">
        <v>1.1800000000000001E-5</v>
      </c>
      <c r="K20" s="1">
        <v>1.34E-5</v>
      </c>
      <c r="L20" s="1">
        <v>1.6399999999999999E-5</v>
      </c>
      <c r="M20" s="1">
        <v>6.8600000000000004E-6</v>
      </c>
    </row>
    <row r="21" spans="4:13" x14ac:dyDescent="0.25">
      <c r="D21" t="s">
        <v>19</v>
      </c>
      <c r="E21">
        <v>4.7899999999999998E-2</v>
      </c>
      <c r="F21">
        <v>4.7899999999999998E-2</v>
      </c>
      <c r="G21">
        <v>5.5800000000000002E-2</v>
      </c>
      <c r="H21">
        <v>5.6099999999999997E-2</v>
      </c>
      <c r="I21">
        <v>6.4000000000000001E-2</v>
      </c>
      <c r="J21">
        <v>4.0099999999999997E-2</v>
      </c>
      <c r="K21">
        <v>4.5199999999999997E-2</v>
      </c>
      <c r="L21">
        <v>5.5399999999999998E-2</v>
      </c>
      <c r="M21">
        <v>1.7999999999999999E-2</v>
      </c>
    </row>
    <row r="22" spans="4:13" x14ac:dyDescent="0.25">
      <c r="D22" t="s">
        <v>20</v>
      </c>
      <c r="E22" s="1">
        <v>2.84E-8</v>
      </c>
      <c r="F22" s="1">
        <v>2.84E-8</v>
      </c>
      <c r="G22" s="1">
        <v>3.2800000000000003E-8</v>
      </c>
      <c r="H22" s="1">
        <v>4.1999999999999999E-8</v>
      </c>
      <c r="I22" s="1">
        <v>4.6399999999999999E-8</v>
      </c>
      <c r="J22" s="1">
        <v>2.37E-8</v>
      </c>
      <c r="K22" s="1">
        <v>2.6799999999999998E-8</v>
      </c>
      <c r="L22" s="1">
        <v>3.2899999999999997E-8</v>
      </c>
      <c r="M22" s="1">
        <v>1.16E-8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2" sqref="C2:C17"/>
    </sheetView>
  </sheetViews>
  <sheetFormatPr defaultRowHeight="15" x14ac:dyDescent="0.25"/>
  <cols>
    <col min="1" max="1" width="67" customWidth="1"/>
    <col min="2" max="2" width="24.5703125" style="2" customWidth="1"/>
    <col min="3" max="3" width="17.140625" customWidth="1"/>
    <col min="4" max="4" width="17.7109375" customWidth="1"/>
  </cols>
  <sheetData>
    <row r="1" spans="1:4" x14ac:dyDescent="0.25">
      <c r="B1" s="2" t="s">
        <v>55</v>
      </c>
      <c r="C1" t="s">
        <v>30</v>
      </c>
      <c r="D1" t="s">
        <v>31</v>
      </c>
    </row>
    <row r="2" spans="1:4" x14ac:dyDescent="0.25">
      <c r="A2" t="s">
        <v>2</v>
      </c>
      <c r="B2" s="2" t="str">
        <f>VLOOKUP(A2,'Map categories'!$A$2:$B$17,2,FALSE)</f>
        <v>fossils</v>
      </c>
      <c r="C2">
        <f>'Hellisheidi - Gabi'!E3/'Hellisheidi - Gabi'!$J$6</f>
        <v>3.1977891827872085E-2</v>
      </c>
      <c r="D2">
        <f>'UDDGP - Gabi'!H4</f>
        <v>0.77800000000000002</v>
      </c>
    </row>
    <row r="3" spans="1:4" x14ac:dyDescent="0.25">
      <c r="A3" t="s">
        <v>3</v>
      </c>
      <c r="B3" s="2" t="str">
        <f>VLOOKUP(A3,'Map categories'!$A$2:$B$17,2,FALSE)</f>
        <v>minerals and metals</v>
      </c>
      <c r="C3" s="2">
        <f>'Hellisheidi - Gabi'!E4/'Hellisheidi - Gabi'!$J$6</f>
        <v>1.8476115278326096E-8</v>
      </c>
      <c r="D3" s="2">
        <f>'UDDGP - Gabi'!H5</f>
        <v>2.2100000000000001E-7</v>
      </c>
    </row>
    <row r="4" spans="1:4" x14ac:dyDescent="0.25">
      <c r="A4" t="s">
        <v>4</v>
      </c>
      <c r="B4" s="2" t="str">
        <f>VLOOKUP(A4,'Map categories'!$A$2:$B$17,2,FALSE)</f>
        <v>dissipated water</v>
      </c>
      <c r="C4" s="2">
        <f>'Hellisheidi - Gabi'!E5/'Hellisheidi - Gabi'!$J$6</f>
        <v>1.1512041058033952E-3</v>
      </c>
      <c r="D4" s="2">
        <f>'UDDGP - Gabi'!H6</f>
        <v>1.78E-2</v>
      </c>
    </row>
    <row r="5" spans="1:4" x14ac:dyDescent="0.25">
      <c r="A5" t="s">
        <v>5</v>
      </c>
      <c r="B5" s="2" t="str">
        <f>VLOOKUP(A5,'Map categories'!$A$2:$B$17,2,FALSE)</f>
        <v>land use</v>
      </c>
      <c r="C5" s="2">
        <f>'Hellisheidi - Gabi'!E6/'Hellisheidi - Gabi'!$J$6</f>
        <v>1.1284642716146862E-2</v>
      </c>
      <c r="D5" s="2">
        <f>'UDDGP - Gabi'!H7</f>
        <v>0.23699999999999999</v>
      </c>
    </row>
    <row r="6" spans="1:4" x14ac:dyDescent="0.25">
      <c r="A6" t="s">
        <v>6</v>
      </c>
      <c r="B6" s="2" t="str">
        <f>VLOOKUP(A6,'Map categories'!$A$2:$B$17,2,FALSE)</f>
        <v>climate change total</v>
      </c>
      <c r="C6" s="2">
        <f>'Hellisheidi - Gabi'!E7/'Hellisheidi - Gabi'!$J$6</f>
        <v>2.4587445716541648E-2</v>
      </c>
      <c r="D6" s="2">
        <f>'UDDGP - Gabi'!H8</f>
        <v>5.62E-2</v>
      </c>
    </row>
    <row r="7" spans="1:4" x14ac:dyDescent="0.25">
      <c r="A7" t="s">
        <v>7</v>
      </c>
      <c r="B7" s="2" t="str">
        <f>VLOOKUP(A7,'Map categories'!$A$2:$B$17,2,FALSE)</f>
        <v>respiratory effects, inorganics</v>
      </c>
      <c r="C7" s="2">
        <f>'Hellisheidi - Gabi'!E8/'Hellisheidi - Gabi'!$J$6</f>
        <v>8.2289774970390845E-10</v>
      </c>
      <c r="D7" s="2">
        <f>'UDDGP - Gabi'!H9</f>
        <v>2.3800000000000001E-8</v>
      </c>
    </row>
    <row r="8" spans="1:4" x14ac:dyDescent="0.25">
      <c r="A8" t="s">
        <v>8</v>
      </c>
      <c r="B8" s="2" t="str">
        <f>VLOOKUP(A8,'Map categories'!$A$2:$B$17,2,FALSE)</f>
        <v>photochemical ozone creation</v>
      </c>
      <c r="C8" s="2">
        <f>'Hellisheidi - Gabi'!E9/'Hellisheidi - Gabi'!$J$6</f>
        <v>1.7481247532570075E-5</v>
      </c>
      <c r="D8" s="2">
        <f>'UDDGP - Gabi'!H10</f>
        <v>7.1400000000000001E-4</v>
      </c>
    </row>
    <row r="9" spans="1:4" x14ac:dyDescent="0.25">
      <c r="A9" t="s">
        <v>9</v>
      </c>
      <c r="B9" s="2" t="str">
        <f>VLOOKUP(A9,'Map categories'!$A$2:$B$17,2,FALSE)</f>
        <v>freshwater and terrestrial acidification</v>
      </c>
      <c r="C9" s="2">
        <f>'Hellisheidi - Gabi'!E10/'Hellisheidi - Gabi'!$J$6</f>
        <v>1.8760363205684956E-5</v>
      </c>
      <c r="D9" s="2">
        <f>'UDDGP - Gabi'!H11</f>
        <v>6.1799999999999995E-4</v>
      </c>
    </row>
    <row r="10" spans="1:4" x14ac:dyDescent="0.25">
      <c r="A10" t="s">
        <v>10</v>
      </c>
      <c r="B10" s="2" t="str">
        <f>VLOOKUP(A10,'Map categories'!$A$2:$B$17,2,FALSE)</f>
        <v>terrestrial eutrophication</v>
      </c>
      <c r="C10" s="2">
        <f>'Hellisheidi - Gabi'!E11/'Hellisheidi - Gabi'!$J$6</f>
        <v>5.8839320963284634E-5</v>
      </c>
      <c r="D10" s="2">
        <f>'UDDGP - Gabi'!H12</f>
        <v>2.7000000000000001E-3</v>
      </c>
    </row>
    <row r="11" spans="1:4" x14ac:dyDescent="0.25">
      <c r="A11" t="s">
        <v>11</v>
      </c>
      <c r="B11" s="2" t="str">
        <f>VLOOKUP(A11,'Map categories'!$A$2:$B$17,2,FALSE)</f>
        <v>marine eutrophication</v>
      </c>
      <c r="C11" s="2">
        <f>'Hellisheidi - Gabi'!E12/'Hellisheidi - Gabi'!$J$6</f>
        <v>5.8270825108566916E-6</v>
      </c>
      <c r="D11" s="2">
        <f>'UDDGP - Gabi'!H13</f>
        <v>2.4499999999999999E-4</v>
      </c>
    </row>
    <row r="12" spans="1:4" x14ac:dyDescent="0.25">
      <c r="A12" t="s">
        <v>12</v>
      </c>
      <c r="B12" s="2" t="str">
        <f>VLOOKUP(A12,'Map categories'!$A$2:$B$17,2,FALSE)</f>
        <v>carcinogenic effects</v>
      </c>
      <c r="C12" s="2">
        <f>'Hellisheidi - Gabi'!E13/'Hellisheidi - Gabi'!$J$6</f>
        <v>4.6758784050532963E-10</v>
      </c>
      <c r="D12" s="2">
        <f>'UDDGP - Gabi'!H14</f>
        <v>4.1499999999999999E-9</v>
      </c>
    </row>
    <row r="13" spans="1:4" x14ac:dyDescent="0.25">
      <c r="A13" t="s">
        <v>13</v>
      </c>
      <c r="B13" s="2" t="str">
        <f>VLOOKUP(A13,'Map categories'!$A$2:$B$17,2,FALSE)</f>
        <v>freshwater ecotoxicity</v>
      </c>
      <c r="C13" s="2">
        <f>'Hellisheidi - Gabi'!E14/'Hellisheidi - Gabi'!$J$6</f>
        <v>1.0772996446900907E-2</v>
      </c>
      <c r="D13" s="2">
        <f>'UDDGP - Gabi'!H15</f>
        <v>6.5100000000000005E-2</v>
      </c>
    </row>
    <row r="14" spans="1:4" x14ac:dyDescent="0.25">
      <c r="A14" t="s">
        <v>14</v>
      </c>
      <c r="B14" s="2" t="str">
        <f>VLOOKUP(A14,'Map categories'!$A$2:$B$17,2,FALSE)</f>
        <v>ozone layer depletion</v>
      </c>
      <c r="C14" s="2">
        <f>'Hellisheidi - Gabi'!E15/'Hellisheidi - Gabi'!$J$6</f>
        <v>2.5298065534938807E-10</v>
      </c>
      <c r="D14" s="2">
        <f>'UDDGP - Gabi'!H16</f>
        <v>1.09E-8</v>
      </c>
    </row>
    <row r="15" spans="1:4" x14ac:dyDescent="0.25">
      <c r="A15" t="s">
        <v>15</v>
      </c>
      <c r="B15" s="2" t="str">
        <f>VLOOKUP(A15,'Map categories'!$A$2:$B$17,2,FALSE)</f>
        <v>ionising radiation</v>
      </c>
      <c r="C15" s="2">
        <f>'Hellisheidi - Gabi'!E16/'Hellisheidi - Gabi'!$J$6</f>
        <v>1.2919068298460325E-4</v>
      </c>
      <c r="D15" s="2">
        <f>'UDDGP - Gabi'!H17</f>
        <v>3.5799999999999998E-3</v>
      </c>
    </row>
    <row r="16" spans="1:4" x14ac:dyDescent="0.25">
      <c r="A16" t="s">
        <v>16</v>
      </c>
      <c r="B16" s="2" t="str">
        <f>VLOOKUP(A16,'Map categories'!$A$2:$B$17,2,FALSE)</f>
        <v>non-carcinogenic effects</v>
      </c>
      <c r="C16" s="2">
        <f>'Hellisheidi - Gabi'!E17/'Hellisheidi - Gabi'!$J$6</f>
        <v>1.1440979076194236E-9</v>
      </c>
      <c r="D16" s="2">
        <f>'UDDGP - Gabi'!H18</f>
        <v>8.8400000000000001E-9</v>
      </c>
    </row>
    <row r="17" spans="1:4" x14ac:dyDescent="0.25">
      <c r="A17" t="s">
        <v>17</v>
      </c>
      <c r="B17" s="2" t="str">
        <f>VLOOKUP(A17,'Map categories'!$A$2:$B$17,2,FALSE)</f>
        <v>freshwater eutrophication</v>
      </c>
      <c r="C17" s="2">
        <f>'Hellisheidi - Gabi'!E18/'Hellisheidi - Gabi'!$J$6</f>
        <v>1.4212396367943151E-6</v>
      </c>
      <c r="D17" s="2">
        <f>'UDDGP - Gabi'!H19</f>
        <v>1.66E-5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" sqref="D2:D15"/>
    </sheetView>
  </sheetViews>
  <sheetFormatPr defaultRowHeight="15" x14ac:dyDescent="0.25"/>
  <cols>
    <col min="2" max="2" width="32.42578125" customWidth="1"/>
    <col min="3" max="3" width="25.85546875" customWidth="1"/>
    <col min="4" max="4" width="33.42578125" customWidth="1"/>
  </cols>
  <sheetData>
    <row r="1" spans="1:4" x14ac:dyDescent="0.25">
      <c r="A1" s="2"/>
      <c r="B1" s="3">
        <v>0</v>
      </c>
      <c r="C1" s="3">
        <v>1</v>
      </c>
      <c r="D1" s="3">
        <v>2</v>
      </c>
    </row>
    <row r="2" spans="1:4" x14ac:dyDescent="0.25">
      <c r="A2" s="3">
        <v>0</v>
      </c>
      <c r="B2" s="2" t="s">
        <v>32</v>
      </c>
      <c r="C2" s="2" t="s">
        <v>33</v>
      </c>
      <c r="D2" s="2" t="s">
        <v>34</v>
      </c>
    </row>
    <row r="3" spans="1:4" x14ac:dyDescent="0.25">
      <c r="A3" s="3">
        <v>1</v>
      </c>
      <c r="B3" s="2" t="s">
        <v>32</v>
      </c>
      <c r="C3" s="2" t="s">
        <v>35</v>
      </c>
      <c r="D3" s="2" t="s">
        <v>36</v>
      </c>
    </row>
    <row r="4" spans="1:4" x14ac:dyDescent="0.25">
      <c r="A4" s="3">
        <v>2</v>
      </c>
      <c r="B4" s="2" t="s">
        <v>32</v>
      </c>
      <c r="C4" s="2" t="s">
        <v>35</v>
      </c>
      <c r="D4" s="2" t="s">
        <v>37</v>
      </c>
    </row>
    <row r="5" spans="1:4" x14ac:dyDescent="0.25">
      <c r="A5" s="3">
        <v>3</v>
      </c>
      <c r="B5" s="2" t="s">
        <v>32</v>
      </c>
      <c r="C5" s="2" t="s">
        <v>35</v>
      </c>
      <c r="D5" s="2" t="s">
        <v>38</v>
      </c>
    </row>
    <row r="6" spans="1:4" x14ac:dyDescent="0.25">
      <c r="A6" s="3">
        <v>4</v>
      </c>
      <c r="B6" s="2" t="s">
        <v>32</v>
      </c>
      <c r="C6" s="2" t="s">
        <v>35</v>
      </c>
      <c r="D6" s="2" t="s">
        <v>39</v>
      </c>
    </row>
    <row r="7" spans="1:4" x14ac:dyDescent="0.25">
      <c r="A7" s="3">
        <v>5</v>
      </c>
      <c r="B7" s="2" t="s">
        <v>32</v>
      </c>
      <c r="C7" s="2" t="s">
        <v>35</v>
      </c>
      <c r="D7" s="2" t="s">
        <v>40</v>
      </c>
    </row>
    <row r="8" spans="1:4" x14ac:dyDescent="0.25">
      <c r="A8" s="3">
        <v>6</v>
      </c>
      <c r="B8" s="2" t="s">
        <v>32</v>
      </c>
      <c r="C8" s="2" t="s">
        <v>35</v>
      </c>
      <c r="D8" s="2" t="s">
        <v>41</v>
      </c>
    </row>
    <row r="9" spans="1:4" x14ac:dyDescent="0.25">
      <c r="A9" s="3">
        <v>7</v>
      </c>
      <c r="B9" s="2" t="s">
        <v>32</v>
      </c>
      <c r="C9" s="2" t="s">
        <v>42</v>
      </c>
      <c r="D9" s="2" t="s">
        <v>43</v>
      </c>
    </row>
    <row r="10" spans="1:4" x14ac:dyDescent="0.25">
      <c r="A10" s="3">
        <v>8</v>
      </c>
      <c r="B10" s="2" t="s">
        <v>32</v>
      </c>
      <c r="C10" s="2" t="s">
        <v>42</v>
      </c>
      <c r="D10" s="2" t="s">
        <v>44</v>
      </c>
    </row>
    <row r="11" spans="1:4" x14ac:dyDescent="0.25">
      <c r="A11" s="3">
        <v>9</v>
      </c>
      <c r="B11" s="2" t="s">
        <v>32</v>
      </c>
      <c r="C11" s="2" t="s">
        <v>42</v>
      </c>
      <c r="D11" s="2" t="s">
        <v>45</v>
      </c>
    </row>
    <row r="12" spans="1:4" x14ac:dyDescent="0.25">
      <c r="A12" s="3">
        <v>10</v>
      </c>
      <c r="B12" s="2" t="s">
        <v>32</v>
      </c>
      <c r="C12" s="2" t="s">
        <v>42</v>
      </c>
      <c r="D12" s="2" t="s">
        <v>46</v>
      </c>
    </row>
    <row r="13" spans="1:4" x14ac:dyDescent="0.25">
      <c r="A13" s="3">
        <v>11</v>
      </c>
      <c r="B13" s="2" t="s">
        <v>32</v>
      </c>
      <c r="C13" s="2" t="s">
        <v>42</v>
      </c>
      <c r="D13" s="2" t="s">
        <v>47</v>
      </c>
    </row>
    <row r="14" spans="1:4" x14ac:dyDescent="0.25">
      <c r="A14" s="3">
        <v>12</v>
      </c>
      <c r="B14" s="2" t="s">
        <v>32</v>
      </c>
      <c r="C14" s="2" t="s">
        <v>48</v>
      </c>
      <c r="D14" s="2" t="s">
        <v>49</v>
      </c>
    </row>
    <row r="15" spans="1:4" x14ac:dyDescent="0.25">
      <c r="A15" s="3">
        <v>13</v>
      </c>
      <c r="B15" s="2" t="s">
        <v>32</v>
      </c>
      <c r="C15" s="2" t="s">
        <v>48</v>
      </c>
      <c r="D15" s="2" t="s">
        <v>50</v>
      </c>
    </row>
    <row r="16" spans="1:4" x14ac:dyDescent="0.25">
      <c r="A16" s="3">
        <v>14</v>
      </c>
      <c r="B16" s="2" t="s">
        <v>32</v>
      </c>
      <c r="C16" s="2" t="s">
        <v>48</v>
      </c>
      <c r="D16" s="2" t="s">
        <v>51</v>
      </c>
    </row>
    <row r="17" spans="1:4" x14ac:dyDescent="0.25">
      <c r="A17" s="3">
        <v>15</v>
      </c>
      <c r="B17" s="2" t="s">
        <v>32</v>
      </c>
      <c r="C17" s="2" t="s">
        <v>48</v>
      </c>
      <c r="D17" s="2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sqref="A1:A1048576"/>
    </sheetView>
  </sheetViews>
  <sheetFormatPr defaultRowHeight="15" x14ac:dyDescent="0.25"/>
  <cols>
    <col min="1" max="1" width="40.42578125" customWidth="1"/>
    <col min="2" max="2" width="27.5703125" customWidth="1"/>
  </cols>
  <sheetData>
    <row r="1" spans="1:2" x14ac:dyDescent="0.25">
      <c r="A1" t="s">
        <v>54</v>
      </c>
      <c r="B1" t="s">
        <v>53</v>
      </c>
    </row>
    <row r="2" spans="1:2" x14ac:dyDescent="0.25">
      <c r="A2" s="2" t="str">
        <f>'Hellisheidi - Gabi'!D7</f>
        <v>EF 2.0 Climate Change [kg CO2 eq.]</v>
      </c>
      <c r="B2" t="str">
        <f>'BW categories names'!D2</f>
        <v>climate change total</v>
      </c>
    </row>
    <row r="3" spans="1:2" x14ac:dyDescent="0.25">
      <c r="A3" s="2" t="str">
        <f>'Hellisheidi - Gabi'!D13</f>
        <v>EF 2.0 Cancer human health effects [CTUh]</v>
      </c>
      <c r="B3" s="2" t="str">
        <f>'BW categories names'!D3</f>
        <v>carcinogenic effects</v>
      </c>
    </row>
    <row r="4" spans="1:2" x14ac:dyDescent="0.25">
      <c r="A4" s="2" t="str">
        <f>'Hellisheidi - Gabi'!D16</f>
        <v>EF 2.0 Ionising radiation - human health [kBq U235 eq.]</v>
      </c>
      <c r="B4" s="2" t="str">
        <f>'BW categories names'!D4</f>
        <v>ionising radiation</v>
      </c>
    </row>
    <row r="5" spans="1:2" x14ac:dyDescent="0.25">
      <c r="A5" s="2" t="str">
        <f>'Hellisheidi - Gabi'!D17</f>
        <v>EF 2.0 Non-cancer human health effects [CTUh]</v>
      </c>
      <c r="B5" s="2" t="str">
        <f>'BW categories names'!D5</f>
        <v>non-carcinogenic effects</v>
      </c>
    </row>
    <row r="6" spans="1:2" x14ac:dyDescent="0.25">
      <c r="A6" s="2" t="str">
        <f>'Hellisheidi - Gabi'!D15</f>
        <v>EF 2.0 Ozone depletion [kg CFC-11 eq.]</v>
      </c>
      <c r="B6" s="2" t="str">
        <f>'BW categories names'!D6</f>
        <v>ozone layer depletion</v>
      </c>
    </row>
    <row r="7" spans="1:2" x14ac:dyDescent="0.25">
      <c r="A7" s="2" t="str">
        <f>'Hellisheidi - Gabi'!D9</f>
        <v>EF 2.0 Photochemical ozone formation - human health [kg NMVOC eq.]</v>
      </c>
      <c r="B7" s="2" t="str">
        <f>'BW categories names'!D7</f>
        <v>photochemical ozone creation</v>
      </c>
    </row>
    <row r="8" spans="1:2" x14ac:dyDescent="0.25">
      <c r="A8" s="2" t="str">
        <f>'Hellisheidi - Gabi'!D8</f>
        <v>EF 2.0 Respiratory inorganics [Deaths]</v>
      </c>
      <c r="B8" s="2" t="str">
        <f>'BW categories names'!D8</f>
        <v>respiratory effects, inorganics</v>
      </c>
    </row>
    <row r="9" spans="1:2" x14ac:dyDescent="0.25">
      <c r="A9" s="2" t="str">
        <f>'Hellisheidi - Gabi'!D10</f>
        <v>EF 2.0 Acidification terrestrial and freshwater [Mole of H+ eq.]</v>
      </c>
      <c r="B9" s="2" t="str">
        <f>'BW categories names'!D9</f>
        <v>freshwater and terrestrial acidification</v>
      </c>
    </row>
    <row r="10" spans="1:2" x14ac:dyDescent="0.25">
      <c r="A10" s="2" t="str">
        <f>'Hellisheidi - Gabi'!D14</f>
        <v>EF 2.0 Ecotoxicity freshwater [CTUe]</v>
      </c>
      <c r="B10" s="2" t="str">
        <f>'BW categories names'!D10</f>
        <v>freshwater ecotoxicity</v>
      </c>
    </row>
    <row r="11" spans="1:2" x14ac:dyDescent="0.25">
      <c r="A11" s="2" t="str">
        <f>'Hellisheidi - Gabi'!D18</f>
        <v>EF 2.0 Eutrophication freshwater [kg P eq.]</v>
      </c>
      <c r="B11" s="2" t="str">
        <f>'BW categories names'!D11</f>
        <v>freshwater eutrophication</v>
      </c>
    </row>
    <row r="12" spans="1:2" x14ac:dyDescent="0.25">
      <c r="A12" s="2" t="str">
        <f>'Hellisheidi - Gabi'!D12</f>
        <v>EF 2.0 Eutrophication marine [kg N eq.]</v>
      </c>
      <c r="B12" s="2" t="str">
        <f>'BW categories names'!D12</f>
        <v>marine eutrophication</v>
      </c>
    </row>
    <row r="13" spans="1:2" x14ac:dyDescent="0.25">
      <c r="A13" s="2" t="str">
        <f>'Hellisheidi - Gabi'!D11</f>
        <v>EF 2.0 Eutrophication terrestrial [Mole of N eq.]</v>
      </c>
      <c r="B13" s="2" t="str">
        <f>'BW categories names'!D13</f>
        <v>terrestrial eutrophication</v>
      </c>
    </row>
    <row r="14" spans="1:2" x14ac:dyDescent="0.25">
      <c r="A14" s="2" t="str">
        <f>'Hellisheidi - Gabi'!D5</f>
        <v>EF 2.0 Water scarcity [m³ world equiv.]</v>
      </c>
      <c r="B14" s="2" t="str">
        <f>'BW categories names'!D14</f>
        <v>dissipated water</v>
      </c>
    </row>
    <row r="15" spans="1:2" x14ac:dyDescent="0.25">
      <c r="A15" t="str">
        <f>'Hellisheidi - Gabi'!D3</f>
        <v>EF 2.0 Resource use, energy carriers [MJ]</v>
      </c>
      <c r="B15" s="2" t="str">
        <f>'BW categories names'!D15</f>
        <v>fossils</v>
      </c>
    </row>
    <row r="16" spans="1:2" x14ac:dyDescent="0.25">
      <c r="A16" s="2" t="str">
        <f>'Hellisheidi - Gabi'!D6</f>
        <v>EF 2.0 Land Use [Pt]</v>
      </c>
      <c r="B16" s="2" t="str">
        <f>'BW categories names'!D16</f>
        <v>land use</v>
      </c>
    </row>
    <row r="17" spans="1:5" x14ac:dyDescent="0.25">
      <c r="A17" s="2" t="str">
        <f>'Hellisheidi - Gabi'!D4</f>
        <v>EF 2.0 Resource use, mineral and metals [kg Sb eq.]</v>
      </c>
      <c r="B17" s="2" t="str">
        <f>'BW categories names'!D17</f>
        <v>minerals and metals</v>
      </c>
    </row>
    <row r="18" spans="1:5" x14ac:dyDescent="0.25">
      <c r="E18" s="2"/>
    </row>
    <row r="19" spans="1:5" x14ac:dyDescent="0.25">
      <c r="E19" s="2"/>
    </row>
    <row r="20" spans="1:5" x14ac:dyDescent="0.25">
      <c r="E20" s="2"/>
    </row>
    <row r="21" spans="1:5" x14ac:dyDescent="0.25">
      <c r="E21" s="2"/>
    </row>
    <row r="22" spans="1:5" x14ac:dyDescent="0.25">
      <c r="E22" s="2"/>
    </row>
    <row r="23" spans="1:5" x14ac:dyDescent="0.25">
      <c r="E23" s="2"/>
    </row>
    <row r="24" spans="1:5" x14ac:dyDescent="0.25">
      <c r="E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Hellisheidi - Gabi</vt:lpstr>
      <vt:lpstr>UDDGP - Gabi</vt:lpstr>
      <vt:lpstr>Scores</vt:lpstr>
      <vt:lpstr>BW categories names</vt:lpstr>
      <vt:lpstr>Map categories</vt:lpstr>
    </vt:vector>
  </TitlesOfParts>
  <Company>UCL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2019-11-26T12:49:14Z</dcterms:created>
  <dcterms:modified xsi:type="dcterms:W3CDTF">2019-11-26T16:22:25Z</dcterms:modified>
</cp:coreProperties>
</file>