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LCA\GSA\"/>
    </mc:Choice>
  </mc:AlternateContent>
  <bookViews>
    <workbookView minimized="1" xWindow="-105" yWindow="-105" windowWidth="19425" windowHeight="1042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J18" i="2"/>
  <c r="J4" i="2"/>
  <c r="J5" i="2" l="1"/>
  <c r="J6" i="2"/>
  <c r="J19" i="2" l="1"/>
  <c r="J20" i="2"/>
</calcChain>
</file>

<file path=xl/sharedStrings.xml><?xml version="1.0" encoding="utf-8"?>
<sst xmlns="http://schemas.openxmlformats.org/spreadsheetml/2006/main" count="52" uniqueCount="35">
  <si>
    <t>D</t>
  </si>
  <si>
    <t>Wi</t>
  </si>
  <si>
    <t>Nwi</t>
  </si>
  <si>
    <t>P</t>
  </si>
  <si>
    <t>r</t>
  </si>
  <si>
    <t>tc</t>
  </si>
  <si>
    <t>Di</t>
  </si>
  <si>
    <t>Legend</t>
  </si>
  <si>
    <t>W</t>
  </si>
  <si>
    <t>Well productivity (MW/well)</t>
  </si>
  <si>
    <t>Initial well productivity (MW/well)</t>
  </si>
  <si>
    <t>Harmonic decline rate (1/year)</t>
  </si>
  <si>
    <t>Initial Harmonic decline rater (1/year</t>
  </si>
  <si>
    <t>Initial number of production wells (#)</t>
  </si>
  <si>
    <t>Time at which first make-up well is required</t>
  </si>
  <si>
    <t>td</t>
  </si>
  <si>
    <t>Time of abandomenent (given by lifetime)</t>
  </si>
  <si>
    <t>Installed capacity (MW)</t>
  </si>
  <si>
    <t>Minimum reserve production capacity required (%)</t>
  </si>
  <si>
    <t xml:space="preserve">Testing equations on Hellisheidi </t>
  </si>
  <si>
    <t>From Sanyal</t>
  </si>
  <si>
    <t>My assumptions</t>
  </si>
  <si>
    <t>Data on Hellisheidi</t>
  </si>
  <si>
    <t>D(tc)</t>
  </si>
  <si>
    <t>NMW</t>
  </si>
  <si>
    <t>Number of make-up wells</t>
  </si>
  <si>
    <r>
      <t>N</t>
    </r>
    <r>
      <rPr>
        <vertAlign val="subscript"/>
        <sz val="11"/>
        <color theme="1"/>
        <rFont val="Calibri"/>
        <family val="2"/>
        <scheme val="minor"/>
      </rPr>
      <t>MW</t>
    </r>
  </si>
  <si>
    <t>To make it work!</t>
  </si>
  <si>
    <t>Results</t>
  </si>
  <si>
    <t>This is in line with Karsldottir</t>
  </si>
  <si>
    <t>Test for geothermal model</t>
  </si>
  <si>
    <t>Uncertainty</t>
  </si>
  <si>
    <t>4-16</t>
  </si>
  <si>
    <t>10-130</t>
  </si>
  <si>
    <t>20-40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</si>
</sst>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5" fillId="0" borderId="0" xfId="0" applyFont="1"/>
    <xf numFmtId="0" fontId="2" fillId="3" borderId="1" xfId="2"/>
    <xf numFmtId="0" fontId="3" fillId="0" borderId="0" xfId="3"/>
    <xf numFmtId="0" fontId="7" fillId="0" borderId="0" xfId="0" applyFont="1"/>
    <xf numFmtId="0" fontId="8" fillId="0" borderId="0" xfId="0" applyFont="1"/>
    <xf numFmtId="0" fontId="9" fillId="0" borderId="0" xfId="3" applyFont="1"/>
    <xf numFmtId="49" fontId="0" fillId="0" borderId="0" xfId="0" applyNumberFormat="1" applyAlignment="1">
      <alignment horizontal="center"/>
    </xf>
    <xf numFmtId="9" fontId="1" fillId="2" borderId="1" xfId="1" applyNumberFormat="1"/>
    <xf numFmtId="0" fontId="1" fillId="2" borderId="1" xfId="1"/>
    <xf numFmtId="0" fontId="1" fillId="2" borderId="2" xfId="1" applyBorder="1"/>
    <xf numFmtId="0" fontId="4" fillId="0" borderId="0" xfId="0" applyFont="1" applyAlignment="1">
      <alignment horizontal="left"/>
    </xf>
  </cellXfs>
  <cellStyles count="4">
    <cellStyle name="Calculation" xfId="2" builtinId="22"/>
    <cellStyle name="Input" xfId="1" builtinId="20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479425</xdr:colOff>
      <xdr:row>3</xdr:row>
      <xdr:rowOff>76200</xdr:rowOff>
    </xdr:from>
    <xdr:ext cx="98982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F70A0-67FA-4D4F-A9D3-8E6C6E1F7925}"/>
                </a:ext>
              </a:extLst>
            </xdr:cNvPr>
            <xdr:cNvSpPr txBox="1"/>
          </xdr:nvSpPr>
          <xdr:spPr>
            <a:xfrm>
              <a:off x="479425" y="628650"/>
              <a:ext cx="98982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F70A0-67FA-4D4F-A9D3-8E6C6E1F7925}"/>
                </a:ext>
              </a:extLst>
            </xdr:cNvPr>
            <xdr:cNvSpPr txBox="1"/>
          </xdr:nvSpPr>
          <xdr:spPr>
            <a:xfrm>
              <a:off x="479425" y="628650"/>
              <a:ext cx="98982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𝑊=  𝑊_𝑖/(1+𝐷_𝑖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473075</xdr:colOff>
      <xdr:row>6</xdr:row>
      <xdr:rowOff>50800</xdr:rowOff>
    </xdr:from>
    <xdr:ext cx="952119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D8FCC-B6DA-4B21-8347-E230FA88871B}"/>
                </a:ext>
              </a:extLst>
            </xdr:cNvPr>
            <xdr:cNvSpPr txBox="1"/>
          </xdr:nvSpPr>
          <xdr:spPr>
            <a:xfrm>
              <a:off x="473075" y="1155700"/>
              <a:ext cx="952119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D8FCC-B6DA-4B21-8347-E230FA88871B}"/>
                </a:ext>
              </a:extLst>
            </xdr:cNvPr>
            <xdr:cNvSpPr txBox="1"/>
          </xdr:nvSpPr>
          <xdr:spPr>
            <a:xfrm>
              <a:off x="473075" y="1155700"/>
              <a:ext cx="952119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𝐷=  𝐷_𝑖/(1+𝐷_𝑖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425450</xdr:colOff>
      <xdr:row>0</xdr:row>
      <xdr:rowOff>127000</xdr:rowOff>
    </xdr:from>
    <xdr:ext cx="142109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B66E7D-C426-47CD-8D6B-64116F73D11B}"/>
            </a:ext>
          </a:extLst>
        </xdr:cNvPr>
        <xdr:cNvSpPr txBox="1"/>
      </xdr:nvSpPr>
      <xdr:spPr>
        <a:xfrm>
          <a:off x="425450" y="127000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solidFill>
                <a:srgbClr val="FF0000"/>
              </a:solidFill>
            </a:rPr>
            <a:t>Sanyal</a:t>
          </a:r>
          <a:r>
            <a:rPr lang="en-GB" sz="1400" baseline="0">
              <a:solidFill>
                <a:srgbClr val="FF0000"/>
              </a:solidFill>
            </a:rPr>
            <a:t> equations</a:t>
          </a:r>
        </a:p>
      </xdr:txBody>
    </xdr:sp>
    <xdr:clientData/>
  </xdr:oneCellAnchor>
  <xdr:oneCellAnchor>
    <xdr:from>
      <xdr:col>0</xdr:col>
      <xdr:colOff>396875</xdr:colOff>
      <xdr:row>16</xdr:row>
      <xdr:rowOff>139700</xdr:rowOff>
    </xdr:from>
    <xdr:ext cx="19924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4FA115-59F0-481F-B263-E96AC44E4B72}"/>
                </a:ext>
              </a:extLst>
            </xdr:cNvPr>
            <xdr:cNvSpPr txBox="1"/>
          </xdr:nvSpPr>
          <xdr:spPr>
            <a:xfrm>
              <a:off x="396875" y="3127935"/>
              <a:ext cx="1992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𝑀𝑊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4FA115-59F0-481F-B263-E96AC44E4B72}"/>
                </a:ext>
              </a:extLst>
            </xdr:cNvPr>
            <xdr:cNvSpPr txBox="1"/>
          </xdr:nvSpPr>
          <xdr:spPr>
            <a:xfrm>
              <a:off x="396875" y="3127935"/>
              <a:ext cx="1992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𝑁_𝑀𝑊= 𝑁_𝑊𝑖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GB" sz="1100" b="0" i="0">
                  <a:latin typeface="Cambria Math" panose="02040503050406030204" pitchFamily="18" charset="0"/>
                </a:rPr>
                <a:t>𝐷_𝑖 (𝑡_𝑐)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365125</xdr:colOff>
      <xdr:row>11</xdr:row>
      <xdr:rowOff>25400</xdr:rowOff>
    </xdr:from>
    <xdr:ext cx="175567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D0251F-873A-4E76-8ACD-01ED0D37800F}"/>
                </a:ext>
              </a:extLst>
            </xdr:cNvPr>
            <xdr:cNvSpPr txBox="1"/>
          </xdr:nvSpPr>
          <xdr:spPr>
            <a:xfrm>
              <a:off x="365125" y="2051050"/>
              <a:ext cx="17556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𝑊𝑖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D0251F-873A-4E76-8ACD-01ED0D37800F}"/>
                </a:ext>
              </a:extLst>
            </xdr:cNvPr>
            <xdr:cNvSpPr txBox="1"/>
          </xdr:nvSpPr>
          <xdr:spPr>
            <a:xfrm>
              <a:off x="365125" y="2051050"/>
              <a:ext cx="17556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𝑡_𝑐=  1/𝐷_𝑖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×((𝑊_𝑖×𝑁_𝑊𝑖)/((1+𝑟)×𝑃)−1)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41.5703125" customWidth="1"/>
    <col min="2" max="2" width="7.42578125" customWidth="1"/>
    <col min="3" max="3" width="48" customWidth="1"/>
    <col min="4" max="4" width="5.42578125" customWidth="1"/>
    <col min="5" max="5" width="6.85546875" customWidth="1"/>
    <col min="7" max="7" width="16.28515625" customWidth="1"/>
    <col min="8" max="8" width="9" customWidth="1"/>
    <col min="11" max="11" width="23.42578125" customWidth="1"/>
  </cols>
  <sheetData>
    <row r="1" spans="2:11" x14ac:dyDescent="0.25">
      <c r="B1" s="13" t="s">
        <v>7</v>
      </c>
      <c r="C1" s="13"/>
      <c r="E1" t="s">
        <v>19</v>
      </c>
    </row>
    <row r="3" spans="2:11" x14ac:dyDescent="0.25">
      <c r="B3" t="s">
        <v>8</v>
      </c>
      <c r="C3" t="s">
        <v>9</v>
      </c>
      <c r="E3" t="s">
        <v>21</v>
      </c>
      <c r="I3" s="7" t="s">
        <v>28</v>
      </c>
      <c r="J3" s="6"/>
    </row>
    <row r="4" spans="2:11" x14ac:dyDescent="0.25">
      <c r="B4" t="s">
        <v>1</v>
      </c>
      <c r="C4" t="s">
        <v>10</v>
      </c>
      <c r="E4" t="s">
        <v>6</v>
      </c>
      <c r="F4">
        <v>0.03</v>
      </c>
      <c r="I4" s="4" t="s">
        <v>5</v>
      </c>
      <c r="J4" s="4">
        <f>(1/F4)*(((F5*F9)/((1+F13/100)*F8))-1)</f>
        <v>13.154831966713166</v>
      </c>
    </row>
    <row r="5" spans="2:11" x14ac:dyDescent="0.25">
      <c r="B5" t="s">
        <v>0</v>
      </c>
      <c r="C5" t="s">
        <v>11</v>
      </c>
      <c r="E5" s="5" t="s">
        <v>1</v>
      </c>
      <c r="F5" s="5">
        <v>9</v>
      </c>
      <c r="G5" t="s">
        <v>27</v>
      </c>
      <c r="I5" s="4" t="s">
        <v>23</v>
      </c>
      <c r="J5" s="4">
        <f>F4/(1+F4*J4)</f>
        <v>2.1510851063829783E-2</v>
      </c>
    </row>
    <row r="6" spans="2:11" x14ac:dyDescent="0.25">
      <c r="B6" t="s">
        <v>6</v>
      </c>
      <c r="C6" t="s">
        <v>12</v>
      </c>
      <c r="I6" s="4" t="s">
        <v>24</v>
      </c>
      <c r="J6" s="4">
        <f>F9*J5*(F10-J4)</f>
        <v>17.030633333333316</v>
      </c>
      <c r="K6" s="3" t="s">
        <v>29</v>
      </c>
    </row>
    <row r="7" spans="2:11" x14ac:dyDescent="0.25">
      <c r="E7" t="s">
        <v>22</v>
      </c>
    </row>
    <row r="8" spans="2:11" x14ac:dyDescent="0.25">
      <c r="E8" t="s">
        <v>3</v>
      </c>
      <c r="F8">
        <v>303</v>
      </c>
    </row>
    <row r="9" spans="2:11" x14ac:dyDescent="0.25">
      <c r="E9" t="s">
        <v>2</v>
      </c>
      <c r="F9">
        <v>47</v>
      </c>
    </row>
    <row r="10" spans="2:11" x14ac:dyDescent="0.25">
      <c r="E10" t="s">
        <v>15</v>
      </c>
      <c r="F10">
        <v>30</v>
      </c>
    </row>
    <row r="12" spans="2:11" x14ac:dyDescent="0.25">
      <c r="B12" t="s">
        <v>5</v>
      </c>
      <c r="C12" t="s">
        <v>14</v>
      </c>
      <c r="E12" t="s">
        <v>20</v>
      </c>
    </row>
    <row r="13" spans="2:11" x14ac:dyDescent="0.25">
      <c r="B13" t="s">
        <v>3</v>
      </c>
      <c r="C13" t="s">
        <v>17</v>
      </c>
      <c r="E13" t="s">
        <v>4</v>
      </c>
      <c r="F13" s="2">
        <v>0.1</v>
      </c>
    </row>
    <row r="14" spans="2:11" x14ac:dyDescent="0.25">
      <c r="B14" t="s">
        <v>4</v>
      </c>
      <c r="C14" t="s">
        <v>18</v>
      </c>
      <c r="G14" s="3"/>
    </row>
    <row r="15" spans="2:11" x14ac:dyDescent="0.25">
      <c r="E15" t="s">
        <v>30</v>
      </c>
    </row>
    <row r="16" spans="2:11" x14ac:dyDescent="0.25">
      <c r="G16" t="s">
        <v>31</v>
      </c>
    </row>
    <row r="17" spans="2:10" x14ac:dyDescent="0.25">
      <c r="B17" t="s">
        <v>2</v>
      </c>
      <c r="C17" t="s">
        <v>13</v>
      </c>
      <c r="E17" t="s">
        <v>4</v>
      </c>
      <c r="F17" s="10">
        <v>0</v>
      </c>
      <c r="I17" s="7" t="s">
        <v>28</v>
      </c>
      <c r="J17" s="6"/>
    </row>
    <row r="18" spans="2:10" x14ac:dyDescent="0.25">
      <c r="B18" t="s">
        <v>15</v>
      </c>
      <c r="C18" t="s">
        <v>16</v>
      </c>
      <c r="E18" s="8" t="s">
        <v>1</v>
      </c>
      <c r="F18" s="11">
        <v>10</v>
      </c>
      <c r="G18" s="9" t="s">
        <v>32</v>
      </c>
      <c r="I18" s="4" t="s">
        <v>5</v>
      </c>
      <c r="J18" s="4">
        <f>(1/F22)*(((F19*F18)/((1+F17/100)*F20))-1)</f>
        <v>0</v>
      </c>
    </row>
    <row r="19" spans="2:10" ht="18" x14ac:dyDescent="0.35">
      <c r="B19" t="s">
        <v>26</v>
      </c>
      <c r="C19" t="s">
        <v>25</v>
      </c>
      <c r="E19" t="s">
        <v>2</v>
      </c>
      <c r="F19" s="4">
        <f>F20/F18</f>
        <v>7</v>
      </c>
      <c r="I19" s="4" t="s">
        <v>23</v>
      </c>
      <c r="J19" s="4">
        <f>F22/(1+F22*J18)</f>
        <v>0.1</v>
      </c>
    </row>
    <row r="20" spans="2:10" x14ac:dyDescent="0.25">
      <c r="E20" t="s">
        <v>3</v>
      </c>
      <c r="F20" s="11">
        <v>70</v>
      </c>
      <c r="G20" s="1" t="s">
        <v>33</v>
      </c>
      <c r="I20" s="4" t="s">
        <v>24</v>
      </c>
      <c r="J20" s="4">
        <f>F19*F22*(F21-J18)</f>
        <v>21.000000000000004</v>
      </c>
    </row>
    <row r="21" spans="2:10" x14ac:dyDescent="0.25">
      <c r="E21" t="s">
        <v>15</v>
      </c>
      <c r="F21" s="11">
        <v>30</v>
      </c>
      <c r="G21" t="s">
        <v>34</v>
      </c>
    </row>
    <row r="22" spans="2:10" x14ac:dyDescent="0.25">
      <c r="E22" t="s">
        <v>6</v>
      </c>
      <c r="F22" s="12">
        <v>0.1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2019-08-15T09:58:06Z</dcterms:created>
  <dcterms:modified xsi:type="dcterms:W3CDTF">2019-08-21T09:58:56Z</dcterms:modified>
</cp:coreProperties>
</file>