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628\Desktop\"/>
    </mc:Choice>
  </mc:AlternateContent>
  <xr:revisionPtr revIDLastSave="0" documentId="13_ncr:1_{6E858AC2-344F-4CA7-BF81-9379DBEEFE27}" xr6:coauthVersionLast="47" xr6:coauthVersionMax="47" xr10:uidLastSave="{00000000-0000-0000-0000-000000000000}"/>
  <bookViews>
    <workbookView xWindow="-108" yWindow="-108" windowWidth="23256" windowHeight="12576" xr2:uid="{47ECBBDD-3C91-4C3F-8C97-22427EE6C9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H7" i="1"/>
  <c r="G7" i="1"/>
  <c r="T8" i="1"/>
  <c r="U8" i="1"/>
  <c r="V8" i="1"/>
  <c r="W8" i="1"/>
  <c r="X8" i="1"/>
  <c r="Y8" i="1"/>
  <c r="Z8" i="1" s="1"/>
  <c r="AA8" i="1" s="1"/>
  <c r="AB8" i="1" s="1"/>
  <c r="AC8" i="1" s="1"/>
  <c r="AD8" i="1" s="1"/>
  <c r="AE8" i="1" s="1"/>
  <c r="I8" i="1"/>
  <c r="J8" i="1" s="1"/>
  <c r="K8" i="1" s="1"/>
  <c r="L8" i="1" s="1"/>
  <c r="M8" i="1" s="1"/>
  <c r="N8" i="1" s="1"/>
  <c r="O8" i="1" s="1"/>
  <c r="P8" i="1" s="1"/>
  <c r="Q8" i="1" s="1"/>
  <c r="R8" i="1" s="1"/>
  <c r="S8" i="1" s="1"/>
  <c r="H8" i="1"/>
  <c r="B4" i="1"/>
  <c r="B5" i="1" s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91628</author>
  </authors>
  <commentList>
    <comment ref="B3" authorId="0" shapeId="0" xr:uid="{04992271-8442-40B9-AF0F-6138212CE790}">
      <text>
        <r>
          <rPr>
            <b/>
            <sz val="9"/>
            <color indexed="81"/>
            <rFont val="Tahoma"/>
            <family val="2"/>
          </rPr>
          <t>91628:</t>
        </r>
        <r>
          <rPr>
            <sz val="9"/>
            <color indexed="81"/>
            <rFont val="Tahoma"/>
            <family val="2"/>
          </rPr>
          <t xml:space="preserve">
Insert Start Date
</t>
        </r>
      </text>
    </comment>
  </commentList>
</comments>
</file>

<file path=xl/sharedStrings.xml><?xml version="1.0" encoding="utf-8"?>
<sst xmlns="http://schemas.openxmlformats.org/spreadsheetml/2006/main" count="38" uniqueCount="31">
  <si>
    <t>Task</t>
  </si>
  <si>
    <t>Project Lead</t>
  </si>
  <si>
    <t>Start Date</t>
  </si>
  <si>
    <t>End Date</t>
  </si>
  <si>
    <t>Days</t>
  </si>
  <si>
    <t>Progress</t>
  </si>
  <si>
    <t>Planning Stage</t>
  </si>
  <si>
    <t>Task 1</t>
  </si>
  <si>
    <t>Task 2</t>
  </si>
  <si>
    <t>Task 3</t>
  </si>
  <si>
    <t>Task 4</t>
  </si>
  <si>
    <t>Execution Stage</t>
  </si>
  <si>
    <t>Task 5</t>
  </si>
  <si>
    <t>Review Stage</t>
  </si>
  <si>
    <t>Joey Jefferys</t>
  </si>
  <si>
    <t>Bearnard Wardell</t>
  </si>
  <si>
    <t>Zeke Walisiak</t>
  </si>
  <si>
    <t>Wiley Leopold</t>
  </si>
  <si>
    <t>Sharl Southerill</t>
  </si>
  <si>
    <t>Noni Furber</t>
  </si>
  <si>
    <t>Dinah Crutcher</t>
  </si>
  <si>
    <t>Charlean Keave</t>
  </si>
  <si>
    <t>Sada Roseborough</t>
  </si>
  <si>
    <t>Kacy Canto</t>
  </si>
  <si>
    <t>Mab Blakemore</t>
  </si>
  <si>
    <t>Dedie Gooderridge</t>
  </si>
  <si>
    <t>Project Name :</t>
  </si>
  <si>
    <t>Project Start :</t>
  </si>
  <si>
    <t>Current Date :</t>
  </si>
  <si>
    <t>Work In Progress :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</si>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</sst>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\W\k\ #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3" borderId="0" xfId="0" applyFill="1"/>
    <xf numFmtId="0" fontId="0" fillId="3" borderId="1" xfId="0" applyFill="1" applyBorder="1"/>
    <xf numFmtId="0" fontId="0" fillId="0" borderId="1" xfId="0" applyBorder="1" applyAlignment="1">
      <alignment horizontal="left" indent="1"/>
    </xf>
    <xf numFmtId="0" fontId="3" fillId="0" borderId="1" xfId="0" applyFont="1" applyBorder="1" applyAlignment="1">
      <alignment vertical="center"/>
    </xf>
    <xf numFmtId="14" fontId="0" fillId="0" borderId="1" xfId="0" applyNumberFormat="1" applyBorder="1"/>
    <xf numFmtId="0" fontId="0" fillId="0" borderId="1" xfId="0" applyBorder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6" fillId="2" borderId="0" xfId="0" applyFont="1" applyFill="1"/>
    <xf numFmtId="165" fontId="6" fillId="2" borderId="0" xfId="0" applyNumberFormat="1" applyFont="1" applyFill="1"/>
    <xf numFmtId="164" fontId="6" fillId="2" borderId="0" xfId="0" applyNumberFormat="1" applyFont="1" applyFill="1"/>
    <xf numFmtId="9" fontId="0" fillId="0" borderId="1" xfId="1" applyFont="1" applyBorder="1"/>
    <xf numFmtId="9" fontId="0" fillId="3" borderId="1" xfId="1" applyFont="1" applyFill="1" applyBorder="1"/>
    <xf numFmtId="0" fontId="0" fillId="0" borderId="2" xfId="0" applyBorder="1"/>
    <xf numFmtId="0" fontId="0" fillId="3" borderId="2" xfId="0" applyFill="1" applyBorder="1"/>
  </cellXfs>
  <cellStyles count="2">
    <cellStyle name="Normal" xfId="0" builtinId="0"/>
    <cellStyle name="Percent" xfId="1" builtinId="5"/>
  </cellStyles>
  <dxfs count="5"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14F08-D017-4C44-878D-F6BD304C1A58}">
  <dimension ref="A2:AH23"/>
  <sheetViews>
    <sheetView showGridLines="0" tabSelected="1" workbookViewId="0">
      <pane xSplit="6" ySplit="8" topLeftCell="G9" activePane="bottomRight" state="frozen"/>
      <selection pane="topRight" activeCell="G1" sqref="G1"/>
      <selection pane="bottomLeft" activeCell="A9" sqref="A9"/>
      <selection pane="bottomRight" activeCell="AF10" sqref="AF10"/>
    </sheetView>
  </sheetViews>
  <sheetFormatPr defaultRowHeight="14.4" x14ac:dyDescent="0.3"/>
  <cols>
    <col min="1" max="1" width="15.88671875" bestFit="1" customWidth="1"/>
    <col min="2" max="2" width="16.33203125" bestFit="1" customWidth="1"/>
    <col min="3" max="4" width="16.77734375" bestFit="1" customWidth="1"/>
    <col min="7" max="11" width="16" bestFit="1" customWidth="1"/>
    <col min="12" max="15" width="17.21875" bestFit="1" customWidth="1"/>
    <col min="16" max="19" width="14.77734375" bestFit="1" customWidth="1"/>
    <col min="20" max="20" width="13.33203125" bestFit="1" customWidth="1"/>
    <col min="21" max="21" width="10.21875" customWidth="1"/>
    <col min="22" max="24" width="13.33203125" bestFit="1" customWidth="1"/>
    <col min="25" max="28" width="12.77734375" bestFit="1" customWidth="1"/>
    <col min="29" max="31" width="13.109375" bestFit="1" customWidth="1"/>
  </cols>
  <sheetData>
    <row r="2" spans="1:34" x14ac:dyDescent="0.3">
      <c r="A2" s="7" t="s">
        <v>26</v>
      </c>
      <c r="B2" s="8" t="s">
        <v>30</v>
      </c>
    </row>
    <row r="3" spans="1:34" x14ac:dyDescent="0.3">
      <c r="A3" s="7" t="s">
        <v>27</v>
      </c>
      <c r="B3" s="9">
        <v>45292</v>
      </c>
    </row>
    <row r="4" spans="1:34" x14ac:dyDescent="0.3">
      <c r="A4" s="7" t="s">
        <v>28</v>
      </c>
      <c r="B4" s="9">
        <f ca="1">TODAY()</f>
        <v>45372</v>
      </c>
    </row>
    <row r="5" spans="1:34" x14ac:dyDescent="0.3">
      <c r="A5" s="7" t="s">
        <v>29</v>
      </c>
      <c r="B5" s="10">
        <f ca="1">ROUNDUP((B4-B3)/7,0)</f>
        <v>12</v>
      </c>
    </row>
    <row r="7" spans="1:34" s="11" customFormat="1" ht="15.6" x14ac:dyDescent="0.3">
      <c r="G7" s="13">
        <f>B3</f>
        <v>45292</v>
      </c>
      <c r="H7" s="13">
        <f>G7+7</f>
        <v>45299</v>
      </c>
      <c r="I7" s="13">
        <f t="shared" ref="I7:AE7" si="0">H7+7</f>
        <v>45306</v>
      </c>
      <c r="J7" s="13">
        <f t="shared" si="0"/>
        <v>45313</v>
      </c>
      <c r="K7" s="13">
        <f t="shared" si="0"/>
        <v>45320</v>
      </c>
      <c r="L7" s="13">
        <f t="shared" si="0"/>
        <v>45327</v>
      </c>
      <c r="M7" s="13">
        <f t="shared" si="0"/>
        <v>45334</v>
      </c>
      <c r="N7" s="13">
        <f t="shared" si="0"/>
        <v>45341</v>
      </c>
      <c r="O7" s="13">
        <f t="shared" si="0"/>
        <v>45348</v>
      </c>
      <c r="P7" s="13">
        <f t="shared" si="0"/>
        <v>45355</v>
      </c>
      <c r="Q7" s="13">
        <f t="shared" si="0"/>
        <v>45362</v>
      </c>
      <c r="R7" s="13">
        <f t="shared" si="0"/>
        <v>45369</v>
      </c>
      <c r="S7" s="13">
        <f t="shared" si="0"/>
        <v>45376</v>
      </c>
      <c r="T7" s="13">
        <f t="shared" si="0"/>
        <v>45383</v>
      </c>
      <c r="U7" s="13">
        <f t="shared" si="0"/>
        <v>45390</v>
      </c>
      <c r="V7" s="13">
        <f t="shared" si="0"/>
        <v>45397</v>
      </c>
      <c r="W7" s="13">
        <f t="shared" si="0"/>
        <v>45404</v>
      </c>
      <c r="X7" s="13">
        <f t="shared" si="0"/>
        <v>45411</v>
      </c>
      <c r="Y7" s="13">
        <f t="shared" si="0"/>
        <v>45418</v>
      </c>
      <c r="Z7" s="13">
        <f t="shared" si="0"/>
        <v>45425</v>
      </c>
      <c r="AA7" s="13">
        <f t="shared" si="0"/>
        <v>45432</v>
      </c>
      <c r="AB7" s="13">
        <f t="shared" si="0"/>
        <v>45439</v>
      </c>
      <c r="AC7" s="13">
        <f t="shared" si="0"/>
        <v>45446</v>
      </c>
      <c r="AD7" s="13">
        <f t="shared" si="0"/>
        <v>45453</v>
      </c>
      <c r="AE7" s="13">
        <f t="shared" si="0"/>
        <v>45460</v>
      </c>
    </row>
    <row r="8" spans="1:34" s="11" customFormat="1" ht="15.6" x14ac:dyDescent="0.3">
      <c r="A8" s="11" t="s">
        <v>0</v>
      </c>
      <c r="B8" s="11" t="s">
        <v>1</v>
      </c>
      <c r="C8" s="11" t="s">
        <v>2</v>
      </c>
      <c r="D8" s="11" t="s">
        <v>3</v>
      </c>
      <c r="E8" s="11" t="s">
        <v>4</v>
      </c>
      <c r="F8" s="11" t="s">
        <v>5</v>
      </c>
      <c r="G8" s="12">
        <v>1</v>
      </c>
      <c r="H8" s="12">
        <f>G8+1</f>
        <v>2</v>
      </c>
      <c r="I8" s="12">
        <f t="shared" ref="I8:AE8" si="1">H8+1</f>
        <v>3</v>
      </c>
      <c r="J8" s="12">
        <f t="shared" si="1"/>
        <v>4</v>
      </c>
      <c r="K8" s="12">
        <f t="shared" si="1"/>
        <v>5</v>
      </c>
      <c r="L8" s="12">
        <f t="shared" si="1"/>
        <v>6</v>
      </c>
      <c r="M8" s="12">
        <f t="shared" si="1"/>
        <v>7</v>
      </c>
      <c r="N8" s="12">
        <f t="shared" si="1"/>
        <v>8</v>
      </c>
      <c r="O8" s="12">
        <f t="shared" si="1"/>
        <v>9</v>
      </c>
      <c r="P8" s="12">
        <f t="shared" si="1"/>
        <v>10</v>
      </c>
      <c r="Q8" s="12">
        <f t="shared" si="1"/>
        <v>11</v>
      </c>
      <c r="R8" s="12">
        <f t="shared" si="1"/>
        <v>12</v>
      </c>
      <c r="S8" s="12">
        <f t="shared" si="1"/>
        <v>13</v>
      </c>
      <c r="T8" s="12">
        <f t="shared" si="1"/>
        <v>14</v>
      </c>
      <c r="U8" s="12">
        <f t="shared" si="1"/>
        <v>15</v>
      </c>
      <c r="V8" s="12">
        <f t="shared" si="1"/>
        <v>16</v>
      </c>
      <c r="W8" s="12">
        <f t="shared" si="1"/>
        <v>17</v>
      </c>
      <c r="X8" s="12">
        <f t="shared" si="1"/>
        <v>18</v>
      </c>
      <c r="Y8" s="12">
        <f t="shared" si="1"/>
        <v>19</v>
      </c>
      <c r="Z8" s="12">
        <f t="shared" si="1"/>
        <v>20</v>
      </c>
      <c r="AA8" s="12">
        <f t="shared" si="1"/>
        <v>21</v>
      </c>
      <c r="AB8" s="12">
        <f t="shared" si="1"/>
        <v>22</v>
      </c>
      <c r="AC8" s="12">
        <f t="shared" si="1"/>
        <v>23</v>
      </c>
      <c r="AD8" s="12">
        <f t="shared" si="1"/>
        <v>24</v>
      </c>
      <c r="AE8" s="12">
        <f t="shared" si="1"/>
        <v>25</v>
      </c>
      <c r="AF8" s="12"/>
      <c r="AG8" s="12"/>
      <c r="AH8" s="12"/>
    </row>
    <row r="9" spans="1:34" s="1" customFormat="1" x14ac:dyDescent="0.3">
      <c r="A9" s="2" t="s">
        <v>6</v>
      </c>
      <c r="B9" s="2"/>
      <c r="C9" s="2"/>
      <c r="D9" s="2"/>
      <c r="E9" s="2"/>
      <c r="F9" s="2"/>
    </row>
    <row r="10" spans="1:34" x14ac:dyDescent="0.3">
      <c r="A10" s="3" t="s">
        <v>7</v>
      </c>
      <c r="B10" s="4" t="s">
        <v>14</v>
      </c>
      <c r="C10" s="5">
        <v>45301</v>
      </c>
      <c r="D10" s="5">
        <v>45351</v>
      </c>
      <c r="E10" s="6">
        <f>IF(C10="","",NETWORKDAYS(C10,D10))</f>
        <v>37</v>
      </c>
      <c r="F10" s="14">
        <v>0.25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</row>
    <row r="11" spans="1:34" x14ac:dyDescent="0.3">
      <c r="A11" s="3" t="s">
        <v>8</v>
      </c>
      <c r="B11" s="4" t="s">
        <v>15</v>
      </c>
      <c r="C11" s="5">
        <v>45310</v>
      </c>
      <c r="D11" s="5">
        <v>45380</v>
      </c>
      <c r="E11" s="6">
        <f t="shared" ref="E11:E23" si="2">IF(C11="","",NETWORKDAYS(C11,D11))</f>
        <v>51</v>
      </c>
      <c r="F11" s="14">
        <v>0.75</v>
      </c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</row>
    <row r="12" spans="1:34" x14ac:dyDescent="0.3">
      <c r="A12" s="3" t="s">
        <v>9</v>
      </c>
      <c r="B12" s="4" t="s">
        <v>16</v>
      </c>
      <c r="C12" s="5">
        <v>45329</v>
      </c>
      <c r="D12" s="5">
        <v>45377</v>
      </c>
      <c r="E12" s="6">
        <f t="shared" si="2"/>
        <v>35</v>
      </c>
      <c r="F12" s="14">
        <v>0.7</v>
      </c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</row>
    <row r="13" spans="1:34" x14ac:dyDescent="0.3">
      <c r="A13" s="3" t="s">
        <v>10</v>
      </c>
      <c r="B13" s="4" t="s">
        <v>17</v>
      </c>
      <c r="C13" s="5">
        <v>45344</v>
      </c>
      <c r="D13" s="5">
        <v>45379</v>
      </c>
      <c r="E13" s="6">
        <f t="shared" si="2"/>
        <v>26</v>
      </c>
      <c r="F13" s="14">
        <v>1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</row>
    <row r="14" spans="1:34" s="1" customFormat="1" x14ac:dyDescent="0.3">
      <c r="A14" s="2" t="s">
        <v>11</v>
      </c>
      <c r="B14" s="2"/>
      <c r="C14" s="2"/>
      <c r="D14" s="2"/>
      <c r="E14" s="2" t="str">
        <f t="shared" si="2"/>
        <v/>
      </c>
      <c r="F14" s="15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</row>
    <row r="15" spans="1:34" x14ac:dyDescent="0.3">
      <c r="A15" s="3" t="s">
        <v>7</v>
      </c>
      <c r="B15" s="4" t="s">
        <v>18</v>
      </c>
      <c r="C15" s="5">
        <v>45353</v>
      </c>
      <c r="D15" s="5">
        <v>45385</v>
      </c>
      <c r="E15" s="6">
        <f t="shared" si="2"/>
        <v>23</v>
      </c>
      <c r="F15" s="14">
        <v>0.3</v>
      </c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</row>
    <row r="16" spans="1:34" x14ac:dyDescent="0.3">
      <c r="A16" s="3" t="s">
        <v>8</v>
      </c>
      <c r="B16" s="4" t="s">
        <v>19</v>
      </c>
      <c r="C16" s="5">
        <v>45373</v>
      </c>
      <c r="D16" s="5">
        <v>45433</v>
      </c>
      <c r="E16" s="6">
        <f t="shared" si="2"/>
        <v>43</v>
      </c>
      <c r="F16" s="14">
        <v>0.5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</row>
    <row r="17" spans="1:31" x14ac:dyDescent="0.3">
      <c r="A17" s="3" t="s">
        <v>9</v>
      </c>
      <c r="B17" s="4" t="s">
        <v>20</v>
      </c>
      <c r="C17" s="5">
        <v>45381</v>
      </c>
      <c r="D17" s="5">
        <v>45421</v>
      </c>
      <c r="E17" s="6">
        <f t="shared" si="2"/>
        <v>29</v>
      </c>
      <c r="F17" s="14">
        <v>0.5</v>
      </c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</row>
    <row r="18" spans="1:31" x14ac:dyDescent="0.3">
      <c r="A18" s="3" t="s">
        <v>10</v>
      </c>
      <c r="B18" s="4" t="s">
        <v>21</v>
      </c>
      <c r="C18" s="5">
        <v>45388</v>
      </c>
      <c r="D18" s="5">
        <v>45443</v>
      </c>
      <c r="E18" s="6">
        <f t="shared" si="2"/>
        <v>40</v>
      </c>
      <c r="F18" s="14">
        <v>1</v>
      </c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</row>
    <row r="19" spans="1:31" x14ac:dyDescent="0.3">
      <c r="A19" s="3" t="s">
        <v>12</v>
      </c>
      <c r="B19" s="4" t="s">
        <v>22</v>
      </c>
      <c r="C19" s="5">
        <v>45329</v>
      </c>
      <c r="D19" s="5">
        <v>45385</v>
      </c>
      <c r="E19" s="6">
        <f t="shared" si="2"/>
        <v>41</v>
      </c>
      <c r="F19" s="14">
        <v>0.8</v>
      </c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</row>
    <row r="20" spans="1:31" s="1" customFormat="1" x14ac:dyDescent="0.3">
      <c r="A20" s="2" t="s">
        <v>13</v>
      </c>
      <c r="B20" s="2"/>
      <c r="C20" s="2"/>
      <c r="D20" s="2"/>
      <c r="E20" s="2" t="str">
        <f t="shared" si="2"/>
        <v/>
      </c>
      <c r="F20" s="15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</row>
    <row r="21" spans="1:31" x14ac:dyDescent="0.3">
      <c r="A21" s="3" t="s">
        <v>7</v>
      </c>
      <c r="B21" s="4" t="s">
        <v>23</v>
      </c>
      <c r="C21" s="5">
        <v>45375</v>
      </c>
      <c r="D21" s="5">
        <v>45407</v>
      </c>
      <c r="E21" s="6">
        <f t="shared" si="2"/>
        <v>24</v>
      </c>
      <c r="F21" s="14">
        <v>0.3</v>
      </c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</row>
    <row r="22" spans="1:31" x14ac:dyDescent="0.3">
      <c r="A22" s="3" t="s">
        <v>8</v>
      </c>
      <c r="B22" s="4" t="s">
        <v>24</v>
      </c>
      <c r="C22" s="5">
        <v>45383</v>
      </c>
      <c r="D22" s="5">
        <v>45443</v>
      </c>
      <c r="E22" s="6">
        <f t="shared" si="2"/>
        <v>45</v>
      </c>
      <c r="F22" s="14">
        <v>0.5</v>
      </c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</row>
    <row r="23" spans="1:31" x14ac:dyDescent="0.3">
      <c r="A23" s="3" t="s">
        <v>9</v>
      </c>
      <c r="B23" s="4" t="s">
        <v>25</v>
      </c>
      <c r="C23" s="5">
        <v>45310</v>
      </c>
      <c r="D23" s="5">
        <v>45377</v>
      </c>
      <c r="E23" s="6">
        <f t="shared" si="2"/>
        <v>48</v>
      </c>
      <c r="F23" s="14">
        <v>0.55000000000000004</v>
      </c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</row>
  </sheetData>
  <phoneticPr fontId="2" type="noConversion"/>
  <conditionalFormatting sqref="F10:F23">
    <cfRule type="dataBar" priority="3">
      <dataBar>
        <cfvo type="num" val="0"/>
        <cfvo type="num" val="1"/>
        <color rgb="FFD6007B"/>
      </dataBar>
      <extLst>
        <ext xmlns:x14="http://schemas.microsoft.com/office/spreadsheetml/2009/9/main" uri="{B025F937-C7B1-47D3-B67F-A62EFF666E3E}">
          <x14:id>{203A29C6-687A-4B98-B212-8AC8308AF474}</x14:id>
        </ext>
      </extLst>
    </cfRule>
  </conditionalFormatting>
  <conditionalFormatting sqref="G10:AE23">
    <cfRule type="expression" dxfId="3" priority="4">
      <formula>AND(G$7&gt;=$C10,G$7&lt;=$D10)</formula>
    </cfRule>
    <cfRule type="expression" dxfId="2" priority="2">
      <formula>AND(G$7&gt;=$C10,G$7&lt;=$C10+($E10*$F10)-1)</formula>
    </cfRule>
  </conditionalFormatting>
  <conditionalFormatting sqref="G7:AE23">
    <cfRule type="expression" dxfId="0" priority="1">
      <formula>G$8=$B$5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03A29C6-687A-4B98-B212-8AC8308AF474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D6007B"/>
              <x14:negativeFillColor rgb="FFFF0000"/>
              <x14:negativeBorderColor rgb="FFFF0000"/>
              <x14:axisColor rgb="FF000000"/>
            </x14:dataBar>
          </x14:cfRule>
          <xm:sqref>F10:F23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 Maji</dc:creator>
  <cp:lastModifiedBy>Arnab Maji</cp:lastModifiedBy>
  <dcterms:created xsi:type="dcterms:W3CDTF">2024-03-20T15:12:02Z</dcterms:created>
  <dcterms:modified xsi:type="dcterms:W3CDTF">2024-03-20T21:32:07Z</dcterms:modified>
</cp:coreProperties>
</file>