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ms5f/Programming/va_clean_economy_dashboard/raw_data/"/>
    </mc:Choice>
  </mc:AlternateContent>
  <xr:revisionPtr revIDLastSave="0" documentId="13_ncr:1_{89E03B83-7930-DE4C-933F-92BFB837F194}" xr6:coauthVersionLast="47" xr6:coauthVersionMax="47" xr10:uidLastSave="{00000000-0000-0000-0000-000000000000}"/>
  <bookViews>
    <workbookView xWindow="0" yWindow="500" windowWidth="28700" windowHeight="17360" xr2:uid="{CBA4D054-97D9-4CDE-A24E-A0F5011C107D}"/>
  </bookViews>
  <sheets>
    <sheet name="Offshore_wind_data" sheetId="2" r:id="rId1"/>
    <sheet name="COVW Info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8" i="2" l="1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7" i="2"/>
  <c r="B21" i="2"/>
  <c r="B20" i="2"/>
  <c r="B19" i="2"/>
  <c r="B18" i="2"/>
  <c r="N17" i="2"/>
  <c r="B17" i="2"/>
  <c r="K16" i="2"/>
  <c r="B16" i="2"/>
  <c r="B15" i="2"/>
  <c r="M14" i="2"/>
  <c r="B14" i="2"/>
  <c r="B13" i="2"/>
  <c r="B12" i="2"/>
  <c r="L11" i="2"/>
  <c r="B11" i="2"/>
  <c r="B10" i="2"/>
  <c r="N9" i="2"/>
  <c r="B9" i="2"/>
  <c r="N8" i="2"/>
  <c r="K8" i="2"/>
  <c r="B8" i="2"/>
  <c r="K7" i="2"/>
  <c r="B7" i="2"/>
  <c r="B6" i="2"/>
  <c r="B5" i="2"/>
  <c r="B4" i="2"/>
  <c r="B3" i="2"/>
  <c r="M1" i="2"/>
  <c r="N21" i="2" s="1"/>
  <c r="L7" i="1"/>
  <c r="M7" i="1"/>
  <c r="N7" i="1"/>
  <c r="L8" i="1"/>
  <c r="M8" i="1"/>
  <c r="N8" i="1"/>
  <c r="L9" i="1"/>
  <c r="M9" i="1"/>
  <c r="N9" i="1"/>
  <c r="L10" i="1"/>
  <c r="M10" i="1"/>
  <c r="N10" i="1"/>
  <c r="L11" i="1"/>
  <c r="M11" i="1"/>
  <c r="N11" i="1"/>
  <c r="L12" i="1"/>
  <c r="M12" i="1"/>
  <c r="N12" i="1"/>
  <c r="L13" i="1"/>
  <c r="M13" i="1"/>
  <c r="N13" i="1"/>
  <c r="L14" i="1"/>
  <c r="M14" i="1"/>
  <c r="N14" i="1"/>
  <c r="L15" i="1"/>
  <c r="M15" i="1"/>
  <c r="N15" i="1"/>
  <c r="L16" i="1"/>
  <c r="M16" i="1"/>
  <c r="N16" i="1"/>
  <c r="L17" i="1"/>
  <c r="M17" i="1"/>
  <c r="N17" i="1"/>
  <c r="L18" i="1"/>
  <c r="M18" i="1"/>
  <c r="N18" i="1"/>
  <c r="L19" i="1"/>
  <c r="M19" i="1"/>
  <c r="N19" i="1"/>
  <c r="L20" i="1"/>
  <c r="M20" i="1"/>
  <c r="N20" i="1"/>
  <c r="L21" i="1"/>
  <c r="M21" i="1"/>
  <c r="N21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7" i="1"/>
  <c r="M1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4" i="1"/>
  <c r="B5" i="1"/>
  <c r="B6" i="1"/>
  <c r="B3" i="1"/>
  <c r="L20" i="2" l="1"/>
  <c r="M7" i="2"/>
  <c r="N10" i="2"/>
  <c r="M15" i="2"/>
  <c r="N18" i="2"/>
  <c r="N7" i="2"/>
  <c r="L9" i="2"/>
  <c r="M12" i="2"/>
  <c r="K14" i="2"/>
  <c r="N15" i="2"/>
  <c r="L17" i="2"/>
  <c r="M20" i="2"/>
  <c r="K9" i="2"/>
  <c r="L12" i="2"/>
  <c r="K17" i="2"/>
  <c r="M9" i="2"/>
  <c r="K11" i="2"/>
  <c r="N12" i="2"/>
  <c r="L14" i="2"/>
  <c r="M17" i="2"/>
  <c r="K19" i="2"/>
  <c r="N20" i="2"/>
  <c r="L19" i="2"/>
  <c r="K21" i="2"/>
  <c r="L8" i="2"/>
  <c r="M11" i="2"/>
  <c r="K13" i="2"/>
  <c r="N14" i="2"/>
  <c r="L16" i="2"/>
  <c r="M19" i="2"/>
  <c r="M8" i="2"/>
  <c r="K10" i="2"/>
  <c r="N11" i="2"/>
  <c r="L13" i="2"/>
  <c r="M16" i="2"/>
  <c r="K18" i="2"/>
  <c r="N19" i="2"/>
  <c r="L21" i="2"/>
  <c r="M21" i="2"/>
  <c r="L10" i="2"/>
  <c r="M13" i="2"/>
  <c r="K15" i="2"/>
  <c r="N16" i="2"/>
  <c r="L18" i="2"/>
  <c r="L7" i="2"/>
  <c r="M10" i="2"/>
  <c r="K12" i="2"/>
  <c r="N13" i="2"/>
  <c r="L15" i="2"/>
  <c r="M18" i="2"/>
  <c r="K20" i="2"/>
</calcChain>
</file>

<file path=xl/sharedStrings.xml><?xml version="1.0" encoding="utf-8"?>
<sst xmlns="http://schemas.openxmlformats.org/spreadsheetml/2006/main" count="184" uniqueCount="42">
  <si>
    <t>Total Production Forecast:</t>
  </si>
  <si>
    <t>Year</t>
  </si>
  <si>
    <t>Total Production GWh</t>
  </si>
  <si>
    <t>-</t>
  </si>
  <si>
    <t>Total MW Offshore Wind by Year:</t>
  </si>
  <si>
    <t>Total</t>
  </si>
  <si>
    <t>CVOW Pilot</t>
  </si>
  <si>
    <t>CVOW Commercial Stage I</t>
  </si>
  <si>
    <t>CVOW Commercial Stage II</t>
  </si>
  <si>
    <t>CVOW Commercial Stage III</t>
  </si>
  <si>
    <t>Total MW Offshore Wind by Location:</t>
  </si>
  <si>
    <t>Virginia Beach, VA</t>
  </si>
  <si>
    <t>Total MW Stage of Development:</t>
  </si>
  <si>
    <t>Project</t>
  </si>
  <si>
    <t>Stage</t>
  </si>
  <si>
    <t>Expected Completion</t>
  </si>
  <si>
    <t>Next Step</t>
  </si>
  <si>
    <t>Construction Start</t>
  </si>
  <si>
    <t>Under Construction</t>
  </si>
  <si>
    <t>Finish Construction</t>
  </si>
  <si>
    <t>Planning</t>
  </si>
  <si>
    <t>Submit Construction &amp; Operations Plan</t>
  </si>
  <si>
    <t>Net Capacity Factor (%):</t>
  </si>
  <si>
    <t>Pilot</t>
  </si>
  <si>
    <t>Stage I</t>
  </si>
  <si>
    <t>Stage II</t>
  </si>
  <si>
    <t>Stage III</t>
  </si>
  <si>
    <t>Pilot_mw</t>
  </si>
  <si>
    <t>Stage_1_mw</t>
  </si>
  <si>
    <t>Stage_2_mw</t>
  </si>
  <si>
    <t>Stage_3_mw</t>
  </si>
  <si>
    <t>Pilot_cf</t>
  </si>
  <si>
    <t>Stage_1_cf</t>
  </si>
  <si>
    <t>Stage_2_cf</t>
  </si>
  <si>
    <t>Stage_3_cf</t>
  </si>
  <si>
    <t>Hours/year</t>
  </si>
  <si>
    <t>Total_gen</t>
  </si>
  <si>
    <t>Pilot_gen</t>
  </si>
  <si>
    <t>Stage_1_gen</t>
  </si>
  <si>
    <t>Stage_2_gen</t>
  </si>
  <si>
    <t>Stage_3_gen</t>
  </si>
  <si>
    <t>Total_mw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</si>
</sst>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1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B7E1CD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3" fontId="3" fillId="0" borderId="0" xfId="0" applyNumberFormat="1" applyFont="1" applyAlignment="1">
      <alignment horizontal="center" vertical="center" wrapText="1"/>
    </xf>
    <xf numFmtId="1" fontId="2" fillId="0" borderId="0" xfId="0" applyNumberFormat="1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E106C5-C746-6045-9EAC-5D1AD4D0EAB6}">
  <dimension ref="A1:O21"/>
  <sheetViews>
    <sheetView tabSelected="1" workbookViewId="0">
      <selection activeCell="B3" sqref="B3"/>
    </sheetView>
  </sheetViews>
  <sheetFormatPr baseColWidth="10" defaultRowHeight="15" x14ac:dyDescent="0.2"/>
  <sheetData>
    <row r="1" spans="1:15" x14ac:dyDescent="0.2">
      <c r="A1" s="1" t="s">
        <v>4</v>
      </c>
      <c r="B1" s="2"/>
      <c r="C1" s="2"/>
      <c r="D1" s="2"/>
      <c r="E1" s="2"/>
      <c r="F1" s="2"/>
      <c r="G1" s="2"/>
      <c r="H1" s="2"/>
      <c r="I1" s="2"/>
      <c r="J1" s="2"/>
      <c r="K1" s="2"/>
      <c r="L1" s="2" t="s">
        <v>35</v>
      </c>
      <c r="M1" s="2">
        <f>365*24</f>
        <v>8760</v>
      </c>
      <c r="N1" s="2"/>
      <c r="O1" s="2"/>
    </row>
    <row r="2" spans="1:15" ht="28" x14ac:dyDescent="0.2">
      <c r="A2" s="2" t="s">
        <v>1</v>
      </c>
      <c r="B2" s="2" t="s">
        <v>41</v>
      </c>
      <c r="C2" s="2" t="s">
        <v>27</v>
      </c>
      <c r="D2" s="4" t="s">
        <v>28</v>
      </c>
      <c r="E2" s="2" t="s">
        <v>29</v>
      </c>
      <c r="F2" s="2" t="s">
        <v>30</v>
      </c>
      <c r="G2" s="2" t="s">
        <v>31</v>
      </c>
      <c r="H2" s="2" t="s">
        <v>32</v>
      </c>
      <c r="I2" s="2" t="s">
        <v>33</v>
      </c>
      <c r="J2" s="2" t="s">
        <v>34</v>
      </c>
      <c r="K2" s="2" t="s">
        <v>37</v>
      </c>
      <c r="L2" s="3" t="s">
        <v>38</v>
      </c>
      <c r="M2" s="3" t="s">
        <v>39</v>
      </c>
      <c r="N2" s="3" t="s">
        <v>40</v>
      </c>
      <c r="O2" s="2" t="s">
        <v>36</v>
      </c>
    </row>
    <row r="3" spans="1:15" x14ac:dyDescent="0.2">
      <c r="A3" s="2">
        <v>2017</v>
      </c>
      <c r="B3" s="2">
        <f>SUM(C3:F3)</f>
        <v>0</v>
      </c>
      <c r="C3" s="2">
        <v>0</v>
      </c>
      <c r="D3" s="4">
        <v>0</v>
      </c>
      <c r="E3" s="4">
        <v>0</v>
      </c>
      <c r="F3" s="4">
        <v>0</v>
      </c>
      <c r="G3" s="5" t="s">
        <v>3</v>
      </c>
      <c r="H3" s="5" t="s">
        <v>3</v>
      </c>
      <c r="I3" s="7" t="s">
        <v>3</v>
      </c>
      <c r="J3" s="5" t="s">
        <v>3</v>
      </c>
      <c r="K3" s="2"/>
      <c r="L3" s="2"/>
      <c r="M3" s="2"/>
      <c r="N3" s="2"/>
      <c r="O3" s="2"/>
    </row>
    <row r="4" spans="1:15" x14ac:dyDescent="0.2">
      <c r="A4" s="5">
        <v>2018</v>
      </c>
      <c r="B4" s="2">
        <f t="shared" ref="B4:B21" si="0">SUM(C4:F4)</f>
        <v>0</v>
      </c>
      <c r="C4" s="2">
        <v>0</v>
      </c>
      <c r="D4" s="4">
        <v>0</v>
      </c>
      <c r="E4" s="4">
        <v>0</v>
      </c>
      <c r="F4" s="4">
        <v>0</v>
      </c>
      <c r="G4" s="5" t="s">
        <v>3</v>
      </c>
      <c r="H4" s="5" t="s">
        <v>3</v>
      </c>
      <c r="I4" s="7" t="s">
        <v>3</v>
      </c>
      <c r="J4" s="5" t="s">
        <v>3</v>
      </c>
      <c r="K4" s="2"/>
      <c r="L4" s="2"/>
      <c r="M4" s="2"/>
      <c r="N4" s="2"/>
      <c r="O4" s="2"/>
    </row>
    <row r="5" spans="1:15" x14ac:dyDescent="0.2">
      <c r="A5" s="5">
        <v>2019</v>
      </c>
      <c r="B5" s="2">
        <f t="shared" si="0"/>
        <v>0</v>
      </c>
      <c r="C5" s="2">
        <v>0</v>
      </c>
      <c r="D5" s="4">
        <v>0</v>
      </c>
      <c r="E5" s="4">
        <v>0</v>
      </c>
      <c r="F5" s="4">
        <v>0</v>
      </c>
      <c r="G5" s="5" t="s">
        <v>3</v>
      </c>
      <c r="H5" s="5" t="s">
        <v>3</v>
      </c>
      <c r="I5" s="7" t="s">
        <v>3</v>
      </c>
      <c r="J5" s="5" t="s">
        <v>3</v>
      </c>
      <c r="K5" s="2"/>
      <c r="L5" s="2"/>
      <c r="M5" s="2"/>
      <c r="N5" s="2"/>
      <c r="O5" s="2"/>
    </row>
    <row r="6" spans="1:15" x14ac:dyDescent="0.2">
      <c r="A6" s="5">
        <v>2020</v>
      </c>
      <c r="B6" s="2">
        <f t="shared" si="0"/>
        <v>0</v>
      </c>
      <c r="C6" s="2">
        <v>0</v>
      </c>
      <c r="D6" s="4">
        <v>0</v>
      </c>
      <c r="E6" s="4">
        <v>0</v>
      </c>
      <c r="F6" s="4">
        <v>0</v>
      </c>
      <c r="G6" s="5" t="s">
        <v>3</v>
      </c>
      <c r="H6" s="5" t="s">
        <v>3</v>
      </c>
      <c r="I6" s="7" t="s">
        <v>3</v>
      </c>
      <c r="J6" s="5" t="s">
        <v>3</v>
      </c>
      <c r="K6" s="2"/>
      <c r="L6" s="2"/>
      <c r="M6" s="2"/>
      <c r="N6" s="2"/>
      <c r="O6" s="2"/>
    </row>
    <row r="7" spans="1:15" x14ac:dyDescent="0.2">
      <c r="A7" s="5">
        <v>2021</v>
      </c>
      <c r="B7" s="2">
        <f t="shared" si="0"/>
        <v>12</v>
      </c>
      <c r="C7" s="2">
        <v>12</v>
      </c>
      <c r="D7" s="4">
        <v>0</v>
      </c>
      <c r="E7" s="4">
        <v>0</v>
      </c>
      <c r="F7" s="4">
        <v>0</v>
      </c>
      <c r="G7" s="5">
        <v>9</v>
      </c>
      <c r="H7" s="5">
        <v>0</v>
      </c>
      <c r="I7" s="7">
        <v>0</v>
      </c>
      <c r="J7" s="5">
        <v>0</v>
      </c>
      <c r="K7" s="9">
        <f>C7*$M$1*G7/100</f>
        <v>9460.7999999999993</v>
      </c>
      <c r="L7" s="9">
        <f>D7*$M$1*H7/100</f>
        <v>0</v>
      </c>
      <c r="M7" s="9">
        <f>E7*$M$1*I7/100</f>
        <v>0</v>
      </c>
      <c r="N7" s="9">
        <f>F7*$M$1*J7/100</f>
        <v>0</v>
      </c>
      <c r="O7" s="9">
        <f>SUM(K7:N7)</f>
        <v>9460.7999999999993</v>
      </c>
    </row>
    <row r="8" spans="1:15" x14ac:dyDescent="0.2">
      <c r="A8" s="5">
        <v>2022</v>
      </c>
      <c r="B8" s="2">
        <f t="shared" si="0"/>
        <v>12</v>
      </c>
      <c r="C8" s="2">
        <v>12</v>
      </c>
      <c r="D8" s="4">
        <v>0</v>
      </c>
      <c r="E8" s="4">
        <v>0</v>
      </c>
      <c r="F8" s="4">
        <v>0</v>
      </c>
      <c r="G8" s="5">
        <v>44.8</v>
      </c>
      <c r="H8" s="5">
        <v>0</v>
      </c>
      <c r="I8" s="7">
        <v>0</v>
      </c>
      <c r="J8" s="5">
        <v>0</v>
      </c>
      <c r="K8" s="9">
        <f>C8*$M$1*G8/100</f>
        <v>47093.760000000002</v>
      </c>
      <c r="L8" s="9">
        <f>D8*$M$1*H8/100</f>
        <v>0</v>
      </c>
      <c r="M8" s="9">
        <f>E8*$M$1*I8/100</f>
        <v>0</v>
      </c>
      <c r="N8" s="9">
        <f>F8*$M$1*J8/100</f>
        <v>0</v>
      </c>
      <c r="O8" s="9">
        <f t="shared" ref="O8:O21" si="1">SUM(K8:N8)</f>
        <v>47093.760000000002</v>
      </c>
    </row>
    <row r="9" spans="1:15" x14ac:dyDescent="0.2">
      <c r="A9" s="5">
        <v>2023</v>
      </c>
      <c r="B9" s="2">
        <f t="shared" si="0"/>
        <v>12</v>
      </c>
      <c r="C9" s="2">
        <v>12</v>
      </c>
      <c r="D9" s="4">
        <v>0</v>
      </c>
      <c r="E9" s="4">
        <v>0</v>
      </c>
      <c r="F9" s="4">
        <v>0</v>
      </c>
      <c r="G9" s="5">
        <v>44.8</v>
      </c>
      <c r="H9" s="5">
        <v>0</v>
      </c>
      <c r="I9" s="7">
        <v>0</v>
      </c>
      <c r="J9" s="5">
        <v>0</v>
      </c>
      <c r="K9" s="9">
        <f>C9*$M$1*G9/100</f>
        <v>47093.760000000002</v>
      </c>
      <c r="L9" s="9">
        <f>D9*$M$1*H9/100</f>
        <v>0</v>
      </c>
      <c r="M9" s="9">
        <f>E9*$M$1*I9/100</f>
        <v>0</v>
      </c>
      <c r="N9" s="9">
        <f>F9*$M$1*J9/100</f>
        <v>0</v>
      </c>
      <c r="O9" s="9">
        <f t="shared" si="1"/>
        <v>47093.760000000002</v>
      </c>
    </row>
    <row r="10" spans="1:15" x14ac:dyDescent="0.2">
      <c r="A10" s="5">
        <v>2024</v>
      </c>
      <c r="B10" s="2">
        <f t="shared" si="0"/>
        <v>892</v>
      </c>
      <c r="C10" s="2">
        <v>12</v>
      </c>
      <c r="D10" s="4">
        <v>880</v>
      </c>
      <c r="E10" s="2">
        <v>0</v>
      </c>
      <c r="F10" s="2">
        <v>0</v>
      </c>
      <c r="G10" s="5">
        <v>44.8</v>
      </c>
      <c r="H10" s="5">
        <v>0</v>
      </c>
      <c r="I10" s="7">
        <v>0</v>
      </c>
      <c r="J10" s="5">
        <v>0</v>
      </c>
      <c r="K10" s="9">
        <f>C10*$M$1*G10/100</f>
        <v>47093.760000000002</v>
      </c>
      <c r="L10" s="9">
        <f>D10*$M$1*H10/100</f>
        <v>0</v>
      </c>
      <c r="M10" s="9">
        <f>E10*$M$1*I10/100</f>
        <v>0</v>
      </c>
      <c r="N10" s="9">
        <f>F10*$M$1*J10/100</f>
        <v>0</v>
      </c>
      <c r="O10" s="9">
        <f t="shared" si="1"/>
        <v>47093.760000000002</v>
      </c>
    </row>
    <row r="11" spans="1:15" x14ac:dyDescent="0.2">
      <c r="A11" s="5">
        <v>2025</v>
      </c>
      <c r="B11" s="2">
        <f t="shared" si="0"/>
        <v>1772</v>
      </c>
      <c r="C11" s="2">
        <v>12</v>
      </c>
      <c r="D11" s="4">
        <v>880</v>
      </c>
      <c r="E11" s="2">
        <v>880</v>
      </c>
      <c r="F11" s="2">
        <v>0</v>
      </c>
      <c r="G11" s="5">
        <v>44.8</v>
      </c>
      <c r="H11" s="5">
        <v>0</v>
      </c>
      <c r="I11" s="7">
        <v>0</v>
      </c>
      <c r="J11" s="5">
        <v>0</v>
      </c>
      <c r="K11" s="9">
        <f>C11*$M$1*G11/100</f>
        <v>47093.760000000002</v>
      </c>
      <c r="L11" s="9">
        <f>D11*$M$1*H11/100</f>
        <v>0</v>
      </c>
      <c r="M11" s="9">
        <f>E11*$M$1*I11/100</f>
        <v>0</v>
      </c>
      <c r="N11" s="9">
        <f>F11*$M$1*J11/100</f>
        <v>0</v>
      </c>
      <c r="O11" s="9">
        <f t="shared" si="1"/>
        <v>47093.760000000002</v>
      </c>
    </row>
    <row r="12" spans="1:15" x14ac:dyDescent="0.2">
      <c r="A12" s="5">
        <v>2026</v>
      </c>
      <c r="B12" s="2">
        <f t="shared" si="0"/>
        <v>2652</v>
      </c>
      <c r="C12" s="2">
        <v>12</v>
      </c>
      <c r="D12" s="4">
        <v>880</v>
      </c>
      <c r="E12" s="2">
        <v>880</v>
      </c>
      <c r="F12" s="2">
        <v>880</v>
      </c>
      <c r="G12" s="5">
        <v>44.8</v>
      </c>
      <c r="H12" s="5">
        <v>35.299999999999997</v>
      </c>
      <c r="I12" s="7">
        <v>0</v>
      </c>
      <c r="J12" s="5">
        <v>0</v>
      </c>
      <c r="K12" s="9">
        <f>C12*$M$1*G12/100</f>
        <v>47093.760000000002</v>
      </c>
      <c r="L12" s="9">
        <f>D12*$M$1*H12/100</f>
        <v>2721206.4</v>
      </c>
      <c r="M12" s="9">
        <f>E12*$M$1*I12/100</f>
        <v>0</v>
      </c>
      <c r="N12" s="9">
        <f>F12*$M$1*J12/100</f>
        <v>0</v>
      </c>
      <c r="O12" s="9">
        <f t="shared" si="1"/>
        <v>2768300.1599999997</v>
      </c>
    </row>
    <row r="13" spans="1:15" x14ac:dyDescent="0.2">
      <c r="A13" s="5">
        <v>2027</v>
      </c>
      <c r="B13" s="2">
        <f t="shared" si="0"/>
        <v>2652</v>
      </c>
      <c r="C13" s="2">
        <v>12</v>
      </c>
      <c r="D13" s="4">
        <v>880</v>
      </c>
      <c r="E13" s="2">
        <v>880</v>
      </c>
      <c r="F13" s="2">
        <v>880</v>
      </c>
      <c r="G13" s="5">
        <v>44.8</v>
      </c>
      <c r="H13" s="5">
        <v>37.4</v>
      </c>
      <c r="I13" s="7">
        <v>35.299999999999997</v>
      </c>
      <c r="J13" s="5">
        <v>35.299999999999997</v>
      </c>
      <c r="K13" s="9">
        <f>C13*$M$1*G13/100</f>
        <v>47093.760000000002</v>
      </c>
      <c r="L13" s="9">
        <f>D13*$M$1*H13/100</f>
        <v>2883091.2</v>
      </c>
      <c r="M13" s="9">
        <f>E13*$M$1*I13/100</f>
        <v>2721206.4</v>
      </c>
      <c r="N13" s="9">
        <f>F13*$M$1*J13/100</f>
        <v>2721206.4</v>
      </c>
      <c r="O13" s="9">
        <f t="shared" si="1"/>
        <v>8372597.7599999998</v>
      </c>
    </row>
    <row r="14" spans="1:15" x14ac:dyDescent="0.2">
      <c r="A14" s="5">
        <v>2028</v>
      </c>
      <c r="B14" s="2">
        <f t="shared" si="0"/>
        <v>2652</v>
      </c>
      <c r="C14" s="2">
        <v>12</v>
      </c>
      <c r="D14" s="4">
        <v>880</v>
      </c>
      <c r="E14" s="2">
        <v>880</v>
      </c>
      <c r="F14" s="2">
        <v>880</v>
      </c>
      <c r="G14" s="5">
        <v>44.8</v>
      </c>
      <c r="H14" s="5">
        <v>39.5</v>
      </c>
      <c r="I14" s="7">
        <v>37.4</v>
      </c>
      <c r="J14" s="5">
        <v>37.4</v>
      </c>
      <c r="K14" s="9">
        <f>C14*$M$1*G14/100</f>
        <v>47093.760000000002</v>
      </c>
      <c r="L14" s="9">
        <f>D14*$M$1*H14/100</f>
        <v>3044976</v>
      </c>
      <c r="M14" s="9">
        <f>E14*$M$1*I14/100</f>
        <v>2883091.2</v>
      </c>
      <c r="N14" s="9">
        <f>F14*$M$1*J14/100</f>
        <v>2883091.2</v>
      </c>
      <c r="O14" s="9">
        <f t="shared" si="1"/>
        <v>8858252.1600000001</v>
      </c>
    </row>
    <row r="15" spans="1:15" x14ac:dyDescent="0.2">
      <c r="A15" s="5">
        <v>2029</v>
      </c>
      <c r="B15" s="2">
        <f t="shared" si="0"/>
        <v>2652</v>
      </c>
      <c r="C15" s="2">
        <v>12</v>
      </c>
      <c r="D15" s="4">
        <v>880</v>
      </c>
      <c r="E15" s="2">
        <v>880</v>
      </c>
      <c r="F15" s="2">
        <v>880</v>
      </c>
      <c r="G15" s="5">
        <v>44.8</v>
      </c>
      <c r="H15" s="5">
        <v>39.4</v>
      </c>
      <c r="I15" s="7">
        <v>39.4</v>
      </c>
      <c r="J15" s="5">
        <v>39.4</v>
      </c>
      <c r="K15" s="9">
        <f>C15*$M$1*G15/100</f>
        <v>47093.760000000002</v>
      </c>
      <c r="L15" s="9">
        <f>D15*$M$1*H15/100</f>
        <v>3037267.2</v>
      </c>
      <c r="M15" s="9">
        <f>E15*$M$1*I15/100</f>
        <v>3037267.2</v>
      </c>
      <c r="N15" s="9">
        <f>F15*$M$1*J15/100</f>
        <v>3037267.2</v>
      </c>
      <c r="O15" s="9">
        <f t="shared" si="1"/>
        <v>9158895.3599999994</v>
      </c>
    </row>
    <row r="16" spans="1:15" x14ac:dyDescent="0.2">
      <c r="A16" s="5">
        <v>2030</v>
      </c>
      <c r="B16" s="2">
        <f t="shared" si="0"/>
        <v>2652</v>
      </c>
      <c r="C16" s="2">
        <v>12</v>
      </c>
      <c r="D16" s="4">
        <v>880</v>
      </c>
      <c r="E16" s="2">
        <v>880</v>
      </c>
      <c r="F16" s="2">
        <v>880</v>
      </c>
      <c r="G16" s="5">
        <v>44.8</v>
      </c>
      <c r="H16" s="5">
        <v>39.4</v>
      </c>
      <c r="I16" s="7">
        <v>39.4</v>
      </c>
      <c r="J16" s="5">
        <v>39.4</v>
      </c>
      <c r="K16" s="9">
        <f>C16*$M$1*G16/100</f>
        <v>47093.760000000002</v>
      </c>
      <c r="L16" s="9">
        <f>D16*$M$1*H16/100</f>
        <v>3037267.2</v>
      </c>
      <c r="M16" s="9">
        <f>E16*$M$1*I16/100</f>
        <v>3037267.2</v>
      </c>
      <c r="N16" s="9">
        <f>F16*$M$1*J16/100</f>
        <v>3037267.2</v>
      </c>
      <c r="O16" s="9">
        <f t="shared" si="1"/>
        <v>9158895.3599999994</v>
      </c>
    </row>
    <row r="17" spans="1:15" x14ac:dyDescent="0.2">
      <c r="A17" s="5">
        <v>2031</v>
      </c>
      <c r="B17" s="2">
        <f t="shared" si="0"/>
        <v>2652</v>
      </c>
      <c r="C17" s="2">
        <v>12</v>
      </c>
      <c r="D17" s="4">
        <v>880</v>
      </c>
      <c r="E17" s="2">
        <v>880</v>
      </c>
      <c r="F17" s="2">
        <v>880</v>
      </c>
      <c r="G17" s="5">
        <v>44.8</v>
      </c>
      <c r="H17" s="5">
        <v>39.4</v>
      </c>
      <c r="I17" s="7">
        <v>39.4</v>
      </c>
      <c r="J17" s="5">
        <v>39.4</v>
      </c>
      <c r="K17" s="9">
        <f>C17*$M$1*G17/100</f>
        <v>47093.760000000002</v>
      </c>
      <c r="L17" s="9">
        <f>D17*$M$1*H17/100</f>
        <v>3037267.2</v>
      </c>
      <c r="M17" s="9">
        <f>E17*$M$1*I17/100</f>
        <v>3037267.2</v>
      </c>
      <c r="N17" s="9">
        <f>F17*$M$1*J17/100</f>
        <v>3037267.2</v>
      </c>
      <c r="O17" s="9">
        <f t="shared" si="1"/>
        <v>9158895.3599999994</v>
      </c>
    </row>
    <row r="18" spans="1:15" x14ac:dyDescent="0.2">
      <c r="A18" s="5">
        <v>2032</v>
      </c>
      <c r="B18" s="2">
        <f t="shared" si="0"/>
        <v>2652</v>
      </c>
      <c r="C18" s="2">
        <v>12</v>
      </c>
      <c r="D18" s="4">
        <v>880</v>
      </c>
      <c r="E18" s="2">
        <v>880</v>
      </c>
      <c r="F18" s="2">
        <v>880</v>
      </c>
      <c r="G18" s="5">
        <v>44.8</v>
      </c>
      <c r="H18" s="5">
        <v>39.5</v>
      </c>
      <c r="I18" s="7">
        <v>39.5</v>
      </c>
      <c r="J18" s="5">
        <v>39.5</v>
      </c>
      <c r="K18" s="9">
        <f>C18*$M$1*G18/100</f>
        <v>47093.760000000002</v>
      </c>
      <c r="L18" s="9">
        <f>D18*$M$1*H18/100</f>
        <v>3044976</v>
      </c>
      <c r="M18" s="9">
        <f>E18*$M$1*I18/100</f>
        <v>3044976</v>
      </c>
      <c r="N18" s="9">
        <f>F18*$M$1*J18/100</f>
        <v>3044976</v>
      </c>
      <c r="O18" s="9">
        <f t="shared" si="1"/>
        <v>9182021.7599999998</v>
      </c>
    </row>
    <row r="19" spans="1:15" x14ac:dyDescent="0.2">
      <c r="A19" s="5">
        <v>2033</v>
      </c>
      <c r="B19" s="2">
        <f t="shared" si="0"/>
        <v>2652</v>
      </c>
      <c r="C19" s="2">
        <v>12</v>
      </c>
      <c r="D19" s="4">
        <v>880</v>
      </c>
      <c r="E19" s="2">
        <v>880</v>
      </c>
      <c r="F19" s="2">
        <v>880</v>
      </c>
      <c r="G19" s="5">
        <v>44.8</v>
      </c>
      <c r="H19" s="5">
        <v>39.4</v>
      </c>
      <c r="I19" s="7">
        <v>39.4</v>
      </c>
      <c r="J19" s="5">
        <v>39.4</v>
      </c>
      <c r="K19" s="9">
        <f>C19*$M$1*G19/100</f>
        <v>47093.760000000002</v>
      </c>
      <c r="L19" s="9">
        <f>D19*$M$1*H19/100</f>
        <v>3037267.2</v>
      </c>
      <c r="M19" s="9">
        <f>E19*$M$1*I19/100</f>
        <v>3037267.2</v>
      </c>
      <c r="N19" s="9">
        <f>F19*$M$1*J19/100</f>
        <v>3037267.2</v>
      </c>
      <c r="O19" s="9">
        <f t="shared" si="1"/>
        <v>9158895.3599999994</v>
      </c>
    </row>
    <row r="20" spans="1:15" x14ac:dyDescent="0.2">
      <c r="A20" s="2">
        <v>2034</v>
      </c>
      <c r="B20" s="2">
        <f t="shared" si="0"/>
        <v>2652</v>
      </c>
      <c r="C20" s="2">
        <v>12</v>
      </c>
      <c r="D20" s="4">
        <v>880</v>
      </c>
      <c r="E20" s="2">
        <v>880</v>
      </c>
      <c r="F20" s="2">
        <v>880</v>
      </c>
      <c r="G20" s="5">
        <v>44.8</v>
      </c>
      <c r="H20" s="5">
        <v>39.4</v>
      </c>
      <c r="I20" s="7">
        <v>39.4</v>
      </c>
      <c r="J20" s="5">
        <v>39.4</v>
      </c>
      <c r="K20" s="9">
        <f>C20*$M$1*G20/100</f>
        <v>47093.760000000002</v>
      </c>
      <c r="L20" s="9">
        <f>D20*$M$1*H20/100</f>
        <v>3037267.2</v>
      </c>
      <c r="M20" s="9">
        <f>E20*$M$1*I20/100</f>
        <v>3037267.2</v>
      </c>
      <c r="N20" s="9">
        <f>F20*$M$1*J20/100</f>
        <v>3037267.2</v>
      </c>
      <c r="O20" s="9">
        <f t="shared" si="1"/>
        <v>9158895.3599999994</v>
      </c>
    </row>
    <row r="21" spans="1:15" x14ac:dyDescent="0.2">
      <c r="A21" s="2">
        <v>2035</v>
      </c>
      <c r="B21" s="2">
        <f t="shared" si="0"/>
        <v>2652</v>
      </c>
      <c r="C21" s="2">
        <v>12</v>
      </c>
      <c r="D21" s="4">
        <v>880</v>
      </c>
      <c r="E21" s="2">
        <v>880</v>
      </c>
      <c r="F21" s="2">
        <v>880</v>
      </c>
      <c r="G21" s="5">
        <v>44.8</v>
      </c>
      <c r="H21" s="5">
        <v>39.4</v>
      </c>
      <c r="I21" s="7">
        <v>39.4</v>
      </c>
      <c r="J21" s="5">
        <v>39.4</v>
      </c>
      <c r="K21" s="9">
        <f>C21*$M$1*G21/100</f>
        <v>47093.760000000002</v>
      </c>
      <c r="L21" s="9">
        <f>D21*$M$1*H21/100</f>
        <v>3037267.2</v>
      </c>
      <c r="M21" s="9">
        <f>E21*$M$1*I21/100</f>
        <v>3037267.2</v>
      </c>
      <c r="N21" s="9">
        <f>F21*$M$1*J21/100</f>
        <v>3037267.2</v>
      </c>
      <c r="O21" s="9">
        <f t="shared" si="1"/>
        <v>9158895.3599999994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B66EA-1424-4C52-8CEC-5583E75FB8FD}">
  <dimension ref="A1:Z1060"/>
  <sheetViews>
    <sheetView workbookViewId="0">
      <selection sqref="A1:O21"/>
    </sheetView>
  </sheetViews>
  <sheetFormatPr baseColWidth="10" defaultColWidth="8.83203125" defaultRowHeight="15" x14ac:dyDescent="0.2"/>
  <cols>
    <col min="1" max="1" width="14.1640625" style="3" customWidth="1"/>
    <col min="2" max="2" width="17.33203125" style="3" customWidth="1"/>
    <col min="3" max="3" width="14.83203125" style="3" customWidth="1"/>
    <col min="4" max="4" width="21.83203125" style="3" customWidth="1"/>
    <col min="5" max="5" width="22.83203125" style="3" customWidth="1"/>
    <col min="6" max="6" width="24.83203125" style="3" customWidth="1"/>
    <col min="7" max="7" width="8.83203125" style="3"/>
    <col min="8" max="8" width="13.1640625" style="3" customWidth="1"/>
    <col min="9" max="9" width="11.33203125" style="3" customWidth="1"/>
    <col min="10" max="10" width="13.83203125" style="3" customWidth="1"/>
    <col min="11" max="11" width="8.83203125" style="3"/>
    <col min="12" max="12" width="9.1640625" style="3" customWidth="1"/>
    <col min="13" max="13" width="8.83203125" style="3"/>
    <col min="14" max="14" width="11" style="3" customWidth="1"/>
    <col min="15" max="16384" width="8.83203125" style="3"/>
  </cols>
  <sheetData>
    <row r="1" spans="1:26" ht="28" x14ac:dyDescent="0.2">
      <c r="A1" s="1" t="s">
        <v>4</v>
      </c>
      <c r="B1" s="2"/>
      <c r="C1" s="2"/>
      <c r="D1" s="2"/>
      <c r="E1" s="2"/>
      <c r="F1" s="2"/>
      <c r="G1" s="2"/>
      <c r="H1" s="2"/>
      <c r="I1" s="2"/>
      <c r="J1" s="2"/>
      <c r="K1" s="2"/>
      <c r="L1" s="2" t="s">
        <v>35</v>
      </c>
      <c r="M1" s="2">
        <f>365*24</f>
        <v>8760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28" x14ac:dyDescent="0.2">
      <c r="A2" s="2" t="s">
        <v>1</v>
      </c>
      <c r="B2" s="2" t="s">
        <v>5</v>
      </c>
      <c r="C2" s="2" t="s">
        <v>27</v>
      </c>
      <c r="D2" s="4" t="s">
        <v>28</v>
      </c>
      <c r="E2" s="2" t="s">
        <v>29</v>
      </c>
      <c r="F2" s="2" t="s">
        <v>30</v>
      </c>
      <c r="G2" s="2" t="s">
        <v>31</v>
      </c>
      <c r="H2" s="2" t="s">
        <v>32</v>
      </c>
      <c r="I2" s="2" t="s">
        <v>33</v>
      </c>
      <c r="J2" s="2" t="s">
        <v>34</v>
      </c>
      <c r="K2" s="2" t="s">
        <v>37</v>
      </c>
      <c r="L2" s="3" t="s">
        <v>38</v>
      </c>
      <c r="M2" s="3" t="s">
        <v>39</v>
      </c>
      <c r="N2" s="3" t="s">
        <v>40</v>
      </c>
      <c r="O2" s="2" t="s">
        <v>36</v>
      </c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x14ac:dyDescent="0.2">
      <c r="A3" s="2">
        <v>2017</v>
      </c>
      <c r="B3" s="2">
        <f>SUM(C3:F3)</f>
        <v>0</v>
      </c>
      <c r="C3" s="2">
        <v>0</v>
      </c>
      <c r="D3" s="4">
        <v>0</v>
      </c>
      <c r="E3" s="4">
        <v>0</v>
      </c>
      <c r="F3" s="4">
        <v>0</v>
      </c>
      <c r="G3" s="5" t="s">
        <v>3</v>
      </c>
      <c r="H3" s="5" t="s">
        <v>3</v>
      </c>
      <c r="I3" s="7" t="s">
        <v>3</v>
      </c>
      <c r="J3" s="5" t="s">
        <v>3</v>
      </c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2">
      <c r="A4" s="5">
        <v>2018</v>
      </c>
      <c r="B4" s="2">
        <f t="shared" ref="B4:B21" si="0">SUM(C4:F4)</f>
        <v>0</v>
      </c>
      <c r="C4" s="2">
        <v>0</v>
      </c>
      <c r="D4" s="4">
        <v>0</v>
      </c>
      <c r="E4" s="4">
        <v>0</v>
      </c>
      <c r="F4" s="4">
        <v>0</v>
      </c>
      <c r="G4" s="5" t="s">
        <v>3</v>
      </c>
      <c r="H4" s="5" t="s">
        <v>3</v>
      </c>
      <c r="I4" s="7" t="s">
        <v>3</v>
      </c>
      <c r="J4" s="5" t="s">
        <v>3</v>
      </c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x14ac:dyDescent="0.2">
      <c r="A5" s="5">
        <v>2019</v>
      </c>
      <c r="B5" s="2">
        <f t="shared" si="0"/>
        <v>0</v>
      </c>
      <c r="C5" s="2">
        <v>0</v>
      </c>
      <c r="D5" s="4">
        <v>0</v>
      </c>
      <c r="E5" s="4">
        <v>0</v>
      </c>
      <c r="F5" s="4">
        <v>0</v>
      </c>
      <c r="G5" s="5" t="s">
        <v>3</v>
      </c>
      <c r="H5" s="5" t="s">
        <v>3</v>
      </c>
      <c r="I5" s="7" t="s">
        <v>3</v>
      </c>
      <c r="J5" s="5" t="s">
        <v>3</v>
      </c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x14ac:dyDescent="0.2">
      <c r="A6" s="5">
        <v>2020</v>
      </c>
      <c r="B6" s="2">
        <f t="shared" si="0"/>
        <v>0</v>
      </c>
      <c r="C6" s="2">
        <v>0</v>
      </c>
      <c r="D6" s="4">
        <v>0</v>
      </c>
      <c r="E6" s="4">
        <v>0</v>
      </c>
      <c r="F6" s="4">
        <v>0</v>
      </c>
      <c r="G6" s="5" t="s">
        <v>3</v>
      </c>
      <c r="H6" s="5" t="s">
        <v>3</v>
      </c>
      <c r="I6" s="7" t="s">
        <v>3</v>
      </c>
      <c r="J6" s="5" t="s">
        <v>3</v>
      </c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x14ac:dyDescent="0.2">
      <c r="A7" s="5">
        <v>2021</v>
      </c>
      <c r="B7" s="2">
        <f t="shared" si="0"/>
        <v>12</v>
      </c>
      <c r="C7" s="2">
        <v>12</v>
      </c>
      <c r="D7" s="4">
        <v>0</v>
      </c>
      <c r="E7" s="4">
        <v>0</v>
      </c>
      <c r="F7" s="4">
        <v>0</v>
      </c>
      <c r="G7" s="5">
        <v>9</v>
      </c>
      <c r="H7" s="5">
        <v>0</v>
      </c>
      <c r="I7" s="7">
        <v>0</v>
      </c>
      <c r="J7" s="5">
        <v>0</v>
      </c>
      <c r="K7" s="9">
        <f>C7*$M$1*G7/100</f>
        <v>9460.7999999999993</v>
      </c>
      <c r="L7" s="9">
        <f>D7*$M$1*H7/100</f>
        <v>0</v>
      </c>
      <c r="M7" s="9">
        <f>E7*$M$1*I7/100</f>
        <v>0</v>
      </c>
      <c r="N7" s="9">
        <f>F7*$M$1*J7/100</f>
        <v>0</v>
      </c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x14ac:dyDescent="0.2">
      <c r="A8" s="5">
        <v>2022</v>
      </c>
      <c r="B8" s="2">
        <f t="shared" si="0"/>
        <v>12</v>
      </c>
      <c r="C8" s="2">
        <v>12</v>
      </c>
      <c r="D8" s="4">
        <v>0</v>
      </c>
      <c r="E8" s="4">
        <v>0</v>
      </c>
      <c r="F8" s="4">
        <v>0</v>
      </c>
      <c r="G8" s="5">
        <v>44.8</v>
      </c>
      <c r="H8" s="5">
        <v>0</v>
      </c>
      <c r="I8" s="7">
        <v>0</v>
      </c>
      <c r="J8" s="5">
        <v>0</v>
      </c>
      <c r="K8" s="9">
        <f>C8*$M$1*G8/100</f>
        <v>47093.760000000002</v>
      </c>
      <c r="L8" s="9">
        <f>D8*$M$1*H8/100</f>
        <v>0</v>
      </c>
      <c r="M8" s="9">
        <f>E8*$M$1*I8/100</f>
        <v>0</v>
      </c>
      <c r="N8" s="9">
        <f>F8*$M$1*J8/100</f>
        <v>0</v>
      </c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x14ac:dyDescent="0.2">
      <c r="A9" s="5">
        <v>2023</v>
      </c>
      <c r="B9" s="2">
        <f t="shared" si="0"/>
        <v>12</v>
      </c>
      <c r="C9" s="2">
        <v>12</v>
      </c>
      <c r="D9" s="4">
        <v>0</v>
      </c>
      <c r="E9" s="4">
        <v>0</v>
      </c>
      <c r="F9" s="4">
        <v>0</v>
      </c>
      <c r="G9" s="5">
        <v>44.8</v>
      </c>
      <c r="H9" s="5">
        <v>0</v>
      </c>
      <c r="I9" s="7">
        <v>0</v>
      </c>
      <c r="J9" s="5">
        <v>0</v>
      </c>
      <c r="K9" s="9">
        <f>C9*$M$1*G9/100</f>
        <v>47093.760000000002</v>
      </c>
      <c r="L9" s="9">
        <f>D9*$M$1*H9/100</f>
        <v>0</v>
      </c>
      <c r="M9" s="9">
        <f>E9*$M$1*I9/100</f>
        <v>0</v>
      </c>
      <c r="N9" s="9">
        <f>F9*$M$1*J9/100</f>
        <v>0</v>
      </c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x14ac:dyDescent="0.2">
      <c r="A10" s="5">
        <v>2024</v>
      </c>
      <c r="B10" s="2">
        <f t="shared" si="0"/>
        <v>892</v>
      </c>
      <c r="C10" s="2">
        <v>12</v>
      </c>
      <c r="D10" s="4">
        <v>880</v>
      </c>
      <c r="E10" s="2">
        <v>0</v>
      </c>
      <c r="F10" s="2">
        <v>0</v>
      </c>
      <c r="G10" s="5">
        <v>44.8</v>
      </c>
      <c r="H10" s="5">
        <v>0</v>
      </c>
      <c r="I10" s="7">
        <v>0</v>
      </c>
      <c r="J10" s="5">
        <v>0</v>
      </c>
      <c r="K10" s="9">
        <f>C10*$M$1*G10/100</f>
        <v>47093.760000000002</v>
      </c>
      <c r="L10" s="9">
        <f>D10*$M$1*H10/100</f>
        <v>0</v>
      </c>
      <c r="M10" s="9">
        <f>E10*$M$1*I10/100</f>
        <v>0</v>
      </c>
      <c r="N10" s="9">
        <f>F10*$M$1*J10/100</f>
        <v>0</v>
      </c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x14ac:dyDescent="0.2">
      <c r="A11" s="5">
        <v>2025</v>
      </c>
      <c r="B11" s="2">
        <f t="shared" si="0"/>
        <v>1772</v>
      </c>
      <c r="C11" s="2">
        <v>12</v>
      </c>
      <c r="D11" s="4">
        <v>880</v>
      </c>
      <c r="E11" s="2">
        <v>880</v>
      </c>
      <c r="F11" s="2">
        <v>0</v>
      </c>
      <c r="G11" s="5">
        <v>44.8</v>
      </c>
      <c r="H11" s="5">
        <v>0</v>
      </c>
      <c r="I11" s="7">
        <v>0</v>
      </c>
      <c r="J11" s="5">
        <v>0</v>
      </c>
      <c r="K11" s="9">
        <f>C11*$M$1*G11/100</f>
        <v>47093.760000000002</v>
      </c>
      <c r="L11" s="9">
        <f>D11*$M$1*H11/100</f>
        <v>0</v>
      </c>
      <c r="M11" s="9">
        <f>E11*$M$1*I11/100</f>
        <v>0</v>
      </c>
      <c r="N11" s="9">
        <f>F11*$M$1*J11/100</f>
        <v>0</v>
      </c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x14ac:dyDescent="0.2">
      <c r="A12" s="5">
        <v>2026</v>
      </c>
      <c r="B12" s="2">
        <f t="shared" si="0"/>
        <v>2652</v>
      </c>
      <c r="C12" s="2">
        <v>12</v>
      </c>
      <c r="D12" s="4">
        <v>880</v>
      </c>
      <c r="E12" s="2">
        <v>880</v>
      </c>
      <c r="F12" s="2">
        <v>880</v>
      </c>
      <c r="G12" s="5">
        <v>44.8</v>
      </c>
      <c r="H12" s="5">
        <v>35.299999999999997</v>
      </c>
      <c r="I12" s="7">
        <v>0</v>
      </c>
      <c r="J12" s="5">
        <v>0</v>
      </c>
      <c r="K12" s="9">
        <f>C12*$M$1*G12/100</f>
        <v>47093.760000000002</v>
      </c>
      <c r="L12" s="9">
        <f>D12*$M$1*H12/100</f>
        <v>2721206.4</v>
      </c>
      <c r="M12" s="9">
        <f>E12*$M$1*I12/100</f>
        <v>0</v>
      </c>
      <c r="N12" s="9">
        <f>F12*$M$1*J12/100</f>
        <v>0</v>
      </c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2">
      <c r="A13" s="5">
        <v>2027</v>
      </c>
      <c r="B13" s="2">
        <f t="shared" si="0"/>
        <v>2652</v>
      </c>
      <c r="C13" s="2">
        <v>12</v>
      </c>
      <c r="D13" s="4">
        <v>880</v>
      </c>
      <c r="E13" s="2">
        <v>880</v>
      </c>
      <c r="F13" s="2">
        <v>880</v>
      </c>
      <c r="G13" s="5">
        <v>44.8</v>
      </c>
      <c r="H13" s="5">
        <v>37.4</v>
      </c>
      <c r="I13" s="7">
        <v>35.299999999999997</v>
      </c>
      <c r="J13" s="5">
        <v>35.299999999999997</v>
      </c>
      <c r="K13" s="9">
        <f>C13*$M$1*G13/100</f>
        <v>47093.760000000002</v>
      </c>
      <c r="L13" s="9">
        <f>D13*$M$1*H13/100</f>
        <v>2883091.2</v>
      </c>
      <c r="M13" s="9">
        <f>E13*$M$1*I13/100</f>
        <v>2721206.4</v>
      </c>
      <c r="N13" s="9">
        <f>F13*$M$1*J13/100</f>
        <v>2721206.4</v>
      </c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x14ac:dyDescent="0.2">
      <c r="A14" s="5">
        <v>2028</v>
      </c>
      <c r="B14" s="2">
        <f t="shared" si="0"/>
        <v>2652</v>
      </c>
      <c r="C14" s="2">
        <v>12</v>
      </c>
      <c r="D14" s="4">
        <v>880</v>
      </c>
      <c r="E14" s="2">
        <v>880</v>
      </c>
      <c r="F14" s="2">
        <v>880</v>
      </c>
      <c r="G14" s="5">
        <v>44.8</v>
      </c>
      <c r="H14" s="5">
        <v>39.5</v>
      </c>
      <c r="I14" s="7">
        <v>37.4</v>
      </c>
      <c r="J14" s="5">
        <v>37.4</v>
      </c>
      <c r="K14" s="9">
        <f>C14*$M$1*G14/100</f>
        <v>47093.760000000002</v>
      </c>
      <c r="L14" s="9">
        <f>D14*$M$1*H14/100</f>
        <v>3044976</v>
      </c>
      <c r="M14" s="9">
        <f>E14*$M$1*I14/100</f>
        <v>2883091.2</v>
      </c>
      <c r="N14" s="9">
        <f>F14*$M$1*J14/100</f>
        <v>2883091.2</v>
      </c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x14ac:dyDescent="0.2">
      <c r="A15" s="5">
        <v>2029</v>
      </c>
      <c r="B15" s="2">
        <f t="shared" si="0"/>
        <v>2652</v>
      </c>
      <c r="C15" s="2">
        <v>12</v>
      </c>
      <c r="D15" s="4">
        <v>880</v>
      </c>
      <c r="E15" s="2">
        <v>880</v>
      </c>
      <c r="F15" s="2">
        <v>880</v>
      </c>
      <c r="G15" s="5">
        <v>44.8</v>
      </c>
      <c r="H15" s="5">
        <v>39.4</v>
      </c>
      <c r="I15" s="7">
        <v>39.4</v>
      </c>
      <c r="J15" s="5">
        <v>39.4</v>
      </c>
      <c r="K15" s="9">
        <f>C15*$M$1*G15/100</f>
        <v>47093.760000000002</v>
      </c>
      <c r="L15" s="9">
        <f>D15*$M$1*H15/100</f>
        <v>3037267.2</v>
      </c>
      <c r="M15" s="9">
        <f>E15*$M$1*I15/100</f>
        <v>3037267.2</v>
      </c>
      <c r="N15" s="9">
        <f>F15*$M$1*J15/100</f>
        <v>3037267.2</v>
      </c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">
      <c r="A16" s="5">
        <v>2030</v>
      </c>
      <c r="B16" s="2">
        <f t="shared" si="0"/>
        <v>2652</v>
      </c>
      <c r="C16" s="2">
        <v>12</v>
      </c>
      <c r="D16" s="4">
        <v>880</v>
      </c>
      <c r="E16" s="2">
        <v>880</v>
      </c>
      <c r="F16" s="2">
        <v>880</v>
      </c>
      <c r="G16" s="5">
        <v>44.8</v>
      </c>
      <c r="H16" s="5">
        <v>39.4</v>
      </c>
      <c r="I16" s="7">
        <v>39.4</v>
      </c>
      <c r="J16" s="5">
        <v>39.4</v>
      </c>
      <c r="K16" s="9">
        <f>C16*$M$1*G16/100</f>
        <v>47093.760000000002</v>
      </c>
      <c r="L16" s="9">
        <f>D16*$M$1*H16/100</f>
        <v>3037267.2</v>
      </c>
      <c r="M16" s="9">
        <f>E16*$M$1*I16/100</f>
        <v>3037267.2</v>
      </c>
      <c r="N16" s="9">
        <f>F16*$M$1*J16/100</f>
        <v>3037267.2</v>
      </c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x14ac:dyDescent="0.2">
      <c r="A17" s="5">
        <v>2031</v>
      </c>
      <c r="B17" s="2">
        <f t="shared" si="0"/>
        <v>2652</v>
      </c>
      <c r="C17" s="2">
        <v>12</v>
      </c>
      <c r="D17" s="4">
        <v>880</v>
      </c>
      <c r="E17" s="2">
        <v>880</v>
      </c>
      <c r="F17" s="2">
        <v>880</v>
      </c>
      <c r="G17" s="5">
        <v>44.8</v>
      </c>
      <c r="H17" s="5">
        <v>39.4</v>
      </c>
      <c r="I17" s="7">
        <v>39.4</v>
      </c>
      <c r="J17" s="5">
        <v>39.4</v>
      </c>
      <c r="K17" s="9">
        <f>C17*$M$1*G17/100</f>
        <v>47093.760000000002</v>
      </c>
      <c r="L17" s="9">
        <f>D17*$M$1*H17/100</f>
        <v>3037267.2</v>
      </c>
      <c r="M17" s="9">
        <f>E17*$M$1*I17/100</f>
        <v>3037267.2</v>
      </c>
      <c r="N17" s="9">
        <f>F17*$M$1*J17/100</f>
        <v>3037267.2</v>
      </c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x14ac:dyDescent="0.2">
      <c r="A18" s="5">
        <v>2032</v>
      </c>
      <c r="B18" s="2">
        <f t="shared" si="0"/>
        <v>2652</v>
      </c>
      <c r="C18" s="2">
        <v>12</v>
      </c>
      <c r="D18" s="4">
        <v>880</v>
      </c>
      <c r="E18" s="2">
        <v>880</v>
      </c>
      <c r="F18" s="2">
        <v>880</v>
      </c>
      <c r="G18" s="5">
        <v>44.8</v>
      </c>
      <c r="H18" s="5">
        <v>39.5</v>
      </c>
      <c r="I18" s="7">
        <v>39.5</v>
      </c>
      <c r="J18" s="5">
        <v>39.5</v>
      </c>
      <c r="K18" s="9">
        <f>C18*$M$1*G18/100</f>
        <v>47093.760000000002</v>
      </c>
      <c r="L18" s="9">
        <f>D18*$M$1*H18/100</f>
        <v>3044976</v>
      </c>
      <c r="M18" s="9">
        <f>E18*$M$1*I18/100</f>
        <v>3044976</v>
      </c>
      <c r="N18" s="9">
        <f>F18*$M$1*J18/100</f>
        <v>3044976</v>
      </c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x14ac:dyDescent="0.2">
      <c r="A19" s="5">
        <v>2033</v>
      </c>
      <c r="B19" s="2">
        <f t="shared" si="0"/>
        <v>2652</v>
      </c>
      <c r="C19" s="2">
        <v>12</v>
      </c>
      <c r="D19" s="4">
        <v>880</v>
      </c>
      <c r="E19" s="2">
        <v>880</v>
      </c>
      <c r="F19" s="2">
        <v>880</v>
      </c>
      <c r="G19" s="5">
        <v>44.8</v>
      </c>
      <c r="H19" s="5">
        <v>39.4</v>
      </c>
      <c r="I19" s="7">
        <v>39.4</v>
      </c>
      <c r="J19" s="5">
        <v>39.4</v>
      </c>
      <c r="K19" s="9">
        <f>C19*$M$1*G19/100</f>
        <v>47093.760000000002</v>
      </c>
      <c r="L19" s="9">
        <f>D19*$M$1*H19/100</f>
        <v>3037267.2</v>
      </c>
      <c r="M19" s="9">
        <f>E19*$M$1*I19/100</f>
        <v>3037267.2</v>
      </c>
      <c r="N19" s="9">
        <f>F19*$M$1*J19/100</f>
        <v>3037267.2</v>
      </c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x14ac:dyDescent="0.2">
      <c r="A20" s="2">
        <v>2034</v>
      </c>
      <c r="B20" s="2">
        <f t="shared" si="0"/>
        <v>2652</v>
      </c>
      <c r="C20" s="2">
        <v>12</v>
      </c>
      <c r="D20" s="4">
        <v>880</v>
      </c>
      <c r="E20" s="2">
        <v>880</v>
      </c>
      <c r="F20" s="2">
        <v>880</v>
      </c>
      <c r="G20" s="5">
        <v>44.8</v>
      </c>
      <c r="H20" s="5">
        <v>39.4</v>
      </c>
      <c r="I20" s="7">
        <v>39.4</v>
      </c>
      <c r="J20" s="5">
        <v>39.4</v>
      </c>
      <c r="K20" s="9">
        <f>C20*$M$1*G20/100</f>
        <v>47093.760000000002</v>
      </c>
      <c r="L20" s="9">
        <f>D20*$M$1*H20/100</f>
        <v>3037267.2</v>
      </c>
      <c r="M20" s="9">
        <f>E20*$M$1*I20/100</f>
        <v>3037267.2</v>
      </c>
      <c r="N20" s="9">
        <f>F20*$M$1*J20/100</f>
        <v>3037267.2</v>
      </c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x14ac:dyDescent="0.2">
      <c r="A21" s="2">
        <v>2035</v>
      </c>
      <c r="B21" s="2">
        <f t="shared" si="0"/>
        <v>2652</v>
      </c>
      <c r="C21" s="2">
        <v>12</v>
      </c>
      <c r="D21" s="4">
        <v>880</v>
      </c>
      <c r="E21" s="2">
        <v>880</v>
      </c>
      <c r="F21" s="2">
        <v>880</v>
      </c>
      <c r="G21" s="5">
        <v>44.8</v>
      </c>
      <c r="H21" s="5">
        <v>39.4</v>
      </c>
      <c r="I21" s="7">
        <v>39.4</v>
      </c>
      <c r="J21" s="5">
        <v>39.4</v>
      </c>
      <c r="K21" s="9">
        <f>C21*$M$1*G21/100</f>
        <v>47093.760000000002</v>
      </c>
      <c r="L21" s="9">
        <f>D21*$M$1*H21/100</f>
        <v>3037267.2</v>
      </c>
      <c r="M21" s="9">
        <f>E21*$M$1*I21/100</f>
        <v>3037267.2</v>
      </c>
      <c r="N21" s="9">
        <f>F21*$M$1*J21/100</f>
        <v>3037267.2</v>
      </c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x14ac:dyDescent="0.2">
      <c r="A22" s="2"/>
      <c r="B22" s="2"/>
      <c r="C22" s="2"/>
      <c r="D22" s="2"/>
      <c r="E22" s="2"/>
      <c r="F22" s="2"/>
      <c r="G22" s="5"/>
      <c r="H22" s="5"/>
      <c r="I22" s="7"/>
      <c r="J22" s="5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x14ac:dyDescent="0.2">
      <c r="A23" s="1" t="s">
        <v>10</v>
      </c>
      <c r="B23" s="2"/>
      <c r="C23" s="2"/>
      <c r="D23" s="2"/>
      <c r="E23" s="2"/>
      <c r="F23" s="2"/>
      <c r="G23" s="5"/>
      <c r="H23" s="5"/>
      <c r="I23" s="7"/>
      <c r="J23" s="5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x14ac:dyDescent="0.2">
      <c r="A24" s="2" t="s">
        <v>1</v>
      </c>
      <c r="B24" s="2" t="s">
        <v>11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x14ac:dyDescent="0.2">
      <c r="A25" s="2">
        <v>2017</v>
      </c>
      <c r="B25" s="2">
        <v>0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x14ac:dyDescent="0.2">
      <c r="A26" s="5">
        <v>2018</v>
      </c>
      <c r="B26" s="2">
        <v>0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x14ac:dyDescent="0.2">
      <c r="A27" s="5">
        <v>2019</v>
      </c>
      <c r="B27" s="2">
        <v>0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x14ac:dyDescent="0.2">
      <c r="A28" s="5">
        <v>2020</v>
      </c>
      <c r="B28" s="2">
        <v>0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x14ac:dyDescent="0.2">
      <c r="A29" s="5">
        <v>2021</v>
      </c>
      <c r="B29" s="2">
        <v>12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x14ac:dyDescent="0.2">
      <c r="A30" s="5">
        <v>2022</v>
      </c>
      <c r="B30" s="2">
        <v>12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x14ac:dyDescent="0.2">
      <c r="A31" s="5">
        <v>2023</v>
      </c>
      <c r="B31" s="2">
        <v>12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x14ac:dyDescent="0.2">
      <c r="A32" s="5">
        <v>2024</v>
      </c>
      <c r="B32" s="2">
        <v>892</v>
      </c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x14ac:dyDescent="0.2">
      <c r="A33" s="5">
        <v>2025</v>
      </c>
      <c r="B33" s="2">
        <v>1772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x14ac:dyDescent="0.2">
      <c r="A34" s="5">
        <v>2026</v>
      </c>
      <c r="B34" s="2">
        <v>2652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x14ac:dyDescent="0.2">
      <c r="A35" s="5">
        <v>2027</v>
      </c>
      <c r="B35" s="2">
        <v>2652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x14ac:dyDescent="0.2">
      <c r="A36" s="5">
        <v>2028</v>
      </c>
      <c r="B36" s="2">
        <v>2652</v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x14ac:dyDescent="0.2">
      <c r="A37" s="5">
        <v>2029</v>
      </c>
      <c r="B37" s="2">
        <v>2652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x14ac:dyDescent="0.2">
      <c r="A38" s="5">
        <v>2030</v>
      </c>
      <c r="B38" s="2">
        <v>2652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x14ac:dyDescent="0.2">
      <c r="A39" s="5">
        <v>2031</v>
      </c>
      <c r="B39" s="2">
        <v>2652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x14ac:dyDescent="0.2">
      <c r="A40" s="5">
        <v>2032</v>
      </c>
      <c r="B40" s="2">
        <v>2652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x14ac:dyDescent="0.2">
      <c r="A41" s="5">
        <v>2033</v>
      </c>
      <c r="B41" s="2">
        <v>2652</v>
      </c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x14ac:dyDescent="0.2">
      <c r="A43" s="1" t="s">
        <v>12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28" x14ac:dyDescent="0.2">
      <c r="A44" s="2" t="s">
        <v>13</v>
      </c>
      <c r="B44" s="2" t="s">
        <v>14</v>
      </c>
      <c r="C44" s="2" t="s">
        <v>15</v>
      </c>
      <c r="D44" s="4" t="s">
        <v>16</v>
      </c>
      <c r="E44" s="2" t="s">
        <v>17</v>
      </c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x14ac:dyDescent="0.2">
      <c r="A45" s="2" t="s">
        <v>6</v>
      </c>
      <c r="B45" s="2" t="s">
        <v>18</v>
      </c>
      <c r="C45" s="2">
        <v>2020</v>
      </c>
      <c r="D45" s="4" t="s">
        <v>19</v>
      </c>
      <c r="E45" s="2">
        <v>2020</v>
      </c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42" x14ac:dyDescent="0.2">
      <c r="A46" s="2" t="s">
        <v>7</v>
      </c>
      <c r="B46" s="2" t="s">
        <v>20</v>
      </c>
      <c r="C46" s="2">
        <v>2024</v>
      </c>
      <c r="D46" s="4" t="s">
        <v>21</v>
      </c>
      <c r="E46" s="2">
        <v>2024</v>
      </c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42" x14ac:dyDescent="0.2">
      <c r="A47" s="2" t="s">
        <v>8</v>
      </c>
      <c r="B47" s="2" t="s">
        <v>20</v>
      </c>
      <c r="C47" s="2">
        <v>2025</v>
      </c>
      <c r="D47" s="4" t="s">
        <v>21</v>
      </c>
      <c r="E47" s="2">
        <v>2024</v>
      </c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42" x14ac:dyDescent="0.2">
      <c r="A48" s="2" t="s">
        <v>9</v>
      </c>
      <c r="B48" s="2" t="s">
        <v>20</v>
      </c>
      <c r="C48" s="2">
        <v>2026</v>
      </c>
      <c r="D48" s="4" t="s">
        <v>21</v>
      </c>
      <c r="E48" s="2">
        <v>2024</v>
      </c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28" x14ac:dyDescent="0.2">
      <c r="A54" s="6" t="s">
        <v>22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x14ac:dyDescent="0.2">
      <c r="A55" s="2" t="s">
        <v>1</v>
      </c>
      <c r="B55" s="5" t="s">
        <v>23</v>
      </c>
      <c r="C55" s="5" t="s">
        <v>24</v>
      </c>
      <c r="D55" s="7" t="s">
        <v>25</v>
      </c>
      <c r="E55" s="5" t="s">
        <v>26</v>
      </c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x14ac:dyDescent="0.2">
      <c r="A56" s="5">
        <v>2017</v>
      </c>
      <c r="B56" s="5" t="s">
        <v>3</v>
      </c>
      <c r="C56" s="5" t="s">
        <v>3</v>
      </c>
      <c r="D56" s="7" t="s">
        <v>3</v>
      </c>
      <c r="E56" s="5" t="s">
        <v>3</v>
      </c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x14ac:dyDescent="0.2">
      <c r="A57" s="5">
        <v>2018</v>
      </c>
      <c r="B57" s="5" t="s">
        <v>3</v>
      </c>
      <c r="C57" s="5" t="s">
        <v>3</v>
      </c>
      <c r="D57" s="7" t="s">
        <v>3</v>
      </c>
      <c r="E57" s="5" t="s">
        <v>3</v>
      </c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x14ac:dyDescent="0.2">
      <c r="A58" s="5">
        <v>2019</v>
      </c>
      <c r="B58" s="5" t="s">
        <v>3</v>
      </c>
      <c r="C58" s="5" t="s">
        <v>3</v>
      </c>
      <c r="D58" s="7" t="s">
        <v>3</v>
      </c>
      <c r="E58" s="5" t="s">
        <v>3</v>
      </c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x14ac:dyDescent="0.2">
      <c r="A59" s="5">
        <v>2020</v>
      </c>
      <c r="B59" s="5" t="s">
        <v>3</v>
      </c>
      <c r="C59" s="5" t="s">
        <v>3</v>
      </c>
      <c r="D59" s="7" t="s">
        <v>3</v>
      </c>
      <c r="E59" s="5" t="s">
        <v>3</v>
      </c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x14ac:dyDescent="0.2">
      <c r="A60" s="5">
        <v>2021</v>
      </c>
      <c r="B60" s="5">
        <v>44.8</v>
      </c>
      <c r="C60" s="5" t="s">
        <v>3</v>
      </c>
      <c r="D60" s="7" t="s">
        <v>3</v>
      </c>
      <c r="E60" s="5" t="s">
        <v>3</v>
      </c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x14ac:dyDescent="0.2">
      <c r="A61" s="5">
        <v>2022</v>
      </c>
      <c r="B61" s="5">
        <v>44.8</v>
      </c>
      <c r="C61" s="5" t="s">
        <v>3</v>
      </c>
      <c r="D61" s="7" t="s">
        <v>3</v>
      </c>
      <c r="E61" s="5" t="s">
        <v>3</v>
      </c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x14ac:dyDescent="0.2">
      <c r="A62" s="5">
        <v>2023</v>
      </c>
      <c r="B62" s="5">
        <v>44.8</v>
      </c>
      <c r="C62" s="5" t="s">
        <v>3</v>
      </c>
      <c r="D62" s="7" t="s">
        <v>3</v>
      </c>
      <c r="E62" s="5" t="s">
        <v>3</v>
      </c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x14ac:dyDescent="0.2">
      <c r="A63" s="5">
        <v>2024</v>
      </c>
      <c r="B63" s="5">
        <v>44.8</v>
      </c>
      <c r="C63" s="5" t="s">
        <v>3</v>
      </c>
      <c r="D63" s="7" t="s">
        <v>3</v>
      </c>
      <c r="E63" s="5" t="s">
        <v>3</v>
      </c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x14ac:dyDescent="0.2">
      <c r="A64" s="5">
        <v>2025</v>
      </c>
      <c r="B64" s="5">
        <v>44.8</v>
      </c>
      <c r="C64" s="5" t="s">
        <v>3</v>
      </c>
      <c r="D64" s="7" t="s">
        <v>3</v>
      </c>
      <c r="E64" s="5" t="s">
        <v>3</v>
      </c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x14ac:dyDescent="0.2">
      <c r="A65" s="5">
        <v>2026</v>
      </c>
      <c r="B65" s="5">
        <v>44.8</v>
      </c>
      <c r="C65" s="5">
        <v>35.299999999999997</v>
      </c>
      <c r="D65" s="7" t="s">
        <v>3</v>
      </c>
      <c r="E65" s="5" t="s">
        <v>3</v>
      </c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x14ac:dyDescent="0.2">
      <c r="A66" s="5">
        <v>2027</v>
      </c>
      <c r="B66" s="5">
        <v>44.8</v>
      </c>
      <c r="C66" s="5">
        <v>37.4</v>
      </c>
      <c r="D66" s="7">
        <v>35.299999999999997</v>
      </c>
      <c r="E66" s="5">
        <v>35.299999999999997</v>
      </c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x14ac:dyDescent="0.2">
      <c r="A67" s="5">
        <v>2028</v>
      </c>
      <c r="B67" s="5">
        <v>44.8</v>
      </c>
      <c r="C67" s="5">
        <v>39.5</v>
      </c>
      <c r="D67" s="7">
        <v>37.4</v>
      </c>
      <c r="E67" s="5">
        <v>37.4</v>
      </c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x14ac:dyDescent="0.2">
      <c r="A68" s="5">
        <v>2029</v>
      </c>
      <c r="B68" s="5">
        <v>44.8</v>
      </c>
      <c r="C68" s="5">
        <v>39.4</v>
      </c>
      <c r="D68" s="7">
        <v>39.4</v>
      </c>
      <c r="E68" s="5">
        <v>39.4</v>
      </c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x14ac:dyDescent="0.2">
      <c r="A69" s="5">
        <v>2030</v>
      </c>
      <c r="B69" s="5">
        <v>44.8</v>
      </c>
      <c r="C69" s="5">
        <v>39.4</v>
      </c>
      <c r="D69" s="7">
        <v>39.4</v>
      </c>
      <c r="E69" s="5">
        <v>39.4</v>
      </c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x14ac:dyDescent="0.2">
      <c r="A70" s="5">
        <v>2031</v>
      </c>
      <c r="B70" s="5">
        <v>44.8</v>
      </c>
      <c r="C70" s="5">
        <v>39.4</v>
      </c>
      <c r="D70" s="7">
        <v>39.4</v>
      </c>
      <c r="E70" s="5">
        <v>39.4</v>
      </c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x14ac:dyDescent="0.2">
      <c r="A71" s="5">
        <v>2032</v>
      </c>
      <c r="B71" s="5">
        <v>44.8</v>
      </c>
      <c r="C71" s="5">
        <v>39.5</v>
      </c>
      <c r="D71" s="7">
        <v>39.5</v>
      </c>
      <c r="E71" s="5">
        <v>39.5</v>
      </c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x14ac:dyDescent="0.2">
      <c r="A72" s="5">
        <v>2033</v>
      </c>
      <c r="B72" s="5">
        <v>44.8</v>
      </c>
      <c r="C72" s="5">
        <v>39.4</v>
      </c>
      <c r="D72" s="7">
        <v>39.4</v>
      </c>
      <c r="E72" s="5">
        <v>39.4</v>
      </c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x14ac:dyDescent="0.2">
      <c r="A73" s="5">
        <v>2034</v>
      </c>
      <c r="B73" s="5">
        <v>44.8</v>
      </c>
      <c r="C73" s="5">
        <v>39.4</v>
      </c>
      <c r="D73" s="7">
        <v>39.4</v>
      </c>
      <c r="E73" s="5">
        <v>39.4</v>
      </c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x14ac:dyDescent="0.2">
      <c r="A74" s="5">
        <v>2035</v>
      </c>
      <c r="B74" s="5">
        <v>44.8</v>
      </c>
      <c r="C74" s="5">
        <v>39.4</v>
      </c>
      <c r="D74" s="7">
        <v>39.4</v>
      </c>
      <c r="E74" s="5">
        <v>39.4</v>
      </c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42" x14ac:dyDescent="0.2">
      <c r="A77" s="6" t="s">
        <v>0</v>
      </c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30" x14ac:dyDescent="0.2">
      <c r="A78" s="5" t="s">
        <v>1</v>
      </c>
      <c r="B78" s="5" t="s">
        <v>2</v>
      </c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x14ac:dyDescent="0.2">
      <c r="A79" s="5">
        <v>2017</v>
      </c>
      <c r="B79" s="5" t="s">
        <v>3</v>
      </c>
      <c r="C79" s="2" t="s">
        <v>3</v>
      </c>
      <c r="D79" s="2" t="s">
        <v>3</v>
      </c>
      <c r="E79" s="2" t="s">
        <v>3</v>
      </c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x14ac:dyDescent="0.2">
      <c r="A80" s="5">
        <v>2018</v>
      </c>
      <c r="B80" s="5" t="s">
        <v>3</v>
      </c>
      <c r="C80" s="2" t="s">
        <v>3</v>
      </c>
      <c r="D80" s="2" t="s">
        <v>3</v>
      </c>
      <c r="E80" s="2" t="s">
        <v>3</v>
      </c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x14ac:dyDescent="0.2">
      <c r="A81" s="5">
        <v>2019</v>
      </c>
      <c r="B81" s="5" t="s">
        <v>3</v>
      </c>
      <c r="C81" s="2" t="s">
        <v>3</v>
      </c>
      <c r="D81" s="2" t="s">
        <v>3</v>
      </c>
      <c r="E81" s="2" t="s">
        <v>3</v>
      </c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x14ac:dyDescent="0.2">
      <c r="A82" s="5">
        <v>2020</v>
      </c>
      <c r="B82" s="5" t="s">
        <v>3</v>
      </c>
      <c r="C82" s="2" t="s">
        <v>3</v>
      </c>
      <c r="D82" s="2" t="s">
        <v>3</v>
      </c>
      <c r="E82" s="2" t="s">
        <v>3</v>
      </c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x14ac:dyDescent="0.2">
      <c r="A83" s="5">
        <v>2021</v>
      </c>
      <c r="B83" s="5">
        <v>44</v>
      </c>
      <c r="C83" s="2" t="s">
        <v>3</v>
      </c>
      <c r="D83" s="2" t="s">
        <v>3</v>
      </c>
      <c r="E83" s="2" t="s">
        <v>3</v>
      </c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x14ac:dyDescent="0.2">
      <c r="A84" s="5">
        <v>2022</v>
      </c>
      <c r="B84" s="5">
        <v>44</v>
      </c>
      <c r="C84" s="2" t="s">
        <v>3</v>
      </c>
      <c r="D84" s="2" t="s">
        <v>3</v>
      </c>
      <c r="E84" s="2" t="s">
        <v>3</v>
      </c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x14ac:dyDescent="0.2">
      <c r="A85" s="5">
        <v>2023</v>
      </c>
      <c r="B85" s="5">
        <v>44</v>
      </c>
      <c r="C85" s="2" t="s">
        <v>3</v>
      </c>
      <c r="D85" s="2" t="s">
        <v>3</v>
      </c>
      <c r="E85" s="2" t="s">
        <v>3</v>
      </c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x14ac:dyDescent="0.2">
      <c r="A86" s="5">
        <v>2024</v>
      </c>
      <c r="B86" s="5">
        <v>44</v>
      </c>
      <c r="C86" s="2" t="s">
        <v>3</v>
      </c>
      <c r="D86" s="2" t="s">
        <v>3</v>
      </c>
      <c r="E86" s="2" t="s">
        <v>3</v>
      </c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x14ac:dyDescent="0.2">
      <c r="A87" s="5">
        <v>2025</v>
      </c>
      <c r="B87" s="5">
        <v>44</v>
      </c>
      <c r="C87" s="2" t="s">
        <v>3</v>
      </c>
      <c r="D87" s="2" t="s">
        <v>3</v>
      </c>
      <c r="E87" s="2" t="s">
        <v>3</v>
      </c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x14ac:dyDescent="0.2">
      <c r="A88" s="5">
        <v>2026</v>
      </c>
      <c r="B88" s="8">
        <v>2676</v>
      </c>
      <c r="C88" s="2" t="s">
        <v>3</v>
      </c>
      <c r="D88" s="2" t="s">
        <v>3</v>
      </c>
      <c r="E88" s="2" t="s">
        <v>3</v>
      </c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x14ac:dyDescent="0.2">
      <c r="A89" s="5">
        <v>2027</v>
      </c>
      <c r="B89" s="8">
        <v>8097</v>
      </c>
      <c r="C89" s="2" t="s">
        <v>3</v>
      </c>
      <c r="D89" s="2" t="s">
        <v>3</v>
      </c>
      <c r="E89" s="2" t="s">
        <v>3</v>
      </c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x14ac:dyDescent="0.2">
      <c r="A90" s="5">
        <v>2028</v>
      </c>
      <c r="B90" s="8">
        <v>8601</v>
      </c>
      <c r="C90" s="2" t="s">
        <v>3</v>
      </c>
      <c r="D90" s="2" t="s">
        <v>3</v>
      </c>
      <c r="E90" s="2" t="s">
        <v>3</v>
      </c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x14ac:dyDescent="0.2">
      <c r="A91" s="5">
        <v>2029</v>
      </c>
      <c r="B91" s="8">
        <v>8871</v>
      </c>
      <c r="C91" s="2" t="s">
        <v>3</v>
      </c>
      <c r="D91" s="2" t="s">
        <v>3</v>
      </c>
      <c r="E91" s="2" t="s">
        <v>3</v>
      </c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x14ac:dyDescent="0.2">
      <c r="A92" s="5">
        <v>2030</v>
      </c>
      <c r="B92" s="8">
        <v>8871</v>
      </c>
      <c r="C92" s="2" t="s">
        <v>3</v>
      </c>
      <c r="D92" s="2" t="s">
        <v>3</v>
      </c>
      <c r="E92" s="2" t="s">
        <v>3</v>
      </c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x14ac:dyDescent="0.2">
      <c r="A93" s="5">
        <v>2031</v>
      </c>
      <c r="B93" s="8">
        <v>8871</v>
      </c>
      <c r="C93" s="2" t="s">
        <v>3</v>
      </c>
      <c r="D93" s="2" t="s">
        <v>3</v>
      </c>
      <c r="E93" s="2" t="s">
        <v>3</v>
      </c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x14ac:dyDescent="0.2">
      <c r="A94" s="5">
        <v>2032</v>
      </c>
      <c r="B94" s="8">
        <v>8912</v>
      </c>
      <c r="C94" s="2" t="s">
        <v>3</v>
      </c>
      <c r="D94" s="2" t="s">
        <v>3</v>
      </c>
      <c r="E94" s="2" t="s">
        <v>3</v>
      </c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x14ac:dyDescent="0.2">
      <c r="A95" s="5">
        <v>2033</v>
      </c>
      <c r="B95" s="8">
        <v>8871</v>
      </c>
      <c r="C95" s="2" t="s">
        <v>3</v>
      </c>
      <c r="D95" s="2" t="s">
        <v>3</v>
      </c>
      <c r="E95" s="2" t="s">
        <v>3</v>
      </c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x14ac:dyDescent="0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spans="1:26" x14ac:dyDescent="0.2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 spans="1:26" x14ac:dyDescent="0.2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  <row r="1003" spans="1:26" x14ac:dyDescent="0.2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</row>
    <row r="1004" spans="1:26" x14ac:dyDescent="0.2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</row>
    <row r="1005" spans="1:26" x14ac:dyDescent="0.2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</row>
    <row r="1006" spans="1:26" x14ac:dyDescent="0.2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</row>
    <row r="1007" spans="1:26" x14ac:dyDescent="0.2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</row>
    <row r="1008" spans="1:26" x14ac:dyDescent="0.2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</row>
    <row r="1009" spans="1:26" x14ac:dyDescent="0.2">
      <c r="A1009" s="2"/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</row>
    <row r="1010" spans="1:26" x14ac:dyDescent="0.2">
      <c r="A1010" s="2"/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</row>
    <row r="1011" spans="1:26" x14ac:dyDescent="0.2">
      <c r="A1011" s="2"/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</row>
    <row r="1012" spans="1:26" x14ac:dyDescent="0.2">
      <c r="A1012" s="2"/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</row>
    <row r="1013" spans="1:26" x14ac:dyDescent="0.2">
      <c r="A1013" s="2"/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</row>
    <row r="1014" spans="1:26" x14ac:dyDescent="0.2">
      <c r="A1014" s="2"/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</row>
    <row r="1015" spans="1:26" x14ac:dyDescent="0.2">
      <c r="A1015" s="2"/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</row>
    <row r="1016" spans="1:26" x14ac:dyDescent="0.2">
      <c r="A1016" s="2"/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</row>
    <row r="1017" spans="1:26" x14ac:dyDescent="0.2">
      <c r="A1017" s="2"/>
      <c r="B1017" s="2"/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</row>
    <row r="1018" spans="1:26" x14ac:dyDescent="0.2">
      <c r="A1018" s="2"/>
      <c r="B1018" s="2"/>
      <c r="C1018" s="2"/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</row>
    <row r="1019" spans="1:26" x14ac:dyDescent="0.2">
      <c r="A1019" s="2"/>
      <c r="B1019" s="2"/>
      <c r="C1019" s="2"/>
      <c r="D1019" s="2"/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</row>
    <row r="1020" spans="1:26" x14ac:dyDescent="0.2">
      <c r="A1020" s="2"/>
      <c r="B1020" s="2"/>
      <c r="C1020" s="2"/>
      <c r="D1020" s="2"/>
      <c r="E1020" s="2"/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  <c r="Z1020" s="2"/>
    </row>
    <row r="1021" spans="1:26" x14ac:dyDescent="0.2">
      <c r="A1021" s="2"/>
      <c r="B1021" s="2"/>
      <c r="C1021" s="2"/>
      <c r="D1021" s="2"/>
      <c r="E1021" s="2"/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  <c r="Z1021" s="2"/>
    </row>
    <row r="1022" spans="1:26" x14ac:dyDescent="0.2">
      <c r="A1022" s="2"/>
      <c r="B1022" s="2"/>
      <c r="C1022" s="2"/>
      <c r="D1022" s="2"/>
      <c r="E1022" s="2"/>
      <c r="F1022" s="2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  <c r="Z1022" s="2"/>
    </row>
    <row r="1023" spans="1:26" x14ac:dyDescent="0.2">
      <c r="A1023" s="2"/>
      <c r="B1023" s="2"/>
      <c r="C1023" s="2"/>
      <c r="D1023" s="2"/>
      <c r="E1023" s="2"/>
      <c r="F1023" s="2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  <c r="Z1023" s="2"/>
    </row>
    <row r="1024" spans="1:26" x14ac:dyDescent="0.2">
      <c r="A1024" s="2"/>
      <c r="B1024" s="2"/>
      <c r="C1024" s="2"/>
      <c r="D1024" s="2"/>
      <c r="E1024" s="2"/>
      <c r="F1024" s="2"/>
      <c r="G1024" s="2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  <c r="Z1024" s="2"/>
    </row>
    <row r="1025" spans="1:26" x14ac:dyDescent="0.2">
      <c r="A1025" s="2"/>
      <c r="B1025" s="2"/>
      <c r="C1025" s="2"/>
      <c r="D1025" s="2"/>
      <c r="E1025" s="2"/>
      <c r="F1025" s="2"/>
      <c r="G1025" s="2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  <c r="Z1025" s="2"/>
    </row>
    <row r="1026" spans="1:26" x14ac:dyDescent="0.2">
      <c r="A1026" s="2"/>
      <c r="B1026" s="2"/>
      <c r="C1026" s="2"/>
      <c r="D1026" s="2"/>
      <c r="E1026" s="2"/>
      <c r="F1026" s="2"/>
      <c r="G1026" s="2"/>
      <c r="H1026" s="2"/>
      <c r="I1026" s="2"/>
      <c r="J1026" s="2"/>
      <c r="K1026" s="2"/>
      <c r="L1026" s="2"/>
      <c r="M1026" s="2"/>
      <c r="N1026" s="2"/>
      <c r="O1026" s="2"/>
      <c r="P1026" s="2"/>
      <c r="Q1026" s="2"/>
      <c r="R1026" s="2"/>
      <c r="S1026" s="2"/>
      <c r="T1026" s="2"/>
      <c r="U1026" s="2"/>
      <c r="V1026" s="2"/>
      <c r="W1026" s="2"/>
      <c r="X1026" s="2"/>
      <c r="Y1026" s="2"/>
      <c r="Z1026" s="2"/>
    </row>
    <row r="1027" spans="1:26" x14ac:dyDescent="0.2">
      <c r="A1027" s="2"/>
      <c r="B1027" s="2"/>
      <c r="C1027" s="2"/>
      <c r="D1027" s="2"/>
      <c r="E1027" s="2"/>
      <c r="F1027" s="2"/>
      <c r="G1027" s="2"/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R1027" s="2"/>
      <c r="S1027" s="2"/>
      <c r="T1027" s="2"/>
      <c r="U1027" s="2"/>
      <c r="V1027" s="2"/>
      <c r="W1027" s="2"/>
      <c r="X1027" s="2"/>
      <c r="Y1027" s="2"/>
      <c r="Z1027" s="2"/>
    </row>
    <row r="1028" spans="1:26" x14ac:dyDescent="0.2">
      <c r="A1028" s="2"/>
      <c r="B1028" s="2"/>
      <c r="C1028" s="2"/>
      <c r="D1028" s="2"/>
      <c r="E1028" s="2"/>
      <c r="F1028" s="2"/>
      <c r="G1028" s="2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  <c r="Z1028" s="2"/>
    </row>
    <row r="1029" spans="1:26" x14ac:dyDescent="0.2">
      <c r="A1029" s="2"/>
      <c r="B1029" s="2"/>
      <c r="C1029" s="2"/>
      <c r="D1029" s="2"/>
      <c r="E1029" s="2"/>
      <c r="F1029" s="2"/>
      <c r="G1029" s="2"/>
      <c r="H1029" s="2"/>
      <c r="I1029" s="2"/>
      <c r="J1029" s="2"/>
      <c r="K1029" s="2"/>
      <c r="L1029" s="2"/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  <c r="Z1029" s="2"/>
    </row>
    <row r="1030" spans="1:26" x14ac:dyDescent="0.2">
      <c r="A1030" s="2"/>
      <c r="B1030" s="2"/>
      <c r="C1030" s="2"/>
      <c r="D1030" s="2"/>
      <c r="E1030" s="2"/>
      <c r="F1030" s="2"/>
      <c r="G1030" s="2"/>
      <c r="H1030" s="2"/>
      <c r="I1030" s="2"/>
      <c r="J1030" s="2"/>
      <c r="K1030" s="2"/>
      <c r="L1030" s="2"/>
      <c r="M1030" s="2"/>
      <c r="N1030" s="2"/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  <c r="Z1030" s="2"/>
    </row>
    <row r="1031" spans="1:26" x14ac:dyDescent="0.2">
      <c r="A1031" s="2"/>
      <c r="B1031" s="2"/>
      <c r="C1031" s="2"/>
      <c r="D1031" s="2"/>
      <c r="E1031" s="2"/>
      <c r="F1031" s="2"/>
      <c r="G1031" s="2"/>
      <c r="H1031" s="2"/>
      <c r="I1031" s="2"/>
      <c r="J1031" s="2"/>
      <c r="K1031" s="2"/>
      <c r="L1031" s="2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2"/>
      <c r="Z1031" s="2"/>
    </row>
    <row r="1032" spans="1:26" x14ac:dyDescent="0.2">
      <c r="A1032" s="2"/>
      <c r="B1032" s="2"/>
      <c r="C1032" s="2"/>
      <c r="D1032" s="2"/>
      <c r="E1032" s="2"/>
      <c r="F1032" s="2"/>
      <c r="G1032" s="2"/>
      <c r="H1032" s="2"/>
      <c r="I1032" s="2"/>
      <c r="J1032" s="2"/>
      <c r="K1032" s="2"/>
      <c r="L1032" s="2"/>
      <c r="M1032" s="2"/>
      <c r="N1032" s="2"/>
      <c r="O1032" s="2"/>
      <c r="P1032" s="2"/>
      <c r="Q1032" s="2"/>
      <c r="R1032" s="2"/>
      <c r="S1032" s="2"/>
      <c r="T1032" s="2"/>
      <c r="U1032" s="2"/>
      <c r="V1032" s="2"/>
      <c r="W1032" s="2"/>
      <c r="X1032" s="2"/>
      <c r="Y1032" s="2"/>
      <c r="Z1032" s="2"/>
    </row>
    <row r="1033" spans="1:26" x14ac:dyDescent="0.2">
      <c r="A1033" s="2"/>
      <c r="B1033" s="2"/>
      <c r="C1033" s="2"/>
      <c r="D1033" s="2"/>
      <c r="E1033" s="2"/>
      <c r="F1033" s="2"/>
      <c r="G1033" s="2"/>
      <c r="H1033" s="2"/>
      <c r="I1033" s="2"/>
      <c r="J1033" s="2"/>
      <c r="K1033" s="2"/>
      <c r="L1033" s="2"/>
      <c r="M1033" s="2"/>
      <c r="N1033" s="2"/>
      <c r="O1033" s="2"/>
      <c r="P1033" s="2"/>
      <c r="Q1033" s="2"/>
      <c r="R1033" s="2"/>
      <c r="S1033" s="2"/>
      <c r="T1033" s="2"/>
      <c r="U1033" s="2"/>
      <c r="V1033" s="2"/>
      <c r="W1033" s="2"/>
      <c r="X1033" s="2"/>
      <c r="Y1033" s="2"/>
      <c r="Z1033" s="2"/>
    </row>
    <row r="1034" spans="1:26" x14ac:dyDescent="0.2">
      <c r="A1034" s="2"/>
      <c r="B1034" s="2"/>
      <c r="C1034" s="2"/>
      <c r="D1034" s="2"/>
      <c r="E1034" s="2"/>
      <c r="F1034" s="2"/>
      <c r="G1034" s="2"/>
      <c r="H1034" s="2"/>
      <c r="I1034" s="2"/>
      <c r="J1034" s="2"/>
      <c r="K1034" s="2"/>
      <c r="L1034" s="2"/>
      <c r="M1034" s="2"/>
      <c r="N1034" s="2"/>
      <c r="O1034" s="2"/>
      <c r="P1034" s="2"/>
      <c r="Q1034" s="2"/>
      <c r="R1034" s="2"/>
      <c r="S1034" s="2"/>
      <c r="T1034" s="2"/>
      <c r="U1034" s="2"/>
      <c r="V1034" s="2"/>
      <c r="W1034" s="2"/>
      <c r="X1034" s="2"/>
      <c r="Y1034" s="2"/>
      <c r="Z1034" s="2"/>
    </row>
    <row r="1035" spans="1:26" x14ac:dyDescent="0.2">
      <c r="A1035" s="2"/>
      <c r="B1035" s="2"/>
      <c r="C1035" s="2"/>
      <c r="D1035" s="2"/>
      <c r="E1035" s="2"/>
      <c r="F1035" s="2"/>
      <c r="G1035" s="2"/>
      <c r="H1035" s="2"/>
      <c r="I1035" s="2"/>
      <c r="J1035" s="2"/>
      <c r="K1035" s="2"/>
      <c r="L1035" s="2"/>
      <c r="M1035" s="2"/>
      <c r="N1035" s="2"/>
      <c r="O1035" s="2"/>
      <c r="P1035" s="2"/>
      <c r="Q1035" s="2"/>
      <c r="R1035" s="2"/>
      <c r="S1035" s="2"/>
      <c r="T1035" s="2"/>
      <c r="U1035" s="2"/>
      <c r="V1035" s="2"/>
      <c r="W1035" s="2"/>
      <c r="X1035" s="2"/>
      <c r="Y1035" s="2"/>
      <c r="Z1035" s="2"/>
    </row>
    <row r="1036" spans="1:26" x14ac:dyDescent="0.2">
      <c r="A1036" s="2"/>
      <c r="B1036" s="2"/>
      <c r="C1036" s="2"/>
      <c r="D1036" s="2"/>
      <c r="E1036" s="2"/>
      <c r="F1036" s="2"/>
      <c r="G1036" s="2"/>
      <c r="H1036" s="2"/>
      <c r="I1036" s="2"/>
      <c r="J1036" s="2"/>
      <c r="K1036" s="2"/>
      <c r="L1036" s="2"/>
      <c r="M1036" s="2"/>
      <c r="N1036" s="2"/>
      <c r="O1036" s="2"/>
      <c r="P1036" s="2"/>
      <c r="Q1036" s="2"/>
      <c r="R1036" s="2"/>
      <c r="S1036" s="2"/>
      <c r="T1036" s="2"/>
      <c r="U1036" s="2"/>
      <c r="V1036" s="2"/>
      <c r="W1036" s="2"/>
      <c r="X1036" s="2"/>
      <c r="Y1036" s="2"/>
      <c r="Z1036" s="2"/>
    </row>
    <row r="1037" spans="1:26" x14ac:dyDescent="0.2">
      <c r="A1037" s="2"/>
      <c r="B1037" s="2"/>
      <c r="C1037" s="2"/>
      <c r="D1037" s="2"/>
      <c r="E1037" s="2"/>
      <c r="F1037" s="2"/>
      <c r="G1037" s="2"/>
      <c r="H1037" s="2"/>
      <c r="I1037" s="2"/>
      <c r="J1037" s="2"/>
      <c r="K1037" s="2"/>
      <c r="L1037" s="2"/>
      <c r="M1037" s="2"/>
      <c r="N1037" s="2"/>
      <c r="O1037" s="2"/>
      <c r="P1037" s="2"/>
      <c r="Q1037" s="2"/>
      <c r="R1037" s="2"/>
      <c r="S1037" s="2"/>
      <c r="T1037" s="2"/>
      <c r="U1037" s="2"/>
      <c r="V1037" s="2"/>
      <c r="W1037" s="2"/>
      <c r="X1037" s="2"/>
      <c r="Y1037" s="2"/>
      <c r="Z1037" s="2"/>
    </row>
    <row r="1038" spans="1:26" x14ac:dyDescent="0.2">
      <c r="A1038" s="2"/>
      <c r="B1038" s="2"/>
      <c r="C1038" s="2"/>
      <c r="D1038" s="2"/>
      <c r="E1038" s="2"/>
      <c r="F1038" s="2"/>
      <c r="G1038" s="2"/>
      <c r="H1038" s="2"/>
      <c r="I1038" s="2"/>
      <c r="J1038" s="2"/>
      <c r="K1038" s="2"/>
      <c r="L1038" s="2"/>
      <c r="M1038" s="2"/>
      <c r="N1038" s="2"/>
      <c r="O1038" s="2"/>
      <c r="P1038" s="2"/>
      <c r="Q1038" s="2"/>
      <c r="R1038" s="2"/>
      <c r="S1038" s="2"/>
      <c r="T1038" s="2"/>
      <c r="U1038" s="2"/>
      <c r="V1038" s="2"/>
      <c r="W1038" s="2"/>
      <c r="X1038" s="2"/>
      <c r="Y1038" s="2"/>
      <c r="Z1038" s="2"/>
    </row>
    <row r="1039" spans="1:26" x14ac:dyDescent="0.2">
      <c r="A1039" s="2"/>
      <c r="B1039" s="2"/>
      <c r="C1039" s="2"/>
      <c r="D1039" s="2"/>
      <c r="E1039" s="2"/>
      <c r="F1039" s="2"/>
      <c r="G1039" s="2"/>
      <c r="H1039" s="2"/>
      <c r="I1039" s="2"/>
      <c r="J1039" s="2"/>
      <c r="K1039" s="2"/>
      <c r="L1039" s="2"/>
      <c r="M1039" s="2"/>
      <c r="N1039" s="2"/>
      <c r="O1039" s="2"/>
      <c r="P1039" s="2"/>
      <c r="Q1039" s="2"/>
      <c r="R1039" s="2"/>
      <c r="S1039" s="2"/>
      <c r="T1039" s="2"/>
      <c r="U1039" s="2"/>
      <c r="V1039" s="2"/>
      <c r="W1039" s="2"/>
      <c r="X1039" s="2"/>
      <c r="Y1039" s="2"/>
      <c r="Z1039" s="2"/>
    </row>
    <row r="1040" spans="1:26" x14ac:dyDescent="0.2">
      <c r="A1040" s="2"/>
      <c r="B1040" s="2"/>
      <c r="C1040" s="2"/>
      <c r="D1040" s="2"/>
      <c r="E1040" s="2"/>
      <c r="F1040" s="2"/>
      <c r="G1040" s="2"/>
      <c r="H1040" s="2"/>
      <c r="I1040" s="2"/>
      <c r="J1040" s="2"/>
      <c r="K1040" s="2"/>
      <c r="L1040" s="2"/>
      <c r="M1040" s="2"/>
      <c r="N1040" s="2"/>
      <c r="O1040" s="2"/>
      <c r="P1040" s="2"/>
      <c r="Q1040" s="2"/>
      <c r="R1040" s="2"/>
      <c r="S1040" s="2"/>
      <c r="T1040" s="2"/>
      <c r="U1040" s="2"/>
      <c r="V1040" s="2"/>
      <c r="W1040" s="2"/>
      <c r="X1040" s="2"/>
      <c r="Y1040" s="2"/>
      <c r="Z1040" s="2"/>
    </row>
    <row r="1041" spans="1:26" x14ac:dyDescent="0.2">
      <c r="A1041" s="2"/>
      <c r="B1041" s="2"/>
      <c r="C1041" s="2"/>
      <c r="D1041" s="2"/>
      <c r="E1041" s="2"/>
      <c r="F1041" s="2"/>
      <c r="G1041" s="2"/>
      <c r="H1041" s="2"/>
      <c r="I1041" s="2"/>
      <c r="J1041" s="2"/>
      <c r="K1041" s="2"/>
      <c r="L1041" s="2"/>
      <c r="M1041" s="2"/>
      <c r="N1041" s="2"/>
      <c r="O1041" s="2"/>
      <c r="P1041" s="2"/>
      <c r="Q1041" s="2"/>
      <c r="R1041" s="2"/>
      <c r="S1041" s="2"/>
      <c r="T1041" s="2"/>
      <c r="U1041" s="2"/>
      <c r="V1041" s="2"/>
      <c r="W1041" s="2"/>
      <c r="X1041" s="2"/>
      <c r="Y1041" s="2"/>
      <c r="Z1041" s="2"/>
    </row>
    <row r="1042" spans="1:26" x14ac:dyDescent="0.2">
      <c r="A1042" s="2"/>
      <c r="B1042" s="2"/>
      <c r="C1042" s="2"/>
      <c r="D1042" s="2"/>
      <c r="E1042" s="2"/>
      <c r="F1042" s="2"/>
      <c r="G1042" s="2"/>
      <c r="H1042" s="2"/>
      <c r="I1042" s="2"/>
      <c r="J1042" s="2"/>
      <c r="K1042" s="2"/>
      <c r="L1042" s="2"/>
      <c r="M1042" s="2"/>
      <c r="N1042" s="2"/>
      <c r="O1042" s="2"/>
      <c r="P1042" s="2"/>
      <c r="Q1042" s="2"/>
      <c r="R1042" s="2"/>
      <c r="S1042" s="2"/>
      <c r="T1042" s="2"/>
      <c r="U1042" s="2"/>
      <c r="V1042" s="2"/>
      <c r="W1042" s="2"/>
      <c r="X1042" s="2"/>
      <c r="Y1042" s="2"/>
      <c r="Z1042" s="2"/>
    </row>
    <row r="1043" spans="1:26" x14ac:dyDescent="0.2">
      <c r="A1043" s="2"/>
      <c r="B1043" s="2"/>
      <c r="C1043" s="2"/>
      <c r="D1043" s="2"/>
      <c r="E1043" s="2"/>
      <c r="F1043" s="2"/>
      <c r="G1043" s="2"/>
      <c r="H1043" s="2"/>
      <c r="I1043" s="2"/>
      <c r="J1043" s="2"/>
      <c r="K1043" s="2"/>
      <c r="L1043" s="2"/>
      <c r="M1043" s="2"/>
      <c r="N1043" s="2"/>
      <c r="O1043" s="2"/>
      <c r="P1043" s="2"/>
      <c r="Q1043" s="2"/>
      <c r="R1043" s="2"/>
      <c r="S1043" s="2"/>
      <c r="T1043" s="2"/>
      <c r="U1043" s="2"/>
      <c r="V1043" s="2"/>
      <c r="W1043" s="2"/>
      <c r="X1043" s="2"/>
      <c r="Y1043" s="2"/>
      <c r="Z1043" s="2"/>
    </row>
    <row r="1044" spans="1:26" x14ac:dyDescent="0.2">
      <c r="A1044" s="2"/>
      <c r="B1044" s="2"/>
      <c r="C1044" s="2"/>
      <c r="D1044" s="2"/>
      <c r="E1044" s="2"/>
      <c r="F1044" s="2"/>
      <c r="G1044" s="2"/>
      <c r="H1044" s="2"/>
      <c r="I1044" s="2"/>
      <c r="J1044" s="2"/>
      <c r="K1044" s="2"/>
      <c r="L1044" s="2"/>
      <c r="M1044" s="2"/>
      <c r="N1044" s="2"/>
      <c r="O1044" s="2"/>
      <c r="P1044" s="2"/>
      <c r="Q1044" s="2"/>
      <c r="R1044" s="2"/>
      <c r="S1044" s="2"/>
      <c r="T1044" s="2"/>
      <c r="U1044" s="2"/>
      <c r="V1044" s="2"/>
      <c r="W1044" s="2"/>
      <c r="X1044" s="2"/>
      <c r="Y1044" s="2"/>
      <c r="Z1044" s="2"/>
    </row>
    <row r="1045" spans="1:26" x14ac:dyDescent="0.2">
      <c r="A1045" s="2"/>
      <c r="B1045" s="2"/>
      <c r="C1045" s="2"/>
      <c r="D1045" s="2"/>
      <c r="E1045" s="2"/>
      <c r="F1045" s="2"/>
      <c r="G1045" s="2"/>
      <c r="H1045" s="2"/>
      <c r="I1045" s="2"/>
      <c r="J1045" s="2"/>
      <c r="K1045" s="2"/>
      <c r="L1045" s="2"/>
      <c r="M1045" s="2"/>
      <c r="N1045" s="2"/>
      <c r="O1045" s="2"/>
      <c r="P1045" s="2"/>
      <c r="Q1045" s="2"/>
      <c r="R1045" s="2"/>
      <c r="S1045" s="2"/>
      <c r="T1045" s="2"/>
      <c r="U1045" s="2"/>
      <c r="V1045" s="2"/>
      <c r="W1045" s="2"/>
      <c r="X1045" s="2"/>
      <c r="Y1045" s="2"/>
      <c r="Z1045" s="2"/>
    </row>
    <row r="1046" spans="1:26" x14ac:dyDescent="0.2">
      <c r="A1046" s="2"/>
      <c r="B1046" s="2"/>
      <c r="C1046" s="2"/>
      <c r="D1046" s="2"/>
      <c r="E1046" s="2"/>
      <c r="F1046" s="2"/>
      <c r="G1046" s="2"/>
      <c r="H1046" s="2"/>
      <c r="I1046" s="2"/>
      <c r="J1046" s="2"/>
      <c r="K1046" s="2"/>
      <c r="L1046" s="2"/>
      <c r="M1046" s="2"/>
      <c r="N1046" s="2"/>
      <c r="O1046" s="2"/>
      <c r="P1046" s="2"/>
      <c r="Q1046" s="2"/>
      <c r="R1046" s="2"/>
      <c r="S1046" s="2"/>
      <c r="T1046" s="2"/>
      <c r="U1046" s="2"/>
      <c r="V1046" s="2"/>
      <c r="W1046" s="2"/>
      <c r="X1046" s="2"/>
      <c r="Y1046" s="2"/>
      <c r="Z1046" s="2"/>
    </row>
    <row r="1047" spans="1:26" x14ac:dyDescent="0.2">
      <c r="A1047" s="2"/>
      <c r="B1047" s="2"/>
      <c r="C1047" s="2"/>
      <c r="D1047" s="2"/>
      <c r="E1047" s="2"/>
      <c r="F1047" s="2"/>
      <c r="G1047" s="2"/>
      <c r="H1047" s="2"/>
      <c r="I1047" s="2"/>
      <c r="J1047" s="2"/>
      <c r="K1047" s="2"/>
      <c r="L1047" s="2"/>
      <c r="M1047" s="2"/>
      <c r="N1047" s="2"/>
      <c r="O1047" s="2"/>
      <c r="P1047" s="2"/>
      <c r="Q1047" s="2"/>
      <c r="R1047" s="2"/>
      <c r="S1047" s="2"/>
      <c r="T1047" s="2"/>
      <c r="U1047" s="2"/>
      <c r="V1047" s="2"/>
      <c r="W1047" s="2"/>
      <c r="X1047" s="2"/>
      <c r="Y1047" s="2"/>
      <c r="Z1047" s="2"/>
    </row>
    <row r="1048" spans="1:26" x14ac:dyDescent="0.2">
      <c r="A1048" s="2"/>
      <c r="B1048" s="2"/>
      <c r="C1048" s="2"/>
      <c r="D1048" s="2"/>
      <c r="E1048" s="2"/>
      <c r="F1048" s="2"/>
      <c r="G1048" s="2"/>
      <c r="H1048" s="2"/>
      <c r="I1048" s="2"/>
      <c r="J1048" s="2"/>
      <c r="K1048" s="2"/>
      <c r="L1048" s="2"/>
      <c r="M1048" s="2"/>
      <c r="N1048" s="2"/>
      <c r="O1048" s="2"/>
      <c r="P1048" s="2"/>
      <c r="Q1048" s="2"/>
      <c r="R1048" s="2"/>
      <c r="S1048" s="2"/>
      <c r="T1048" s="2"/>
      <c r="U1048" s="2"/>
      <c r="V1048" s="2"/>
      <c r="W1048" s="2"/>
      <c r="X1048" s="2"/>
      <c r="Y1048" s="2"/>
      <c r="Z1048" s="2"/>
    </row>
    <row r="1049" spans="1:26" x14ac:dyDescent="0.2">
      <c r="A1049" s="2"/>
      <c r="B1049" s="2"/>
      <c r="C1049" s="2"/>
      <c r="D1049" s="2"/>
      <c r="E1049" s="2"/>
      <c r="F1049" s="2"/>
      <c r="G1049" s="2"/>
      <c r="H1049" s="2"/>
      <c r="I1049" s="2"/>
      <c r="J1049" s="2"/>
      <c r="K1049" s="2"/>
      <c r="L1049" s="2"/>
      <c r="M1049" s="2"/>
      <c r="N1049" s="2"/>
      <c r="O1049" s="2"/>
      <c r="P1049" s="2"/>
      <c r="Q1049" s="2"/>
      <c r="R1049" s="2"/>
      <c r="S1049" s="2"/>
      <c r="T1049" s="2"/>
      <c r="U1049" s="2"/>
      <c r="V1049" s="2"/>
      <c r="W1049" s="2"/>
      <c r="X1049" s="2"/>
      <c r="Y1049" s="2"/>
      <c r="Z1049" s="2"/>
    </row>
    <row r="1050" spans="1:26" x14ac:dyDescent="0.2">
      <c r="A1050" s="2"/>
      <c r="B1050" s="2"/>
      <c r="C1050" s="2"/>
      <c r="D1050" s="2"/>
      <c r="E1050" s="2"/>
      <c r="F1050" s="2"/>
      <c r="G1050" s="2"/>
      <c r="H1050" s="2"/>
      <c r="I1050" s="2"/>
      <c r="J1050" s="2"/>
      <c r="K1050" s="2"/>
      <c r="L1050" s="2"/>
      <c r="M1050" s="2"/>
      <c r="N1050" s="2"/>
      <c r="O1050" s="2"/>
      <c r="P1050" s="2"/>
      <c r="Q1050" s="2"/>
      <c r="R1050" s="2"/>
      <c r="S1050" s="2"/>
      <c r="T1050" s="2"/>
      <c r="U1050" s="2"/>
      <c r="V1050" s="2"/>
      <c r="W1050" s="2"/>
      <c r="X1050" s="2"/>
      <c r="Y1050" s="2"/>
      <c r="Z1050" s="2"/>
    </row>
    <row r="1051" spans="1:26" x14ac:dyDescent="0.2">
      <c r="A1051" s="2"/>
      <c r="B1051" s="2"/>
      <c r="C1051" s="2"/>
      <c r="D1051" s="2"/>
      <c r="E1051" s="2"/>
      <c r="F1051" s="2"/>
      <c r="G1051" s="2"/>
      <c r="H1051" s="2"/>
      <c r="I1051" s="2"/>
      <c r="J1051" s="2"/>
      <c r="K1051" s="2"/>
      <c r="L1051" s="2"/>
      <c r="M1051" s="2"/>
      <c r="N1051" s="2"/>
      <c r="O1051" s="2"/>
      <c r="P1051" s="2"/>
      <c r="Q1051" s="2"/>
      <c r="R1051" s="2"/>
      <c r="S1051" s="2"/>
      <c r="T1051" s="2"/>
      <c r="U1051" s="2"/>
      <c r="V1051" s="2"/>
      <c r="W1051" s="2"/>
      <c r="X1051" s="2"/>
      <c r="Y1051" s="2"/>
      <c r="Z1051" s="2"/>
    </row>
    <row r="1052" spans="1:26" x14ac:dyDescent="0.2">
      <c r="A1052" s="2"/>
      <c r="B1052" s="2"/>
      <c r="C1052" s="2"/>
      <c r="D1052" s="2"/>
      <c r="E1052" s="2"/>
      <c r="F1052" s="2"/>
      <c r="G1052" s="2"/>
      <c r="H1052" s="2"/>
      <c r="I1052" s="2"/>
      <c r="J1052" s="2"/>
      <c r="K1052" s="2"/>
      <c r="L1052" s="2"/>
      <c r="M1052" s="2"/>
      <c r="N1052" s="2"/>
      <c r="O1052" s="2"/>
      <c r="P1052" s="2"/>
      <c r="Q1052" s="2"/>
      <c r="R1052" s="2"/>
      <c r="S1052" s="2"/>
      <c r="T1052" s="2"/>
      <c r="U1052" s="2"/>
      <c r="V1052" s="2"/>
      <c r="W1052" s="2"/>
      <c r="X1052" s="2"/>
      <c r="Y1052" s="2"/>
      <c r="Z1052" s="2"/>
    </row>
    <row r="1053" spans="1:26" x14ac:dyDescent="0.2">
      <c r="A1053" s="2"/>
      <c r="B1053" s="2"/>
      <c r="C1053" s="2"/>
      <c r="D1053" s="2"/>
      <c r="E1053" s="2"/>
      <c r="F1053" s="2"/>
      <c r="G1053" s="2"/>
      <c r="H1053" s="2"/>
      <c r="I1053" s="2"/>
      <c r="J1053" s="2"/>
      <c r="K1053" s="2"/>
      <c r="L1053" s="2"/>
      <c r="M1053" s="2"/>
      <c r="N1053" s="2"/>
      <c r="O1053" s="2"/>
      <c r="P1053" s="2"/>
      <c r="Q1053" s="2"/>
      <c r="R1053" s="2"/>
      <c r="S1053" s="2"/>
      <c r="T1053" s="2"/>
      <c r="U1053" s="2"/>
      <c r="V1053" s="2"/>
      <c r="W1053" s="2"/>
      <c r="X1053" s="2"/>
      <c r="Y1053" s="2"/>
      <c r="Z1053" s="2"/>
    </row>
    <row r="1054" spans="1:26" x14ac:dyDescent="0.2">
      <c r="A1054" s="2"/>
      <c r="B1054" s="2"/>
      <c r="C1054" s="2"/>
      <c r="D1054" s="2"/>
      <c r="E1054" s="2"/>
      <c r="F1054" s="2"/>
      <c r="G1054" s="2"/>
      <c r="H1054" s="2"/>
      <c r="I1054" s="2"/>
      <c r="J1054" s="2"/>
      <c r="K1054" s="2"/>
      <c r="L1054" s="2"/>
      <c r="M1054" s="2"/>
      <c r="N1054" s="2"/>
      <c r="O1054" s="2"/>
      <c r="P1054" s="2"/>
      <c r="Q1054" s="2"/>
      <c r="R1054" s="2"/>
      <c r="S1054" s="2"/>
      <c r="T1054" s="2"/>
      <c r="U1054" s="2"/>
      <c r="V1054" s="2"/>
      <c r="W1054" s="2"/>
      <c r="X1054" s="2"/>
      <c r="Y1054" s="2"/>
      <c r="Z1054" s="2"/>
    </row>
    <row r="1055" spans="1:26" x14ac:dyDescent="0.2">
      <c r="A1055" s="2"/>
      <c r="B1055" s="2"/>
      <c r="C1055" s="2"/>
      <c r="D1055" s="2"/>
      <c r="E1055" s="2"/>
      <c r="F1055" s="2"/>
      <c r="G1055" s="2"/>
      <c r="H1055" s="2"/>
      <c r="I1055" s="2"/>
      <c r="J1055" s="2"/>
      <c r="K1055" s="2"/>
      <c r="L1055" s="2"/>
      <c r="M1055" s="2"/>
      <c r="N1055" s="2"/>
      <c r="O1055" s="2"/>
      <c r="P1055" s="2"/>
      <c r="Q1055" s="2"/>
      <c r="R1055" s="2"/>
      <c r="S1055" s="2"/>
      <c r="T1055" s="2"/>
      <c r="U1055" s="2"/>
      <c r="V1055" s="2"/>
      <c r="W1055" s="2"/>
      <c r="X1055" s="2"/>
      <c r="Y1055" s="2"/>
      <c r="Z1055" s="2"/>
    </row>
    <row r="1056" spans="1:26" x14ac:dyDescent="0.2">
      <c r="A1056" s="2"/>
      <c r="B1056" s="2"/>
      <c r="C1056" s="2"/>
      <c r="D1056" s="2"/>
      <c r="E1056" s="2"/>
      <c r="F1056" s="2"/>
      <c r="G1056" s="2"/>
      <c r="H1056" s="2"/>
      <c r="I1056" s="2"/>
      <c r="J1056" s="2"/>
      <c r="K1056" s="2"/>
      <c r="L1056" s="2"/>
      <c r="M1056" s="2"/>
      <c r="N1056" s="2"/>
      <c r="O1056" s="2"/>
      <c r="P1056" s="2"/>
      <c r="Q1056" s="2"/>
      <c r="R1056" s="2"/>
      <c r="S1056" s="2"/>
      <c r="T1056" s="2"/>
      <c r="U1056" s="2"/>
      <c r="V1056" s="2"/>
      <c r="W1056" s="2"/>
      <c r="X1056" s="2"/>
      <c r="Y1056" s="2"/>
      <c r="Z1056" s="2"/>
    </row>
    <row r="1057" spans="1:26" x14ac:dyDescent="0.2">
      <c r="A1057" s="2"/>
      <c r="B1057" s="2"/>
      <c r="C1057" s="2"/>
      <c r="D1057" s="2"/>
      <c r="E1057" s="2"/>
      <c r="F1057" s="2"/>
      <c r="G1057" s="2"/>
      <c r="H1057" s="2"/>
      <c r="I1057" s="2"/>
      <c r="J1057" s="2"/>
      <c r="K1057" s="2"/>
      <c r="L1057" s="2"/>
      <c r="M1057" s="2"/>
      <c r="N1057" s="2"/>
      <c r="O1057" s="2"/>
      <c r="P1057" s="2"/>
      <c r="Q1057" s="2"/>
      <c r="R1057" s="2"/>
      <c r="S1057" s="2"/>
      <c r="T1057" s="2"/>
      <c r="U1057" s="2"/>
      <c r="V1057" s="2"/>
      <c r="W1057" s="2"/>
      <c r="X1057" s="2"/>
      <c r="Y1057" s="2"/>
      <c r="Z1057" s="2"/>
    </row>
    <row r="1058" spans="1:26" x14ac:dyDescent="0.2">
      <c r="A1058" s="2"/>
      <c r="B1058" s="2"/>
      <c r="C1058" s="2"/>
      <c r="D1058" s="2"/>
      <c r="E1058" s="2"/>
      <c r="F1058" s="2"/>
      <c r="G1058" s="2"/>
      <c r="H1058" s="2"/>
      <c r="I1058" s="2"/>
      <c r="J1058" s="2"/>
      <c r="K1058" s="2"/>
      <c r="L1058" s="2"/>
      <c r="M1058" s="2"/>
      <c r="N1058" s="2"/>
      <c r="O1058" s="2"/>
      <c r="P1058" s="2"/>
      <c r="Q1058" s="2"/>
      <c r="R1058" s="2"/>
      <c r="S1058" s="2"/>
      <c r="T1058" s="2"/>
      <c r="U1058" s="2"/>
      <c r="V1058" s="2"/>
      <c r="W1058" s="2"/>
      <c r="X1058" s="2"/>
      <c r="Y1058" s="2"/>
      <c r="Z1058" s="2"/>
    </row>
    <row r="1059" spans="1:26" x14ac:dyDescent="0.2">
      <c r="A1059" s="2"/>
      <c r="B1059" s="2"/>
      <c r="C1059" s="2"/>
      <c r="D1059" s="2"/>
      <c r="E1059" s="2"/>
      <c r="F1059" s="2"/>
      <c r="G1059" s="2"/>
      <c r="H1059" s="2"/>
      <c r="I1059" s="2"/>
      <c r="J1059" s="2"/>
      <c r="K1059" s="2"/>
      <c r="L1059" s="2"/>
      <c r="M1059" s="2"/>
      <c r="N1059" s="2"/>
      <c r="O1059" s="2"/>
      <c r="P1059" s="2"/>
      <c r="Q1059" s="2"/>
      <c r="R1059" s="2"/>
      <c r="S1059" s="2"/>
      <c r="T1059" s="2"/>
      <c r="U1059" s="2"/>
      <c r="V1059" s="2"/>
      <c r="W1059" s="2"/>
      <c r="X1059" s="2"/>
      <c r="Y1059" s="2"/>
      <c r="Z1059" s="2"/>
    </row>
    <row r="1060" spans="1:26" x14ac:dyDescent="0.2">
      <c r="A1060" s="2"/>
      <c r="B1060" s="2"/>
      <c r="C1060" s="2"/>
      <c r="D1060" s="2"/>
      <c r="E1060" s="2"/>
      <c r="F1060" s="2"/>
      <c r="G1060" s="2"/>
      <c r="H1060" s="2"/>
      <c r="I1060" s="2"/>
      <c r="J1060" s="2"/>
      <c r="K1060" s="2"/>
      <c r="L1060" s="2"/>
      <c r="M1060" s="2"/>
      <c r="N1060" s="2"/>
      <c r="O1060" s="2"/>
      <c r="P1060" s="2"/>
      <c r="Q1060" s="2"/>
      <c r="R1060" s="2"/>
      <c r="S1060" s="2"/>
      <c r="T1060" s="2"/>
      <c r="U1060" s="2"/>
      <c r="V1060" s="2"/>
      <c r="W1060" s="2"/>
      <c r="X1060" s="2"/>
      <c r="Y1060" s="2"/>
      <c r="Z1060" s="2"/>
    </row>
  </sheetData>
  <pageMargins left="0.7" right="0.7" top="0.75" bottom="0.75" header="0.3" footer="0.3"/>
  <pageSetup orientation="portrait" horizontalDpi="0" verticalDpi="0" r:id="rId1"/>
  <ignoredErrors>
    <ignoredError sqref="B7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Offshore_wind_data</vt:lpstr>
      <vt:lpstr>COVW 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Pyung Lee</dc:creator>
  <cp:lastModifiedBy>Bill Shobe</cp:lastModifiedBy>
  <dcterms:created xsi:type="dcterms:W3CDTF">2020-05-22T15:44:21Z</dcterms:created>
  <dcterms:modified xsi:type="dcterms:W3CDTF">2022-01-22T23:15:16Z</dcterms:modified>
</cp:coreProperties>
</file>