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 calcOnSave="0" concurrentCalc="0"/>
</workbook>
</file>

<file path=xl/calcChain.xml><?xml version="1.0" encoding="utf-8"?>
<calcChain xmlns="http://schemas.openxmlformats.org/spreadsheetml/2006/main">
  <c r="K57" i="5" l="1"/>
  <c r="J57" i="5"/>
  <c r="A57" i="5"/>
  <c r="K58" i="5"/>
  <c r="J58" i="5"/>
  <c r="A58" i="5"/>
  <c r="G14" i="7"/>
  <c r="E14" i="7"/>
  <c r="A14" i="7"/>
  <c r="K37" i="5"/>
  <c r="J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37" i="5"/>
  <c r="A12" i="5"/>
  <c r="K24" i="5"/>
  <c r="K25" i="5"/>
  <c r="J25" i="5"/>
  <c r="K26" i="5"/>
  <c r="J26" i="5"/>
  <c r="K27" i="5"/>
  <c r="J27" i="5"/>
  <c r="K28" i="5"/>
  <c r="J24" i="5"/>
  <c r="J28" i="5"/>
  <c r="K41" i="5"/>
  <c r="J41" i="5"/>
  <c r="J44" i="5"/>
  <c r="J45" i="5"/>
  <c r="J50" i="5"/>
  <c r="J51" i="5"/>
  <c r="K59" i="5"/>
  <c r="J59" i="5"/>
  <c r="K63" i="5"/>
  <c r="J63" i="5"/>
  <c r="J71" i="5"/>
  <c r="K72" i="5"/>
  <c r="J72" i="5"/>
  <c r="J75" i="5"/>
  <c r="J82" i="5"/>
  <c r="K20" i="5"/>
  <c r="J20" i="5"/>
  <c r="K21" i="5"/>
  <c r="J21" i="5"/>
  <c r="K22" i="5"/>
  <c r="J22" i="5"/>
  <c r="K23" i="5"/>
  <c r="J23" i="5"/>
  <c r="K29" i="5"/>
  <c r="J29" i="5"/>
  <c r="K30" i="5"/>
  <c r="J30" i="5"/>
  <c r="K31" i="5"/>
  <c r="J31" i="5"/>
  <c r="K32" i="5"/>
  <c r="J32" i="5"/>
  <c r="K33" i="5"/>
  <c r="J33" i="5"/>
  <c r="K34" i="5"/>
  <c r="J34" i="5"/>
  <c r="K35" i="5"/>
  <c r="J35" i="5"/>
  <c r="K36" i="5"/>
  <c r="J36" i="5"/>
  <c r="K38" i="5"/>
  <c r="J38" i="5"/>
  <c r="K39" i="5"/>
  <c r="J39" i="5"/>
  <c r="K40" i="5"/>
  <c r="J40" i="5"/>
  <c r="K42" i="5"/>
  <c r="J42" i="5"/>
  <c r="K43" i="5"/>
  <c r="J43" i="5"/>
  <c r="K46" i="5"/>
  <c r="J46" i="5"/>
  <c r="K47" i="5"/>
  <c r="J47" i="5"/>
  <c r="K48" i="5"/>
  <c r="J48" i="5"/>
  <c r="K49" i="5"/>
  <c r="J49" i="5"/>
  <c r="K52" i="5"/>
  <c r="J52" i="5"/>
  <c r="K53" i="5"/>
  <c r="J53" i="5"/>
  <c r="K54" i="5"/>
  <c r="J54" i="5"/>
  <c r="K55" i="5"/>
  <c r="J55" i="5"/>
  <c r="K56" i="5"/>
  <c r="K60" i="5"/>
  <c r="J60" i="5"/>
  <c r="K61" i="5"/>
  <c r="J61" i="5"/>
  <c r="K62" i="5"/>
  <c r="J62" i="5"/>
  <c r="K64" i="5"/>
  <c r="J64" i="5"/>
  <c r="K65" i="5"/>
  <c r="J65" i="5"/>
  <c r="K66" i="5"/>
  <c r="J66" i="5"/>
  <c r="K67" i="5"/>
  <c r="J67" i="5"/>
  <c r="K68" i="5"/>
  <c r="J68" i="5"/>
  <c r="K69" i="5"/>
  <c r="J69" i="5"/>
  <c r="K70" i="5"/>
  <c r="J70" i="5"/>
  <c r="K73" i="5"/>
  <c r="J73" i="5"/>
  <c r="K74" i="5"/>
  <c r="J74" i="5"/>
  <c r="K76" i="5"/>
  <c r="J76" i="5"/>
  <c r="K77" i="5"/>
  <c r="J77" i="5"/>
  <c r="K78" i="5"/>
  <c r="J78" i="5"/>
  <c r="K79" i="5"/>
  <c r="J79" i="5"/>
  <c r="K80" i="5"/>
  <c r="J80" i="5"/>
  <c r="K81" i="5"/>
  <c r="J81" i="5"/>
  <c r="K83" i="5"/>
  <c r="J83" i="5"/>
  <c r="K84" i="5"/>
  <c r="J84" i="5"/>
  <c r="K19" i="5"/>
  <c r="J19" i="5"/>
  <c r="G24" i="7"/>
  <c r="E24" i="7"/>
  <c r="A24" i="7"/>
  <c r="G22" i="7"/>
  <c r="E22" i="7"/>
  <c r="A22" i="7"/>
  <c r="G23" i="7"/>
  <c r="E23" i="7"/>
  <c r="A23" i="7"/>
  <c r="G21" i="7"/>
  <c r="E21" i="7"/>
  <c r="A21" i="7"/>
  <c r="G20" i="7"/>
  <c r="E20" i="7"/>
  <c r="A20" i="7"/>
  <c r="G18" i="7"/>
  <c r="E18" i="7"/>
  <c r="A18" i="7"/>
  <c r="G17" i="7"/>
  <c r="E17" i="7"/>
  <c r="A17" i="7"/>
  <c r="E13" i="7"/>
  <c r="E25" i="7"/>
  <c r="E26" i="7"/>
  <c r="G25" i="7"/>
  <c r="G26" i="7"/>
  <c r="A26" i="7"/>
  <c r="A25" i="7"/>
  <c r="E12" i="7"/>
  <c r="A12" i="7"/>
  <c r="A15" i="7"/>
  <c r="A16" i="7"/>
  <c r="A35" i="5"/>
  <c r="A33" i="5"/>
  <c r="A32" i="5"/>
  <c r="A31" i="5"/>
  <c r="A30" i="5"/>
  <c r="A36" i="5"/>
  <c r="A34" i="5"/>
  <c r="A29" i="5"/>
  <c r="A28" i="5"/>
  <c r="A27" i="5"/>
  <c r="A26" i="5"/>
  <c r="A25" i="5"/>
  <c r="A24" i="5"/>
  <c r="A23" i="5"/>
  <c r="G15" i="7"/>
  <c r="G16" i="7"/>
  <c r="G19" i="7"/>
  <c r="G11" i="7"/>
  <c r="E15" i="7"/>
  <c r="E16" i="7"/>
  <c r="E19" i="7"/>
  <c r="E11" i="7"/>
  <c r="A19" i="7"/>
  <c r="A11" i="7"/>
  <c r="A13" i="5"/>
  <c r="A14" i="5"/>
  <c r="A15" i="5"/>
  <c r="A16" i="5"/>
  <c r="A17" i="5"/>
  <c r="A18" i="5"/>
  <c r="A19" i="5"/>
  <c r="A20" i="5"/>
  <c r="A21" i="5"/>
  <c r="A22" i="5"/>
  <c r="A11" i="5"/>
  <c r="A2" i="2"/>
  <c r="B2" i="2"/>
  <c r="F13" i="8"/>
  <c r="B13" i="8"/>
  <c r="A8" i="5"/>
  <c r="A8" i="7"/>
</calcChain>
</file>

<file path=xl/sharedStrings.xml><?xml version="1.0" encoding="utf-8"?>
<sst xmlns="http://schemas.openxmlformats.org/spreadsheetml/2006/main" count="1565" uniqueCount="960">
  <si>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</si>
  <si>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</si>
  <si>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</si>
  <si>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</si>
  <si>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</si>
  <si>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</si>
  <si>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</si>
  <si>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</si>
  <si>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</si>
  <si>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</si>
  <si>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</si>
  <si>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</si>
  <si>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</si>
  <si>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</si>
  <si>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</si>
  <si>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</si>
  <si>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</si>
  <si>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</si>
  <si>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</si>
  <si>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</si>
  <si>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</si>
  <si>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</si>
  <si>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</si>
  <si>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</si>
  <si>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</si>
  <si>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</si>
  <si>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</si>
  <si>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</si>
  <si>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</si>
  <si>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</si>
  <si>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</si>
  <si>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</si>
  <si>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</si>
  <si>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</si>
  <si>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</si>
  <si>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</si>
  <si>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</si>
  <si>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</si>
  <si>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</si>
  <si>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</si>
  <si>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</si>
  <si>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</si>
  <si>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</si>
  <si>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</si>
  <si>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</si>
  <si>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</si>
  <si>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</si>
  <si>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</si>
  <si>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</si>
  <si>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</si>
  <si>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</si>
  <si>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</si>
  <si>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</si>
  <si>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</si>
  <si>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</si>
  <si>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</si>
  <si>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</si>
  <si>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</si>
  <si>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</si>
  <si>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</si>
  <si>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</si>
  <si>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</si>
  <si>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</si>
  <si>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</si>
  <si>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</si>
  <si>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</si>
  <si>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</si>
  <si>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</si>
  <si>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</si>
  <si>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</si>
  <si>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</si>
  <si>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</si>
  <si>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</si>
  <si>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</si>
  <si>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</si>
  <si>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</si>
  <si>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</si>
  <si>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</si>
  <si>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</si>
  <si>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</si>
  <si>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</si>
  <si>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</si>
  <si>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</si>
  <si>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</si>
  <si>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</si>
  <si>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</si>
  <si>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</si>
  <si>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</si>
  <si>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</si>
  <si>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</si>
  <si>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</si>
  <si>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</si>
  <si>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</si>
  <si>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</si>
  <si>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</si>
  <si>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</si>
  <si>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</si>
  <si>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</si>
  <si>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</si>
  <si>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</si>
  <si>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</si>
  <si>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</si>
  <si>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</si>
  <si>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</si>
  <si>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</si>
  <si>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</si>
  <si>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</si>
  <si>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</si>
  <si>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</si>
  <si>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</si>
  <si>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</si>
  <si>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</si>
  <si>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</si>
  <si>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</si>
  <si>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</si>
  <si>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</si>
  <si>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</si>
  <si>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</si>
  <si>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</si>
  <si>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</si>
  <si>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</si>
  <si>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</si>
  <si>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</si>
  <si>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</si>
  <si>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</si>
  <si>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</si>
  <si>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</si>
  <si>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</si>
  <si>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</si>
  <si>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</si>
  <si>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</si>
  <si>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</si>
  <si>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</si>
  <si>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</si>
  <si>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</si>
  <si>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</si>
  <si>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</si>
  <si>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</si>
  <si>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</si>
  <si>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</si>
  <si>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</si>
  <si>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</si>
  <si>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</si>
  <si>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</si>
  <si>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</si>
  <si>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</si>
  <si>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</si>
  <si>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</si>
  <si>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</si>
  <si>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</si>
  <si>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</si>
  <si>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</si>
  <si>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</si>
  <si>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</si>
  <si>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</si>
  <si>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</si>
  <si>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</si>
  <si>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</si>
  <si>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</si>
  <si>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</si>
  <si>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</si>
  <si>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</si>
  <si>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</si>
  <si>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</si>
  <si>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</si>
  <si>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</si>
  <si>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</si>
  <si>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</si>
  <si>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</si>
  <si>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</si>
  <si>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</si>
  <si>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</si>
  <si>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</si>
  <si>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</si>
  <si>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</si>
  <si>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</si>
  <si>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</si>
  <si>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</si>
  <si>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</si>
  <si>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</si>
  <si>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</si>
  <si>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</si>
  <si>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</si>
  <si>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</si>
  <si>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</si>
  <si>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</si>
  <si>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</si>
  <si>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</si>
  <si>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</si>
  <si>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</si>
  <si>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</si>
  <si>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</si>
  <si>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</si>
  <si>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</si>
  <si>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</si>
  <si>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</si>
  <si>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</si>
  <si>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</si>
  <si>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</si>
  <si>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</si>
  <si>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</si>
  <si>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</si>
  <si>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</si>
  <si>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</si>
  <si>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</si>
  <si>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</si>
  <si>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</si>
  <si>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</si>
  <si>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</si>
  <si>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</si>
  <si>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</si>
  <si>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</si>
  <si>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</si>
  <si>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</si>
  <si>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</si>
  <si>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</si>
  <si>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</si>
  <si>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</si>
  <si>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</si>
  <si>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</si>
  <si>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</si>
  <si>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</si>
  <si>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</si>
  <si>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</si>
  <si>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</si>
  <si>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</si>
  <si>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</si>
  <si>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</si>
  <si>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</si>
  <si>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</si>
  <si>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</si>
  <si>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</si>
  <si>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</si>
  <si>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</si>
  <si>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</si>
  <si>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</si>
  <si>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</si>
  <si>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</si>
  <si>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</si>
  <si>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</si>
  <si>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</si>
  <si>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</si>
  <si>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</si>
  <si>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</si>
  <si>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</si>
  <si>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</si>
  <si>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</si>
  <si>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</si>
  <si>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</si>
  <si>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</si>
  <si>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</si>
  <si>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</si>
  <si>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</si>
  <si>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</si>
  <si>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</si>
  <si>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</si>
  <si>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</si>
  <si>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</si>
  <si>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</si>
  <si>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</si>
  <si>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</si>
  <si>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</si>
  <si>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</si>
  <si>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</si>
  <si>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</si>
  <si>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</si>
  <si>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</si>
  <si>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</si>
  <si>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</si>
  <si>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</si>
  <si>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</si>
  <si>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</si>
  <si>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</si>
  <si>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</si>
  <si>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</si>
  <si>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</si>
  <si>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</si>
  <si>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</si>
  <si>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</si>
  <si>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</si>
  <si>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</si>
  <si>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</si>
  <si>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</si>
  <si>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</si>
  <si>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</si>
  <si>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</si>
  <si>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</si>
  <si>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</si>
  <si>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</si>
  <si>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</si>
  <si>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</si>
  <si>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</si>
  <si>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</si>
  <si>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</si>
  <si>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</si>
  <si>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</si>
  <si>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</si>
  <si>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</si>
  <si>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</si>
  <si>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</si>
  <si>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</si>
  <si>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</si>
  <si>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</si>
  <si>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</si>
  <si>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</si>
  <si>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</si>
  <si>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</si>
  <si>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</si>
  <si>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</si>
  <si>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</si>
  <si>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</si>
  <si>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</si>
  <si>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</si>
  <si>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</si>
  <si>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</si>
  <si>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</si>
  <si>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</si>
  <si>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</si>
  <si>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</si>
  <si>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</si>
  <si>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</si>
  <si>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</si>
  <si>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</si>
  <si>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</si>
  <si>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</si>
  <si>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</si>
  <si>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</si>
  <si>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</si>
  <si>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</si>
  <si>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</si>
  <si>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</si>
  <si>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</si>
  <si>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</si>
  <si>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</si>
  <si>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</si>
  <si>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</si>
  <si>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</si>
  <si>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</si>
  <si>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</si>
  <si>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</si>
  <si>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</si>
  <si>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</si>
  <si>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</si>
  <si>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</si>
  <si>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</si>
  <si>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</si>
  <si>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</si>
  <si>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</si>
  <si>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</si>
  <si>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</si>
  <si>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</si>
  <si>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</si>
  <si>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</si>
  <si>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</si>
  <si>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</si>
  <si>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</si>
  <si>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</si>
  <si>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</si>
  <si>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</si>
  <si>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</si>
  <si>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</si>
  <si>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</si>
  <si>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</si>
  <si>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</si>
  <si>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</si>
  <si>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</si>
  <si>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</si>
  <si>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</si>
  <si>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</si>
  <si>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</si>
  <si>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</si>
  <si>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</si>
  <si>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</si>
  <si>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</si>
  <si>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</si>
  <si>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</si>
  <si>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</si>
  <si>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</si>
  <si>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</si>
  <si>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</si>
  <si>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</si>
  <si>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</si>
  <si>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</si>
  <si>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</si>
  <si>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</si>
  <si>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</si>
  <si>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</si>
  <si>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</si>
  <si>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</si>
  <si>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</si>
  <si>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</si>
  <si>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</si>
  <si>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</si>
  <si>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</si>
  <si>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</si>
  <si>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</si>
  <si>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</si>
  <si>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</si>
  <si>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</si>
  <si>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</si>
  <si>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</si>
  <si>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</si>
  <si>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</si>
  <si>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</si>
  <si>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</si>
  <si>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</si>
  <si>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</si>
  <si>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</si>
  <si>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検索条件</t>
    <rPh sb="0" eb="2">
      <t>ケンサク</t>
    </rPh>
    <rPh sb="2" eb="4">
      <t>ジョウケン</t>
    </rPh>
    <phoneticPr fontId="1"/>
  </si>
  <si>
    <t>タブ</t>
    <phoneticPr fontId="1"/>
  </si>
  <si>
    <t>保存済み検索条件</t>
    <rPh sb="0" eb="2">
      <t>ホゾン</t>
    </rPh>
    <rPh sb="2" eb="3">
      <t>ズ</t>
    </rPh>
    <rPh sb="4" eb="6">
      <t>ケンサク</t>
    </rPh>
    <rPh sb="6" eb="8">
      <t>ジョウケン</t>
    </rPh>
    <phoneticPr fontId="1"/>
  </si>
  <si>
    <t>メニュー</t>
  </si>
  <si>
    <t>メニュー</t>
    <phoneticPr fontId="1"/>
  </si>
  <si>
    <t>TCA04030</t>
    <phoneticPr fontId="1"/>
  </si>
  <si>
    <t>画面</t>
    <rPh sb="0" eb="2">
      <t>ガメン</t>
    </rPh>
    <phoneticPr fontId="1"/>
  </si>
  <si>
    <t>保存済み検索条件の取得</t>
    <rPh sb="0" eb="2">
      <t>ホゾン</t>
    </rPh>
    <rPh sb="2" eb="3">
      <t>ズ</t>
    </rPh>
    <rPh sb="4" eb="6">
      <t>ケンサク</t>
    </rPh>
    <rPh sb="6" eb="8">
      <t>ジョウケン</t>
    </rPh>
    <rPh sb="9" eb="11">
      <t>シュトク</t>
    </rPh>
    <phoneticPr fontId="1"/>
  </si>
  <si>
    <t>検索項目の取得</t>
    <rPh sb="0" eb="2">
      <t>ケンサク</t>
    </rPh>
    <rPh sb="2" eb="4">
      <t>コウモク</t>
    </rPh>
    <rPh sb="5" eb="7">
      <t>シュトク</t>
    </rPh>
    <phoneticPr fontId="1"/>
  </si>
  <si>
    <t>他のユーザーの条件も表示</t>
    <phoneticPr fontId="1"/>
  </si>
  <si>
    <t>選択時は全ユーザー、未選択時はログインユーザーの分を取得</t>
    <rPh sb="0" eb="2">
      <t>センタク</t>
    </rPh>
    <rPh sb="2" eb="3">
      <t>ジ</t>
    </rPh>
    <rPh sb="4" eb="5">
      <t>ゼン</t>
    </rPh>
    <rPh sb="10" eb="11">
      <t>ミ</t>
    </rPh>
    <rPh sb="11" eb="13">
      <t>センタク</t>
    </rPh>
    <rPh sb="13" eb="14">
      <t>ジ</t>
    </rPh>
    <rPh sb="24" eb="25">
      <t>ブン</t>
    </rPh>
    <rPh sb="26" eb="28">
      <t>シュトク</t>
    </rPh>
    <phoneticPr fontId="1"/>
  </si>
  <si>
    <t>ダイアログ</t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</si>
  <si>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</si>
  <si>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</si>
  <si>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検索条件</t>
    <rPh sb="0" eb="2">
      <t>ケンサク</t>
    </rPh>
    <rPh sb="2" eb="4">
      <t>ジョウケン</t>
    </rPh>
    <phoneticPr fontId="1"/>
  </si>
  <si>
    <t>保存済み検索条件</t>
    <rPh sb="0" eb="2">
      <t>ホゾン</t>
    </rPh>
    <rPh sb="2" eb="3">
      <t>ズ</t>
    </rPh>
    <rPh sb="4" eb="6">
      <t>ケンサク</t>
    </rPh>
    <rPh sb="6" eb="8">
      <t>ジョウケン</t>
    </rPh>
    <phoneticPr fontId="1"/>
  </si>
  <si>
    <t>他のユーザーの条件も表示</t>
    <rPh sb="0" eb="1">
      <t>タ</t>
    </rPh>
    <rPh sb="7" eb="9">
      <t>ジョウケン</t>
    </rPh>
    <rPh sb="10" eb="12">
      <t>ヒョウジ</t>
    </rPh>
    <phoneticPr fontId="1"/>
  </si>
  <si>
    <t>検索画面</t>
    <rPh sb="0" eb="2">
      <t>ケンサク</t>
    </rPh>
    <rPh sb="2" eb="4">
      <t>ガメン</t>
    </rPh>
    <phoneticPr fontId="1"/>
  </si>
  <si>
    <t>設定の保存</t>
    <rPh sb="0" eb="2">
      <t>セッテイ</t>
    </rPh>
    <rPh sb="3" eb="5">
      <t>ホゾン</t>
    </rPh>
    <phoneticPr fontId="1"/>
  </si>
  <si>
    <t>並び替え</t>
    <rPh sb="0" eb="1">
      <t>ナラ</t>
    </rPh>
    <rPh sb="2" eb="3">
      <t>カ</t>
    </rPh>
    <phoneticPr fontId="1"/>
  </si>
  <si>
    <t>試験車使用履歴</t>
    <rPh sb="0" eb="2">
      <t>シケン</t>
    </rPh>
    <rPh sb="2" eb="3">
      <t>シャ</t>
    </rPh>
    <rPh sb="3" eb="5">
      <t>シヨウ</t>
    </rPh>
    <rPh sb="5" eb="7">
      <t>リレキ</t>
    </rPh>
    <phoneticPr fontId="1"/>
  </si>
  <si>
    <t>管理票NO</t>
  </si>
  <si>
    <t>発行年月日</t>
  </si>
  <si>
    <t>車名</t>
  </si>
  <si>
    <t>車系</t>
  </si>
  <si>
    <t>車型</t>
  </si>
  <si>
    <t>開発符号</t>
  </si>
  <si>
    <t>試作時期</t>
  </si>
  <si>
    <t>号車</t>
  </si>
  <si>
    <t>仕向地</t>
  </si>
  <si>
    <t>メーカー名</t>
  </si>
  <si>
    <t>外製車名</t>
  </si>
  <si>
    <t>名称備考</t>
  </si>
  <si>
    <t>車体番号</t>
  </si>
  <si>
    <t>E_G番号</t>
  </si>
  <si>
    <t>E_G型式</t>
  </si>
  <si>
    <t>排気量</t>
  </si>
  <si>
    <t>トランスミッション</t>
  </si>
  <si>
    <t>駆動方式</t>
  </si>
  <si>
    <t>グレード</t>
  </si>
  <si>
    <t>車体色</t>
  </si>
  <si>
    <t>駐車場番号</t>
  </si>
  <si>
    <t>試験目的</t>
  </si>
  <si>
    <t>受領日</t>
  </si>
  <si>
    <t>受領部署(課)</t>
  </si>
  <si>
    <t>受領部署</t>
  </si>
  <si>
    <t>受領者</t>
  </si>
  <si>
    <t>受領時走行距離</t>
  </si>
  <si>
    <t>正式取得日</t>
  </si>
  <si>
    <t>完成日</t>
  </si>
  <si>
    <t>管理責任部署(課)</t>
  </si>
  <si>
    <t>管理責任部署</t>
  </si>
  <si>
    <t>研命ナンバー</t>
  </si>
  <si>
    <t>研命期間</t>
  </si>
  <si>
    <t>固定資産NO</t>
  </si>
  <si>
    <t>登録ナンバー</t>
  </si>
  <si>
    <t>車検登録日</t>
  </si>
  <si>
    <t>廃艦日</t>
  </si>
  <si>
    <t>保険NO</t>
  </si>
  <si>
    <t>保険加入日</t>
  </si>
  <si>
    <t>保険解約日</t>
  </si>
  <si>
    <t>リースNO</t>
  </si>
  <si>
    <t>リース満了日</t>
  </si>
  <si>
    <t>移管依頼NO</t>
  </si>
  <si>
    <t>試験着手日</t>
  </si>
  <si>
    <t>工事区分NO</t>
  </si>
  <si>
    <t>研実管理廃却申請受理日</t>
  </si>
  <si>
    <t>廃却見積日</t>
  </si>
  <si>
    <t>廃却承認年月</t>
  </si>
  <si>
    <t>車両搬出日</t>
  </si>
  <si>
    <t>廃却見積額</t>
  </si>
  <si>
    <t>貸与先</t>
  </si>
  <si>
    <t>貸与予定期限</t>
  </si>
  <si>
    <t>貸与返却日</t>
  </si>
  <si>
    <t>保険料</t>
  </si>
  <si>
    <t>自動車税</t>
  </si>
  <si>
    <t>棚卸実施日</t>
  </si>
  <si>
    <t>メモ</t>
  </si>
  <si>
    <t>処分コード</t>
  </si>
  <si>
    <t>処分年月</t>
  </si>
  <si>
    <t>FLAG_ナビ付</t>
  </si>
  <si>
    <t>FLAG_ETC付</t>
  </si>
  <si>
    <t>O</t>
    <phoneticPr fontId="1"/>
  </si>
  <si>
    <t>I/O</t>
    <phoneticPr fontId="1"/>
  </si>
  <si>
    <t>yyyy/MM/dd</t>
    <phoneticPr fontId="1"/>
  </si>
  <si>
    <t>yyyy/MM</t>
    <phoneticPr fontId="1"/>
  </si>
  <si>
    <t>ユーザーの担当の所属を初期選択</t>
    <rPh sb="5" eb="7">
      <t>タントウ</t>
    </rPh>
    <rPh sb="8" eb="10">
      <t>ショゾク</t>
    </rPh>
    <rPh sb="11" eb="13">
      <t>ショキ</t>
    </rPh>
    <rPh sb="13" eb="15">
      <t>センタク</t>
    </rPh>
    <phoneticPr fontId="1"/>
  </si>
  <si>
    <t>管理所在地の取得</t>
    <rPh sb="0" eb="2">
      <t>カンリ</t>
    </rPh>
    <rPh sb="2" eb="5">
      <t>ショザイチ</t>
    </rPh>
    <rPh sb="6" eb="8">
      <t>シュトク</t>
    </rPh>
    <phoneticPr fontId="1"/>
  </si>
  <si>
    <t>ユーザー権限の取得</t>
    <rPh sb="4" eb="6">
      <t>ケンゲン</t>
    </rPh>
    <rPh sb="7" eb="9">
      <t>シュトク</t>
    </rPh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</si>
  <si>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</si>
  <si>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</si>
  <si>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</si>
  <si>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</si>
  <si>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</si>
  <si>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</si>
  <si>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</si>
  <si>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</si>
  <si>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</si>
  <si>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</si>
  <si>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</si>
  <si>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</si>
  <si>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</si>
  <si>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</si>
  <si>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</si>
  <si>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</si>
  <si>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</si>
  <si>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</si>
  <si>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</si>
  <si>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</si>
  <si>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</si>
  <si>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</si>
  <si>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</si>
  <si>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</si>
  <si>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</si>
  <si>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</si>
  <si>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</si>
  <si>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</si>
  <si>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</si>
  <si>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</si>
  <si>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</si>
  <si>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</si>
  <si>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</si>
  <si>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</si>
  <si>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</si>
  <si>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</si>
  <si>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</si>
  <si>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</si>
  <si>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</si>
  <si>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</si>
  <si>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</si>
  <si>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</si>
  <si>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</si>
  <si>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</si>
  <si>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</si>
  <si>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</si>
  <si>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</si>
  <si>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</si>
  <si>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</si>
  <si>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</si>
  <si>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</si>
  <si>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</si>
  <si>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</si>
  <si>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</si>
  <si>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</si>
  <si>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</si>
  <si>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</si>
  <si>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</si>
  <si>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</si>
  <si>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</si>
  <si>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</si>
  <si>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</si>
  <si>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</si>
  <si>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</si>
  <si>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</si>
  <si>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</si>
  <si>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</si>
  <si>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</si>
  <si>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</si>
  <si>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</si>
  <si>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</si>
  <si>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</si>
  <si>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</si>
  <si>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</si>
  <si>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</si>
  <si>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</si>
  <si>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</si>
  <si>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</si>
  <si>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</si>
  <si>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</si>
  <si>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</si>
  <si>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</si>
  <si>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</si>
  <si>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</si>
  <si>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</si>
  <si>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</si>
  <si>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</si>
  <si>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</si>
  <si>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</si>
  <si>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</si>
  <si>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</si>
  <si>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</si>
  <si>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</si>
  <si>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</si>
  <si>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</si>
  <si>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</si>
  <si>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</si>
  <si>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</si>
  <si>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</si>
  <si>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</si>
  <si>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</si>
  <si>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</si>
  <si>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</si>
  <si>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</si>
  <si>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</si>
  <si>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</si>
  <si>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</si>
  <si>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</si>
  <si>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</si>
  <si>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</si>
  <si>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</si>
  <si>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</si>
  <si>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</si>
  <si>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</si>
  <si>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</si>
  <si>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</si>
  <si>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</si>
  <si>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</si>
  <si>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</si>
  <si>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</si>
  <si>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</si>
  <si>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</si>
  <si>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</si>
  <si>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</si>
  <si>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</si>
  <si>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</si>
  <si>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</si>
  <si>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</si>
  <si>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</si>
  <si>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</si>
  <si>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</si>
  <si>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</si>
  <si>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</si>
  <si>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</si>
  <si>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</si>
  <si>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</si>
  <si>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</si>
  <si>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</si>
  <si>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</si>
  <si>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</si>
  <si>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</si>
  <si>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</si>
  <si>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</si>
  <si>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</si>
  <si>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</si>
  <si>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</si>
  <si>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</si>
  <si>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</si>
  <si>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</si>
  <si>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</si>
  <si>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</si>
  <si>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</si>
  <si>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</si>
  <si>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</si>
  <si>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</si>
  <si>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</si>
  <si>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</si>
  <si>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</si>
  <si>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</si>
  <si>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</si>
  <si>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</si>
  <si>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</si>
  <si>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</si>
  <si>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</si>
  <si>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</si>
  <si>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</si>
  <si>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</si>
  <si>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</si>
  <si>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</si>
  <si>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</si>
  <si>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</si>
  <si>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</si>
  <si>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</si>
  <si>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</si>
  <si>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</si>
  <si>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</si>
  <si>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</si>
  <si>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</si>
  <si>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</si>
  <si>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</si>
  <si>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</si>
  <si>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</si>
  <si>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</si>
  <si>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</si>
  <si>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</si>
  <si>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</si>
  <si>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</si>
  <si>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</si>
  <si>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</si>
  <si>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</si>
  <si>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</si>
  <si>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</si>
  <si>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</si>
  <si>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</si>
  <si>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</si>
  <si>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</si>
  <si>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</si>
  <si>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</si>
  <si>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</si>
  <si>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</si>
  <si>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</si>
  <si>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</si>
  <si>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</si>
  <si>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</si>
  <si>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</si>
  <si>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</si>
  <si>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</si>
  <si>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</si>
  <si>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</si>
  <si>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</si>
  <si>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</si>
  <si>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</si>
  <si>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</si>
  <si>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</si>
  <si>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</si>
  <si>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</si>
  <si>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</si>
  <si>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</si>
  <si>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</si>
  <si>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</si>
  <si>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</si>
  <si>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</si>
  <si>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</si>
  <si>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</si>
  <si>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</si>
  <si>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</si>
  <si>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</si>
  <si>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</si>
  <si>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</si>
  <si>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</si>
  <si>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</si>
  <si>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</si>
  <si>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</si>
  <si>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</si>
  <si>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</si>
  <si>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</si>
  <si>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</si>
  <si>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</si>
  <si>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</si>
  <si>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</si>
  <si>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</si>
  <si>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</si>
  <si>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</si>
  <si>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</si>
  <si>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</si>
  <si>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</si>
  <si>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</si>
  <si>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</si>
  <si>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</si>
  <si>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</si>
  <si>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</si>
  <si>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</si>
  <si>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</si>
  <si>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</si>
  <si>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</si>
  <si>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</si>
  <si>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</si>
  <si>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</si>
  <si>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</si>
  <si>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</si>
  <si>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</si>
  <si>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</si>
  <si>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</si>
  <si>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</si>
  <si>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</si>
  <si>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</si>
  <si>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</si>
  <si>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</si>
  <si>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</si>
  <si>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</si>
  <si>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</si>
  <si>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</si>
  <si>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</si>
  <si>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</si>
  <si>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</si>
  <si>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</si>
  <si>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</si>
  <si>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</si>
  <si>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</si>
  <si>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</si>
  <si>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</si>
  <si>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</si>
  <si>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</si>
  <si>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</si>
  <si>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</si>
  <si>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</si>
  <si>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</si>
  <si>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</si>
  <si>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</si>
  <si>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</si>
  <si>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</si>
  <si>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</si>
  <si>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</si>
  <si>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</si>
  <si>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</si>
  <si>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</si>
  <si>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</si>
  <si>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</si>
  <si>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</si>
  <si>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</si>
  <si>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</si>
  <si>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</si>
  <si>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</si>
  <si>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</si>
  <si>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</si>
  <si>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</si>
  <si>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</si>
  <si>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</si>
  <si>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</si>
  <si>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</si>
  <si>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</si>
  <si>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</si>
  <si>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</si>
  <si>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</si>
  <si>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</si>
  <si>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</si>
  <si>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</si>
  <si>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</si>
  <si>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</si>
  <si>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</si>
  <si>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</si>
  <si>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</si>
  <si>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</si>
  <si>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</si>
  <si>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</si>
  <si>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</si>
  <si>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</si>
  <si>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</si>
  <si>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</si>
  <si>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</si>
  <si>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</si>
  <si>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</si>
  <si>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</si>
  <si>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</si>
  <si>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</si>
  <si>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</si>
  <si>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</si>
  <si>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</si>
  <si>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</si>
  <si>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</si>
  <si>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</si>
  <si>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</si>
  <si>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</si>
  <si>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</si>
  <si>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</si>
  <si>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</si>
  <si>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</si>
  <si>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</si>
  <si>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</si>
  <si>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</si>
  <si>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</si>
  <si>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</si>
  <si>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</si>
  <si>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</si>
  <si>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</si>
  <si>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</si>
  <si>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</si>
  <si>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</si>
  <si>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</si>
  <si>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</si>
  <si>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</si>
  <si>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</si>
  <si>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</si>
  <si>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</si>
  <si>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</si>
  <si>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</si>
  <si>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</si>
  <si>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</si>
  <si>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</si>
  <si>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</si>
  <si>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</si>
  <si>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</si>
  <si>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</si>
  <si>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</si>
  <si>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</si>
  <si>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出力権限が無い場合はエクセル出力ボタンを非表示</t>
    <rPh sb="0" eb="2">
      <t>シュツリョク</t>
    </rPh>
    <rPh sb="2" eb="4">
      <t>ケンゲン</t>
    </rPh>
    <rPh sb="5" eb="6">
      <t>ナ</t>
    </rPh>
    <rPh sb="7" eb="9">
      <t>バアイ</t>
    </rPh>
    <rPh sb="14" eb="16">
      <t>シュツリョク</t>
    </rPh>
    <rPh sb="20" eb="23">
      <t>ヒヒョウジ</t>
    </rPh>
    <phoneticPr fontId="1"/>
  </si>
  <si>
    <t>試験車一覧を未選択状態に設定</t>
    <rPh sb="0" eb="2">
      <t>シケン</t>
    </rPh>
    <rPh sb="2" eb="3">
      <t>シャ</t>
    </rPh>
    <rPh sb="3" eb="5">
      <t>イチラン</t>
    </rPh>
    <rPh sb="6" eb="7">
      <t>ミ</t>
    </rPh>
    <rPh sb="7" eb="9">
      <t>センタク</t>
    </rPh>
    <rPh sb="9" eb="11">
      <t>ジョウタイ</t>
    </rPh>
    <rPh sb="12" eb="14">
      <t>セッテイ</t>
    </rPh>
    <phoneticPr fontId="1"/>
  </si>
  <si>
    <t>検索項目の表示変更</t>
    <rPh sb="0" eb="2">
      <t>ケンサク</t>
    </rPh>
    <rPh sb="2" eb="4">
      <t>コウモク</t>
    </rPh>
    <rPh sb="5" eb="7">
      <t>ヒョウジ</t>
    </rPh>
    <rPh sb="7" eb="9">
      <t>ヘンコウ</t>
    </rPh>
    <phoneticPr fontId="1"/>
  </si>
  <si>
    <t>表示していた場合は非表示、非表示の場合は表示
表示していた場合は試験車一覧を上に、非表示の場合は試験車一覧を下に移動</t>
    <rPh sb="0" eb="2">
      <t>ヒョウジ</t>
    </rPh>
    <rPh sb="6" eb="8">
      <t>バアイ</t>
    </rPh>
    <rPh sb="9" eb="12">
      <t>ヒヒョウジ</t>
    </rPh>
    <rPh sb="13" eb="16">
      <t>ヒヒョウジ</t>
    </rPh>
    <rPh sb="17" eb="19">
      <t>バアイ</t>
    </rPh>
    <rPh sb="20" eb="22">
      <t>ヒョウジ</t>
    </rPh>
    <rPh sb="23" eb="25">
      <t>ヒョウジ</t>
    </rPh>
    <rPh sb="29" eb="31">
      <t>バアイ</t>
    </rPh>
    <rPh sb="32" eb="34">
      <t>シケン</t>
    </rPh>
    <rPh sb="34" eb="35">
      <t>シャ</t>
    </rPh>
    <rPh sb="35" eb="37">
      <t>イチラン</t>
    </rPh>
    <rPh sb="38" eb="39">
      <t>ウエ</t>
    </rPh>
    <rPh sb="41" eb="44">
      <t>ヒヒョウジ</t>
    </rPh>
    <rPh sb="45" eb="47">
      <t>バアイ</t>
    </rPh>
    <rPh sb="48" eb="50">
      <t>シケン</t>
    </rPh>
    <rPh sb="50" eb="51">
      <t>シャ</t>
    </rPh>
    <rPh sb="51" eb="53">
      <t>イチラン</t>
    </rPh>
    <rPh sb="54" eb="55">
      <t>シタ</t>
    </rPh>
    <rPh sb="56" eb="58">
      <t>イドウ</t>
    </rPh>
    <phoneticPr fontId="1"/>
  </si>
  <si>
    <t>管理所在地</t>
    <rPh sb="0" eb="2">
      <t>カンリ</t>
    </rPh>
    <rPh sb="2" eb="5">
      <t>ショザイチ</t>
    </rPh>
    <phoneticPr fontId="1"/>
  </si>
  <si>
    <t>試験車一覧の検索</t>
    <rPh sb="0" eb="2">
      <t>シケン</t>
    </rPh>
    <rPh sb="2" eb="3">
      <t>シャ</t>
    </rPh>
    <rPh sb="3" eb="5">
      <t>イチラン</t>
    </rPh>
    <rPh sb="6" eb="8">
      <t>ケンサク</t>
    </rPh>
    <phoneticPr fontId="1"/>
  </si>
  <si>
    <t>一度も検索していない場合は検索しない</t>
    <rPh sb="0" eb="2">
      <t>イチド</t>
    </rPh>
    <rPh sb="3" eb="5">
      <t>ケンサク</t>
    </rPh>
    <rPh sb="10" eb="12">
      <t>バアイ</t>
    </rPh>
    <rPh sb="13" eb="15">
      <t>ケンサク</t>
    </rPh>
    <phoneticPr fontId="1"/>
  </si>
  <si>
    <t>管理票検索&lt;TCS04020&gt;画面を表示</t>
  </si>
  <si>
    <t>試験車使用履歴&lt;TCS03020&gt;画面を表示</t>
  </si>
  <si>
    <t>検索条件名設定&lt;TCS04030&gt;画面を表示</t>
  </si>
  <si>
    <t>試験車一覧を未選択</t>
    <rPh sb="0" eb="2">
      <t>シケン</t>
    </rPh>
    <rPh sb="2" eb="3">
      <t>シャ</t>
    </rPh>
    <rPh sb="3" eb="5">
      <t>イチラン</t>
    </rPh>
    <rPh sb="6" eb="7">
      <t>ミ</t>
    </rPh>
    <rPh sb="7" eb="9">
      <t>センタク</t>
    </rPh>
    <phoneticPr fontId="1"/>
  </si>
  <si>
    <t>試験車一覧</t>
    <rPh sb="0" eb="2">
      <t>シケン</t>
    </rPh>
    <rPh sb="2" eb="3">
      <t>シャ</t>
    </rPh>
    <rPh sb="3" eb="5">
      <t>イチラン</t>
    </rPh>
    <phoneticPr fontId="1"/>
  </si>
  <si>
    <t>ダブルクリック</t>
  </si>
  <si>
    <t>試験車情報&lt;TCS01021&gt;画面を表示</t>
  </si>
  <si>
    <t>試験車一覧をエクセル出力</t>
    <rPh sb="0" eb="2">
      <t>シケン</t>
    </rPh>
    <rPh sb="2" eb="3">
      <t>シャ</t>
    </rPh>
    <rPh sb="3" eb="5">
      <t>イチラン</t>
    </rPh>
    <rPh sb="10" eb="12">
      <t>シュツリョク</t>
    </rPh>
    <phoneticPr fontId="1"/>
  </si>
  <si>
    <t>非表示の列は出力しない</t>
    <rPh sb="0" eb="3">
      <t>ヒヒョウジ</t>
    </rPh>
    <rPh sb="4" eb="5">
      <t>レツ</t>
    </rPh>
    <rPh sb="6" eb="8">
      <t>シュツリョク</t>
    </rPh>
    <phoneticPr fontId="1"/>
  </si>
  <si>
    <t>試験車基本情報</t>
  </si>
  <si>
    <t>データID</t>
  </si>
  <si>
    <t>管理ラベル発行有無</t>
  </si>
  <si>
    <t>型式符号</t>
  </si>
  <si>
    <t>廃却決済承認年月</t>
  </si>
  <si>
    <t>貸与返却予定期限</t>
  </si>
  <si>
    <t>試験車履歴情報</t>
  </si>
  <si>
    <t>履歴NO</t>
  </si>
  <si>
    <t>管理票発行有無</t>
  </si>
  <si>
    <t>車検期限</t>
  </si>
  <si>
    <t>三鷹移管先部署</t>
  </si>
  <si>
    <t>三鷹移管年月</t>
  </si>
  <si>
    <t>三鷹移管先固資NO</t>
  </si>
  <si>
    <t>試験着手証明文書</t>
  </si>
  <si>
    <t>FLAG_中古</t>
  </si>
  <si>
    <t>固定資産情報</t>
  </si>
  <si>
    <t>勘定科目</t>
  </si>
  <si>
    <t>子資産</t>
  </si>
  <si>
    <t>所得年月</t>
  </si>
  <si>
    <t>設置場所</t>
  </si>
  <si>
    <t>耐用年数</t>
  </si>
  <si>
    <t>取得価額</t>
  </si>
  <si>
    <t>減価償却累計額</t>
  </si>
  <si>
    <t>期末簿価</t>
  </si>
  <si>
    <t>資産タイプ</t>
  </si>
  <si>
    <t>固定資産税</t>
  </si>
  <si>
    <t>原価部門</t>
  </si>
  <si>
    <t>管理部署</t>
  </si>
  <si>
    <t>資産計上部署</t>
  </si>
  <si>
    <t>事業所コード</t>
  </si>
  <si>
    <t>処分予定年月</t>
  </si>
  <si>
    <t>処分数</t>
  </si>
  <si>
    <t>処分区分</t>
  </si>
  <si>
    <t>除却年度</t>
  </si>
  <si>
    <t>除却明細名称</t>
  </si>
  <si>
    <t>開発符号情報</t>
  </si>
  <si>
    <t>型式符号</t>
    <phoneticPr fontId="1"/>
  </si>
  <si>
    <t>SECTION_CODE</t>
  </si>
  <si>
    <t>SECTION_GROUP_CODE</t>
  </si>
  <si>
    <t>SECTION_DATA</t>
  </si>
  <si>
    <t>SECTION_NAME</t>
  </si>
  <si>
    <t>DEPARTMENT_ID</t>
  </si>
  <si>
    <t>SECTION_ID</t>
  </si>
  <si>
    <t>SECTION_SHORT_NAME</t>
  </si>
  <si>
    <t>SORT_NO</t>
  </si>
  <si>
    <t>FLAG_EXIST</t>
  </si>
  <si>
    <t>SECTION_CODE_NO</t>
  </si>
  <si>
    <t>所在地</t>
  </si>
  <si>
    <t>SECTION_GROUP_DATA</t>
  </si>
  <si>
    <t>SECTION_GROUP_NAME</t>
  </si>
  <si>
    <t>SECTION_GROUP_ID</t>
  </si>
  <si>
    <t>GK_GROUP</t>
  </si>
  <si>
    <t>SECTION_GROUP_SHORT_NAME</t>
  </si>
  <si>
    <t>SECTION_GROUP_CODE_NO</t>
  </si>
  <si>
    <t>請負関係課_ID</t>
  </si>
  <si>
    <t>試験着手証明文書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</si>
  <si>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</si>
  <si>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メッセージエリア</t>
  </si>
  <si>
    <t>試験車の一覧を参照する。</t>
    <rPh sb="0" eb="2">
      <t>シケン</t>
    </rPh>
    <rPh sb="2" eb="3">
      <t>シャ</t>
    </rPh>
    <rPh sb="4" eb="6">
      <t>イチラン</t>
    </rPh>
    <rPh sb="7" eb="9">
      <t>サンショウ</t>
    </rPh>
    <phoneticPr fontId="1"/>
  </si>
  <si>
    <t>管理所在地</t>
    <rPh sb="0" eb="2">
      <t>カンリ</t>
    </rPh>
    <rPh sb="2" eb="5">
      <t>ショザイチ</t>
    </rPh>
    <phoneticPr fontId="1"/>
  </si>
  <si>
    <t>EVデバイス</t>
    <phoneticPr fontId="1"/>
  </si>
  <si>
    <t>EVデバイス</t>
    <phoneticPr fontId="1"/>
  </si>
  <si>
    <t>メインメニューで検索条件を指定された場合のみ表示</t>
    <rPh sb="8" eb="10">
      <t>ケンサク</t>
    </rPh>
    <rPh sb="10" eb="12">
      <t>ジョウケン</t>
    </rPh>
    <rPh sb="13" eb="15">
      <t>シテイ</t>
    </rPh>
    <rPh sb="18" eb="20">
      <t>バアイ</t>
    </rPh>
    <rPh sb="22" eb="24">
      <t>ヒョウジ</t>
    </rPh>
    <phoneticPr fontId="1"/>
  </si>
  <si>
    <t>yyyy/MM</t>
    <phoneticPr fontId="1"/>
  </si>
  <si>
    <t>初度登録年月</t>
  </si>
  <si>
    <t>イメージ</t>
  </si>
  <si>
    <t>イメージ</t>
    <phoneticPr fontId="1"/>
  </si>
  <si>
    <t>上田貴史</t>
    <rPh sb="0" eb="2">
      <t>ウエダ</t>
    </rPh>
    <rPh sb="2" eb="4">
      <t>タカフミ</t>
    </rPh>
    <phoneticPr fontId="1"/>
  </si>
  <si>
    <t>Excel出力</t>
    <rPh sb="5" eb="7">
      <t>シュツリョク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</si>
  <si>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</si>
  <si>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TCS04010</t>
    <phoneticPr fontId="1"/>
  </si>
  <si>
    <t>管理票検索結果</t>
    <rPh sb="0" eb="2">
      <t>カンリ</t>
    </rPh>
    <rPh sb="2" eb="3">
      <t>ヒョウ</t>
    </rPh>
    <rPh sb="3" eb="5">
      <t>ケンサク</t>
    </rPh>
    <rPh sb="5" eb="7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</si>
</sst>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7" fillId="5" borderId="15" xfId="0" applyFont="1" applyFill="1" applyBorder="1" applyAlignment="1">
      <alignment vertical="top" wrapText="1"/>
    </xf>
    <xf numFmtId="0" fontId="0" fillId="5" borderId="15" xfId="0" applyFill="1" applyBorder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10" fillId="5" borderId="13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5" borderId="14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NumberFormat="1" applyFont="1" applyBorder="1" applyAlignment="1" applyProtection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7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BA7" sqref="BA7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64" t="s">
        <v>946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6"/>
    </row>
    <row r="8" spans="1:46" x14ac:dyDescent="0.15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9"/>
    </row>
    <row r="9" spans="1:46" x14ac:dyDescent="0.15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TCS04010</v>
      </c>
      <c r="C13" s="36"/>
      <c r="D13" s="36"/>
      <c r="E13" s="36"/>
      <c r="F13" s="37" t="str">
        <f>ヘッダー!D4</f>
        <v>管理票検索結果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K86"/>
  <sheetViews>
    <sheetView zoomScale="85" zoomScaleNormal="85" workbookViewId="0">
      <selection activeCell="J8" sqref="J8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5.125" style="40" bestFit="1" customWidth="1"/>
    <col min="11" max="16384" width="9" style="40"/>
  </cols>
  <sheetData>
    <row r="7" spans="1:9" x14ac:dyDescent="0.15">
      <c r="A7" s="39" t="s">
        <v>32</v>
      </c>
    </row>
    <row r="8" spans="1:9" x14ac:dyDescent="0.15">
      <c r="A8" s="39" t="str">
        <f>ヘッダー!B4&amp;"："&amp;ヘッダー!D4</f>
        <v>TCS04010：管理票検索結果</v>
      </c>
    </row>
    <row r="9" spans="1:9" x14ac:dyDescent="0.15">
      <c r="A9" s="77" t="s">
        <v>33</v>
      </c>
      <c r="B9" s="78" t="s">
        <v>12</v>
      </c>
      <c r="C9" s="77" t="s">
        <v>66</v>
      </c>
      <c r="D9" s="77" t="s">
        <v>34</v>
      </c>
      <c r="E9" s="73" t="s">
        <v>35</v>
      </c>
      <c r="F9" s="74"/>
      <c r="G9" s="75" t="s">
        <v>62</v>
      </c>
      <c r="H9" s="77" t="s">
        <v>38</v>
      </c>
      <c r="I9" s="78" t="s">
        <v>39</v>
      </c>
    </row>
    <row r="10" spans="1:9" x14ac:dyDescent="0.15">
      <c r="A10" s="76"/>
      <c r="B10" s="79"/>
      <c r="C10" s="76"/>
      <c r="D10" s="76"/>
      <c r="E10" s="41" t="s">
        <v>36</v>
      </c>
      <c r="F10" s="41" t="s">
        <v>37</v>
      </c>
      <c r="G10" s="76"/>
      <c r="H10" s="76"/>
      <c r="I10" s="79"/>
    </row>
    <row r="11" spans="1:9" x14ac:dyDescent="0.15">
      <c r="A11" s="42">
        <f>ROW()-10</f>
        <v>1</v>
      </c>
      <c r="B11" s="43" t="s">
        <v>422</v>
      </c>
      <c r="C11" s="44" t="s">
        <v>47</v>
      </c>
      <c r="D11" s="42"/>
      <c r="E11" s="42"/>
      <c r="F11" s="42"/>
      <c r="G11" s="46"/>
      <c r="H11" s="46"/>
      <c r="I11" s="46"/>
    </row>
    <row r="12" spans="1:9" x14ac:dyDescent="0.15">
      <c r="A12" s="42">
        <f>ROW()-10</f>
        <v>2</v>
      </c>
      <c r="B12" s="43" t="s">
        <v>947</v>
      </c>
      <c r="C12" s="44" t="s">
        <v>45</v>
      </c>
      <c r="D12" s="42" t="s">
        <v>34</v>
      </c>
      <c r="E12" s="42"/>
      <c r="F12" s="42"/>
      <c r="G12" s="46"/>
      <c r="H12" s="46"/>
      <c r="I12" s="46"/>
    </row>
    <row r="13" spans="1:9" x14ac:dyDescent="0.15">
      <c r="A13" s="42">
        <f t="shared" ref="A13:A86" si="0">ROW()-10</f>
        <v>3</v>
      </c>
      <c r="B13" s="43" t="s">
        <v>423</v>
      </c>
      <c r="C13" s="44" t="s">
        <v>45</v>
      </c>
      <c r="D13" s="42" t="s">
        <v>491</v>
      </c>
      <c r="E13" s="42"/>
      <c r="F13" s="42"/>
      <c r="G13" s="46"/>
      <c r="H13" s="46"/>
      <c r="I13" s="46"/>
    </row>
    <row r="14" spans="1:9" x14ac:dyDescent="0.15">
      <c r="A14" s="42">
        <f t="shared" si="0"/>
        <v>4</v>
      </c>
      <c r="B14" s="43" t="s">
        <v>424</v>
      </c>
      <c r="C14" s="44" t="s">
        <v>49</v>
      </c>
      <c r="D14" s="42" t="s">
        <v>491</v>
      </c>
      <c r="E14" s="42"/>
      <c r="F14" s="42"/>
      <c r="G14" s="46"/>
      <c r="H14" s="46"/>
      <c r="I14" s="46"/>
    </row>
    <row r="15" spans="1:9" x14ac:dyDescent="0.15">
      <c r="A15" s="42">
        <f t="shared" si="0"/>
        <v>5</v>
      </c>
      <c r="B15" s="43" t="s">
        <v>425</v>
      </c>
      <c r="C15" s="44" t="s">
        <v>47</v>
      </c>
      <c r="D15" s="42"/>
      <c r="E15" s="42"/>
      <c r="F15" s="42"/>
      <c r="G15" s="46"/>
      <c r="H15" s="46"/>
      <c r="I15" s="46"/>
    </row>
    <row r="16" spans="1:9" x14ac:dyDescent="0.15">
      <c r="A16" s="42">
        <f t="shared" si="0"/>
        <v>6</v>
      </c>
      <c r="B16" s="43" t="s">
        <v>426</v>
      </c>
      <c r="C16" s="44" t="s">
        <v>47</v>
      </c>
      <c r="D16" s="42"/>
      <c r="E16" s="42"/>
      <c r="F16" s="42"/>
      <c r="G16" s="46"/>
      <c r="H16" s="46"/>
      <c r="I16" s="46"/>
    </row>
    <row r="17" spans="1:11" x14ac:dyDescent="0.15">
      <c r="A17" s="42">
        <f t="shared" si="0"/>
        <v>7</v>
      </c>
      <c r="B17" s="43" t="s">
        <v>428</v>
      </c>
      <c r="C17" s="44" t="s">
        <v>47</v>
      </c>
      <c r="D17" s="42"/>
      <c r="E17" s="42"/>
      <c r="F17" s="42"/>
      <c r="G17" s="46"/>
      <c r="H17" s="46"/>
      <c r="I17" s="46"/>
    </row>
    <row r="18" spans="1:11" x14ac:dyDescent="0.15">
      <c r="A18" s="42">
        <f t="shared" si="0"/>
        <v>8</v>
      </c>
      <c r="B18" s="62" t="s">
        <v>427</v>
      </c>
      <c r="C18" s="63" t="s">
        <v>953</v>
      </c>
      <c r="D18" s="42"/>
      <c r="E18" s="42"/>
      <c r="F18" s="42"/>
      <c r="G18" s="46"/>
      <c r="H18" s="46"/>
      <c r="I18" s="46"/>
    </row>
    <row r="19" spans="1:11" x14ac:dyDescent="0.15">
      <c r="A19" s="42">
        <f t="shared" si="0"/>
        <v>9</v>
      </c>
      <c r="B19" s="43" t="s">
        <v>429</v>
      </c>
      <c r="C19" s="44" t="s">
        <v>57</v>
      </c>
      <c r="D19" s="42" t="s">
        <v>490</v>
      </c>
      <c r="E19" s="42"/>
      <c r="F19" s="42"/>
      <c r="G19" s="46"/>
      <c r="H19" s="46"/>
      <c r="I19" s="46"/>
      <c r="J19" s="40" t="str">
        <f>VLOOKUP(K19,Sheet1!$H:$I,2,FALSE)</f>
        <v>試験車基本情報</v>
      </c>
      <c r="K19" s="40" t="str">
        <f>B19</f>
        <v>管理票NO</v>
      </c>
    </row>
    <row r="20" spans="1:11" x14ac:dyDescent="0.15">
      <c r="A20" s="42">
        <f t="shared" si="0"/>
        <v>10</v>
      </c>
      <c r="B20" s="43" t="s">
        <v>430</v>
      </c>
      <c r="C20" s="44" t="s">
        <v>57</v>
      </c>
      <c r="D20" s="42" t="s">
        <v>490</v>
      </c>
      <c r="E20" s="42"/>
      <c r="F20" s="42"/>
      <c r="G20" s="46" t="s">
        <v>492</v>
      </c>
      <c r="H20" s="46"/>
      <c r="I20" s="46"/>
      <c r="J20" s="40" t="str">
        <f>VLOOKUP(K20,Sheet1!$H:$I,2,FALSE)</f>
        <v>試験車履歴情報</v>
      </c>
      <c r="K20" s="40" t="str">
        <f t="shared" ref="K20:K84" si="1">B20</f>
        <v>発行年月日</v>
      </c>
    </row>
    <row r="21" spans="1:11" x14ac:dyDescent="0.15">
      <c r="A21" s="42">
        <f t="shared" si="0"/>
        <v>11</v>
      </c>
      <c r="B21" s="43" t="s">
        <v>431</v>
      </c>
      <c r="C21" s="44" t="s">
        <v>57</v>
      </c>
      <c r="D21" s="42" t="s">
        <v>490</v>
      </c>
      <c r="E21" s="42"/>
      <c r="F21" s="42"/>
      <c r="G21" s="46"/>
      <c r="H21" s="46"/>
      <c r="I21" s="46"/>
      <c r="J21" s="40" t="str">
        <f>VLOOKUP(K21,Sheet1!$H:$I,2,FALSE)</f>
        <v>開発符号情報</v>
      </c>
      <c r="K21" s="40" t="str">
        <f t="shared" si="1"/>
        <v>車名</v>
      </c>
    </row>
    <row r="22" spans="1:11" x14ac:dyDescent="0.15">
      <c r="A22" s="42">
        <f t="shared" si="0"/>
        <v>12</v>
      </c>
      <c r="B22" s="43" t="s">
        <v>432</v>
      </c>
      <c r="C22" s="44" t="s">
        <v>57</v>
      </c>
      <c r="D22" s="42" t="s">
        <v>490</v>
      </c>
      <c r="E22" s="42"/>
      <c r="F22" s="42"/>
      <c r="G22" s="46"/>
      <c r="H22" s="46"/>
      <c r="I22" s="46"/>
      <c r="J22" s="40" t="str">
        <f>VLOOKUP(K22,Sheet1!$H:$I,2,FALSE)</f>
        <v>試験車基本情報</v>
      </c>
      <c r="K22" s="40" t="str">
        <f t="shared" si="1"/>
        <v>車系</v>
      </c>
    </row>
    <row r="23" spans="1:11" x14ac:dyDescent="0.15">
      <c r="A23" s="42">
        <f>ROW()-10</f>
        <v>13</v>
      </c>
      <c r="B23" s="43" t="s">
        <v>433</v>
      </c>
      <c r="C23" s="44" t="s">
        <v>57</v>
      </c>
      <c r="D23" s="42" t="s">
        <v>490</v>
      </c>
      <c r="E23" s="42"/>
      <c r="F23" s="42"/>
      <c r="G23" s="46"/>
      <c r="H23" s="46"/>
      <c r="I23" s="46"/>
      <c r="J23" s="40" t="str">
        <f>VLOOKUP(K23,Sheet1!$H:$I,2,FALSE)</f>
        <v>試験車基本情報</v>
      </c>
      <c r="K23" s="40" t="str">
        <f t="shared" si="1"/>
        <v>車型</v>
      </c>
    </row>
    <row r="24" spans="1:11" x14ac:dyDescent="0.15">
      <c r="A24" s="42">
        <f t="shared" si="0"/>
        <v>14</v>
      </c>
      <c r="B24" s="43" t="s">
        <v>891</v>
      </c>
      <c r="C24" s="44" t="s">
        <v>57</v>
      </c>
      <c r="D24" s="42" t="s">
        <v>490</v>
      </c>
      <c r="E24" s="42"/>
      <c r="F24" s="42"/>
      <c r="G24" s="46"/>
      <c r="H24" s="46"/>
      <c r="I24" s="46"/>
      <c r="J24" s="40" t="str">
        <f>VLOOKUP(K24,Sheet1!$H:$I,2,FALSE)</f>
        <v>試験車基本情報</v>
      </c>
      <c r="K24" s="40" t="str">
        <f t="shared" si="1"/>
        <v>型式符号</v>
      </c>
    </row>
    <row r="25" spans="1:11" x14ac:dyDescent="0.15">
      <c r="A25" s="42">
        <f t="shared" si="0"/>
        <v>15</v>
      </c>
      <c r="B25" s="43" t="s">
        <v>434</v>
      </c>
      <c r="C25" s="44" t="s">
        <v>57</v>
      </c>
      <c r="D25" s="42" t="s">
        <v>490</v>
      </c>
      <c r="E25" s="42"/>
      <c r="F25" s="42"/>
      <c r="G25" s="46"/>
      <c r="H25" s="46"/>
      <c r="I25" s="46"/>
      <c r="J25" s="40" t="str">
        <f>VLOOKUP(K25,Sheet1!$H:$I,2,FALSE)</f>
        <v>試験車履歴情報</v>
      </c>
      <c r="K25" s="40" t="str">
        <f t="shared" si="1"/>
        <v>開発符号</v>
      </c>
    </row>
    <row r="26" spans="1:11" x14ac:dyDescent="0.15">
      <c r="A26" s="42">
        <f t="shared" si="0"/>
        <v>16</v>
      </c>
      <c r="B26" s="43" t="s">
        <v>435</v>
      </c>
      <c r="C26" s="44" t="s">
        <v>57</v>
      </c>
      <c r="D26" s="42" t="s">
        <v>490</v>
      </c>
      <c r="E26" s="42"/>
      <c r="F26" s="42"/>
      <c r="G26" s="46"/>
      <c r="H26" s="46"/>
      <c r="I26" s="46"/>
      <c r="J26" s="40" t="str">
        <f>VLOOKUP(K26,Sheet1!$H:$I,2,FALSE)</f>
        <v>試験車履歴情報</v>
      </c>
      <c r="K26" s="40" t="str">
        <f t="shared" si="1"/>
        <v>試作時期</v>
      </c>
    </row>
    <row r="27" spans="1:11" x14ac:dyDescent="0.15">
      <c r="A27" s="42">
        <f t="shared" si="0"/>
        <v>17</v>
      </c>
      <c r="B27" s="43" t="s">
        <v>436</v>
      </c>
      <c r="C27" s="44" t="s">
        <v>57</v>
      </c>
      <c r="D27" s="42" t="s">
        <v>490</v>
      </c>
      <c r="E27" s="42"/>
      <c r="F27" s="42"/>
      <c r="G27" s="46"/>
      <c r="H27" s="46"/>
      <c r="I27" s="46"/>
      <c r="J27" s="40" t="str">
        <f>VLOOKUP(K27,Sheet1!$H:$I,2,FALSE)</f>
        <v>試験車履歴情報</v>
      </c>
      <c r="K27" s="40" t="str">
        <f t="shared" si="1"/>
        <v>号車</v>
      </c>
    </row>
    <row r="28" spans="1:11" x14ac:dyDescent="0.15">
      <c r="A28" s="42">
        <f t="shared" si="0"/>
        <v>18</v>
      </c>
      <c r="B28" s="43" t="s">
        <v>437</v>
      </c>
      <c r="C28" s="44" t="s">
        <v>57</v>
      </c>
      <c r="D28" s="42" t="s">
        <v>490</v>
      </c>
      <c r="E28" s="42"/>
      <c r="F28" s="42"/>
      <c r="G28" s="46"/>
      <c r="H28" s="46"/>
      <c r="I28" s="46"/>
      <c r="J28" s="40" t="str">
        <f>VLOOKUP(K28,Sheet1!$H:$I,2,FALSE)</f>
        <v>試験車履歴情報</v>
      </c>
      <c r="K28" s="40" t="str">
        <f t="shared" si="1"/>
        <v>仕向地</v>
      </c>
    </row>
    <row r="29" spans="1:11" x14ac:dyDescent="0.15">
      <c r="A29" s="42">
        <f t="shared" si="0"/>
        <v>19</v>
      </c>
      <c r="B29" s="43" t="s">
        <v>438</v>
      </c>
      <c r="C29" s="44" t="s">
        <v>57</v>
      </c>
      <c r="D29" s="42" t="s">
        <v>490</v>
      </c>
      <c r="E29" s="42"/>
      <c r="F29" s="42"/>
      <c r="G29" s="46"/>
      <c r="H29" s="46"/>
      <c r="I29" s="46"/>
      <c r="J29" s="40" t="str">
        <f>VLOOKUP(K29,Sheet1!$H:$I,2,FALSE)</f>
        <v>試験車履歴情報</v>
      </c>
      <c r="K29" s="40" t="str">
        <f t="shared" si="1"/>
        <v>メーカー名</v>
      </c>
    </row>
    <row r="30" spans="1:11" x14ac:dyDescent="0.15">
      <c r="A30" s="42">
        <f t="shared" si="0"/>
        <v>20</v>
      </c>
      <c r="B30" s="43" t="s">
        <v>439</v>
      </c>
      <c r="C30" s="44" t="s">
        <v>57</v>
      </c>
      <c r="D30" s="42" t="s">
        <v>490</v>
      </c>
      <c r="E30" s="42"/>
      <c r="F30" s="42"/>
      <c r="G30" s="46"/>
      <c r="H30" s="46"/>
      <c r="I30" s="46"/>
      <c r="J30" s="40" t="str">
        <f>VLOOKUP(K30,Sheet1!$H:$I,2,FALSE)</f>
        <v>試験車履歴情報</v>
      </c>
      <c r="K30" s="40" t="str">
        <f t="shared" si="1"/>
        <v>外製車名</v>
      </c>
    </row>
    <row r="31" spans="1:11" x14ac:dyDescent="0.15">
      <c r="A31" s="42">
        <f t="shared" si="0"/>
        <v>21</v>
      </c>
      <c r="B31" s="43" t="s">
        <v>440</v>
      </c>
      <c r="C31" s="44" t="s">
        <v>57</v>
      </c>
      <c r="D31" s="42" t="s">
        <v>490</v>
      </c>
      <c r="E31" s="42"/>
      <c r="F31" s="42"/>
      <c r="G31" s="46"/>
      <c r="H31" s="46"/>
      <c r="I31" s="46"/>
      <c r="J31" s="40" t="str">
        <f>VLOOKUP(K31,Sheet1!$H:$I,2,FALSE)</f>
        <v>試験車履歴情報</v>
      </c>
      <c r="K31" s="40" t="str">
        <f t="shared" si="1"/>
        <v>名称備考</v>
      </c>
    </row>
    <row r="32" spans="1:11" x14ac:dyDescent="0.15">
      <c r="A32" s="42">
        <f t="shared" si="0"/>
        <v>22</v>
      </c>
      <c r="B32" s="43" t="s">
        <v>441</v>
      </c>
      <c r="C32" s="44" t="s">
        <v>57</v>
      </c>
      <c r="D32" s="42" t="s">
        <v>490</v>
      </c>
      <c r="E32" s="42"/>
      <c r="F32" s="42"/>
      <c r="G32" s="46"/>
      <c r="H32" s="46"/>
      <c r="I32" s="46"/>
      <c r="J32" s="40" t="str">
        <f>VLOOKUP(K32,Sheet1!$H:$I,2,FALSE)</f>
        <v>試験車履歴情報</v>
      </c>
      <c r="K32" s="40" t="str">
        <f t="shared" si="1"/>
        <v>車体番号</v>
      </c>
    </row>
    <row r="33" spans="1:11" x14ac:dyDescent="0.15">
      <c r="A33" s="42">
        <f t="shared" si="0"/>
        <v>23</v>
      </c>
      <c r="B33" s="43" t="s">
        <v>442</v>
      </c>
      <c r="C33" s="44" t="s">
        <v>57</v>
      </c>
      <c r="D33" s="42" t="s">
        <v>490</v>
      </c>
      <c r="E33" s="42"/>
      <c r="F33" s="42"/>
      <c r="G33" s="46"/>
      <c r="H33" s="46"/>
      <c r="I33" s="46"/>
      <c r="J33" s="40" t="str">
        <f>VLOOKUP(K33,Sheet1!$H:$I,2,FALSE)</f>
        <v>試験車履歴情報</v>
      </c>
      <c r="K33" s="40" t="str">
        <f t="shared" si="1"/>
        <v>E_G番号</v>
      </c>
    </row>
    <row r="34" spans="1:11" x14ac:dyDescent="0.15">
      <c r="A34" s="42">
        <f t="shared" si="0"/>
        <v>24</v>
      </c>
      <c r="B34" s="43" t="s">
        <v>443</v>
      </c>
      <c r="C34" s="44" t="s">
        <v>57</v>
      </c>
      <c r="D34" s="42" t="s">
        <v>490</v>
      </c>
      <c r="E34" s="42"/>
      <c r="F34" s="42"/>
      <c r="G34" s="46"/>
      <c r="H34" s="46"/>
      <c r="I34" s="46"/>
      <c r="J34" s="40" t="str">
        <f>VLOOKUP(K34,Sheet1!$H:$I,2,FALSE)</f>
        <v>試験車履歴情報</v>
      </c>
      <c r="K34" s="40" t="str">
        <f t="shared" si="1"/>
        <v>E_G型式</v>
      </c>
    </row>
    <row r="35" spans="1:11" x14ac:dyDescent="0.15">
      <c r="A35" s="42">
        <f t="shared" si="0"/>
        <v>25</v>
      </c>
      <c r="B35" s="43" t="s">
        <v>444</v>
      </c>
      <c r="C35" s="44" t="s">
        <v>57</v>
      </c>
      <c r="D35" s="42" t="s">
        <v>490</v>
      </c>
      <c r="E35" s="42"/>
      <c r="F35" s="42"/>
      <c r="G35" s="46"/>
      <c r="H35" s="46"/>
      <c r="I35" s="46"/>
      <c r="J35" s="40" t="str">
        <f>VLOOKUP(K35,Sheet1!$H:$I,2,FALSE)</f>
        <v>試験車履歴情報</v>
      </c>
      <c r="K35" s="40" t="str">
        <f t="shared" si="1"/>
        <v>排気量</v>
      </c>
    </row>
    <row r="36" spans="1:11" x14ac:dyDescent="0.15">
      <c r="A36" s="42">
        <f t="shared" si="0"/>
        <v>26</v>
      </c>
      <c r="B36" s="43" t="s">
        <v>445</v>
      </c>
      <c r="C36" s="44" t="s">
        <v>57</v>
      </c>
      <c r="D36" s="42" t="s">
        <v>490</v>
      </c>
      <c r="E36" s="42"/>
      <c r="F36" s="42"/>
      <c r="G36" s="46"/>
      <c r="H36" s="46"/>
      <c r="I36" s="46"/>
      <c r="J36" s="40" t="str">
        <f>VLOOKUP(K36,Sheet1!$H:$I,2,FALSE)</f>
        <v>試験車履歴情報</v>
      </c>
      <c r="K36" s="40" t="str">
        <f t="shared" si="1"/>
        <v>トランスミッション</v>
      </c>
    </row>
    <row r="37" spans="1:11" x14ac:dyDescent="0.15">
      <c r="A37" s="42">
        <f t="shared" si="0"/>
        <v>27</v>
      </c>
      <c r="B37" s="43" t="s">
        <v>948</v>
      </c>
      <c r="C37" s="44" t="s">
        <v>57</v>
      </c>
      <c r="D37" s="42" t="s">
        <v>490</v>
      </c>
      <c r="E37" s="42"/>
      <c r="F37" s="42"/>
      <c r="G37" s="46"/>
      <c r="H37" s="46"/>
      <c r="I37" s="46"/>
      <c r="J37" s="40" t="str">
        <f>VLOOKUP(K37,Sheet1!$H:$I,2,FALSE)</f>
        <v>試験車履歴情報</v>
      </c>
      <c r="K37" s="40" t="str">
        <f t="shared" ref="K37" si="2">B37</f>
        <v>EVデバイス</v>
      </c>
    </row>
    <row r="38" spans="1:11" x14ac:dyDescent="0.15">
      <c r="A38" s="42">
        <f t="shared" si="0"/>
        <v>28</v>
      </c>
      <c r="B38" s="43" t="s">
        <v>446</v>
      </c>
      <c r="C38" s="44" t="s">
        <v>57</v>
      </c>
      <c r="D38" s="42" t="s">
        <v>490</v>
      </c>
      <c r="E38" s="42"/>
      <c r="F38" s="42"/>
      <c r="G38" s="46"/>
      <c r="H38" s="46"/>
      <c r="I38" s="46"/>
      <c r="J38" s="40" t="str">
        <f>VLOOKUP(K38,Sheet1!$H:$I,2,FALSE)</f>
        <v>試験車履歴情報</v>
      </c>
      <c r="K38" s="40" t="str">
        <f t="shared" si="1"/>
        <v>駆動方式</v>
      </c>
    </row>
    <row r="39" spans="1:11" x14ac:dyDescent="0.15">
      <c r="A39" s="42">
        <f t="shared" si="0"/>
        <v>29</v>
      </c>
      <c r="B39" s="43" t="s">
        <v>447</v>
      </c>
      <c r="C39" s="44" t="s">
        <v>57</v>
      </c>
      <c r="D39" s="42" t="s">
        <v>490</v>
      </c>
      <c r="E39" s="42"/>
      <c r="F39" s="42"/>
      <c r="G39" s="46"/>
      <c r="H39" s="46"/>
      <c r="I39" s="46"/>
      <c r="J39" s="40" t="str">
        <f>VLOOKUP(K39,Sheet1!$H:$I,2,FALSE)</f>
        <v>試験車履歴情報</v>
      </c>
      <c r="K39" s="40" t="str">
        <f t="shared" si="1"/>
        <v>グレード</v>
      </c>
    </row>
    <row r="40" spans="1:11" x14ac:dyDescent="0.15">
      <c r="A40" s="42">
        <f t="shared" si="0"/>
        <v>30</v>
      </c>
      <c r="B40" s="43" t="s">
        <v>448</v>
      </c>
      <c r="C40" s="44" t="s">
        <v>57</v>
      </c>
      <c r="D40" s="42" t="s">
        <v>490</v>
      </c>
      <c r="E40" s="42"/>
      <c r="F40" s="42"/>
      <c r="G40" s="46"/>
      <c r="H40" s="46"/>
      <c r="I40" s="46"/>
      <c r="J40" s="40" t="str">
        <f>VLOOKUP(K40,Sheet1!$H:$I,2,FALSE)</f>
        <v>試験車履歴情報</v>
      </c>
      <c r="K40" s="40" t="str">
        <f t="shared" si="1"/>
        <v>車体色</v>
      </c>
    </row>
    <row r="41" spans="1:11" x14ac:dyDescent="0.15">
      <c r="A41" s="42">
        <f t="shared" si="0"/>
        <v>31</v>
      </c>
      <c r="B41" s="43" t="s">
        <v>449</v>
      </c>
      <c r="C41" s="44" t="s">
        <v>57</v>
      </c>
      <c r="D41" s="42" t="s">
        <v>490</v>
      </c>
      <c r="E41" s="42"/>
      <c r="F41" s="42"/>
      <c r="G41" s="46"/>
      <c r="H41" s="46"/>
      <c r="I41" s="46"/>
      <c r="J41" s="40" t="str">
        <f>VLOOKUP(K41,Sheet1!$H:$I,2,FALSE)</f>
        <v>試験車基本情報</v>
      </c>
      <c r="K41" s="40" t="str">
        <f t="shared" si="1"/>
        <v>駐車場番号</v>
      </c>
    </row>
    <row r="42" spans="1:11" x14ac:dyDescent="0.15">
      <c r="A42" s="42">
        <f t="shared" si="0"/>
        <v>32</v>
      </c>
      <c r="B42" s="43" t="s">
        <v>450</v>
      </c>
      <c r="C42" s="44" t="s">
        <v>57</v>
      </c>
      <c r="D42" s="42" t="s">
        <v>490</v>
      </c>
      <c r="E42" s="42"/>
      <c r="F42" s="42"/>
      <c r="G42" s="46"/>
      <c r="H42" s="46"/>
      <c r="I42" s="46"/>
      <c r="J42" s="40" t="str">
        <f>VLOOKUP(K42,Sheet1!$H:$I,2,FALSE)</f>
        <v>試験車履歴情報</v>
      </c>
      <c r="K42" s="40" t="str">
        <f t="shared" si="1"/>
        <v>試験目的</v>
      </c>
    </row>
    <row r="43" spans="1:11" x14ac:dyDescent="0.15">
      <c r="A43" s="42">
        <f t="shared" si="0"/>
        <v>33</v>
      </c>
      <c r="B43" s="43" t="s">
        <v>451</v>
      </c>
      <c r="C43" s="44" t="s">
        <v>57</v>
      </c>
      <c r="D43" s="42" t="s">
        <v>490</v>
      </c>
      <c r="E43" s="42"/>
      <c r="F43" s="42"/>
      <c r="G43" s="46" t="s">
        <v>492</v>
      </c>
      <c r="H43" s="46"/>
      <c r="I43" s="46"/>
      <c r="J43" s="40" t="str">
        <f>VLOOKUP(K43,Sheet1!$H:$I,2,FALSE)</f>
        <v>試験車履歴情報</v>
      </c>
      <c r="K43" s="40" t="str">
        <f t="shared" si="1"/>
        <v>受領日</v>
      </c>
    </row>
    <row r="44" spans="1:11" x14ac:dyDescent="0.15">
      <c r="A44" s="42">
        <f t="shared" si="0"/>
        <v>34</v>
      </c>
      <c r="B44" s="43" t="s">
        <v>452</v>
      </c>
      <c r="C44" s="44" t="s">
        <v>57</v>
      </c>
      <c r="D44" s="42" t="s">
        <v>490</v>
      </c>
      <c r="E44" s="42"/>
      <c r="F44" s="42"/>
      <c r="G44" s="46"/>
      <c r="H44" s="46"/>
      <c r="I44" s="46"/>
      <c r="J44" s="40" t="str">
        <f>VLOOKUP(K44,Sheet1!$H:$I,2,FALSE)</f>
        <v>SECTION_DATA</v>
      </c>
      <c r="K44" s="40" t="s">
        <v>925</v>
      </c>
    </row>
    <row r="45" spans="1:11" x14ac:dyDescent="0.15">
      <c r="A45" s="42">
        <f t="shared" si="0"/>
        <v>35</v>
      </c>
      <c r="B45" s="43" t="s">
        <v>453</v>
      </c>
      <c r="C45" s="44" t="s">
        <v>57</v>
      </c>
      <c r="D45" s="42" t="s">
        <v>490</v>
      </c>
      <c r="E45" s="42"/>
      <c r="F45" s="42"/>
      <c r="G45" s="46"/>
      <c r="H45" s="46"/>
      <c r="I45" s="46"/>
      <c r="J45" s="40" t="str">
        <f>VLOOKUP(K45,Sheet1!$H:$I,2,FALSE)</f>
        <v>SECTION_GROUP_DATA</v>
      </c>
      <c r="K45" s="40" t="s">
        <v>926</v>
      </c>
    </row>
    <row r="46" spans="1:11" x14ac:dyDescent="0.15">
      <c r="A46" s="42">
        <f t="shared" si="0"/>
        <v>36</v>
      </c>
      <c r="B46" s="43" t="s">
        <v>454</v>
      </c>
      <c r="C46" s="44" t="s">
        <v>57</v>
      </c>
      <c r="D46" s="42" t="s">
        <v>490</v>
      </c>
      <c r="E46" s="42"/>
      <c r="F46" s="42"/>
      <c r="G46" s="46"/>
      <c r="H46" s="46"/>
      <c r="I46" s="46"/>
      <c r="J46" s="40" t="str">
        <f>VLOOKUP(K46,Sheet1!$H:$I,2,FALSE)</f>
        <v>試験車履歴情報</v>
      </c>
      <c r="K46" s="40" t="str">
        <f t="shared" si="1"/>
        <v>受領者</v>
      </c>
    </row>
    <row r="47" spans="1:11" x14ac:dyDescent="0.15">
      <c r="A47" s="42">
        <f t="shared" si="0"/>
        <v>37</v>
      </c>
      <c r="B47" s="43" t="s">
        <v>455</v>
      </c>
      <c r="C47" s="44" t="s">
        <v>57</v>
      </c>
      <c r="D47" s="42" t="s">
        <v>490</v>
      </c>
      <c r="E47" s="42"/>
      <c r="F47" s="42"/>
      <c r="G47" s="46"/>
      <c r="H47" s="46"/>
      <c r="I47" s="46"/>
      <c r="J47" s="40" t="str">
        <f>VLOOKUP(K47,Sheet1!$H:$I,2,FALSE)</f>
        <v>試験車履歴情報</v>
      </c>
      <c r="K47" s="40" t="str">
        <f t="shared" si="1"/>
        <v>受領時走行距離</v>
      </c>
    </row>
    <row r="48" spans="1:11" x14ac:dyDescent="0.15">
      <c r="A48" s="42">
        <f t="shared" si="0"/>
        <v>38</v>
      </c>
      <c r="B48" s="43" t="s">
        <v>456</v>
      </c>
      <c r="C48" s="44" t="s">
        <v>57</v>
      </c>
      <c r="D48" s="42" t="s">
        <v>490</v>
      </c>
      <c r="E48" s="42"/>
      <c r="F48" s="42"/>
      <c r="G48" s="46" t="s">
        <v>492</v>
      </c>
      <c r="H48" s="46"/>
      <c r="I48" s="46"/>
      <c r="J48" s="40" t="str">
        <f>VLOOKUP(K48,Sheet1!$H:$I,2,FALSE)</f>
        <v>試験車基本情報</v>
      </c>
      <c r="K48" s="40" t="str">
        <f t="shared" si="1"/>
        <v>正式取得日</v>
      </c>
    </row>
    <row r="49" spans="1:11" x14ac:dyDescent="0.15">
      <c r="A49" s="42">
        <f t="shared" si="0"/>
        <v>39</v>
      </c>
      <c r="B49" s="43" t="s">
        <v>457</v>
      </c>
      <c r="C49" s="44" t="s">
        <v>57</v>
      </c>
      <c r="D49" s="42" t="s">
        <v>490</v>
      </c>
      <c r="E49" s="42"/>
      <c r="F49" s="42"/>
      <c r="G49" s="46" t="s">
        <v>492</v>
      </c>
      <c r="H49" s="46"/>
      <c r="I49" s="46"/>
      <c r="J49" s="40" t="str">
        <f>VLOOKUP(K49,Sheet1!$H:$I,2,FALSE)</f>
        <v>試験車履歴情報</v>
      </c>
      <c r="K49" s="40" t="str">
        <f t="shared" si="1"/>
        <v>完成日</v>
      </c>
    </row>
    <row r="50" spans="1:11" x14ac:dyDescent="0.15">
      <c r="A50" s="42">
        <f t="shared" si="0"/>
        <v>40</v>
      </c>
      <c r="B50" s="43" t="s">
        <v>458</v>
      </c>
      <c r="C50" s="44" t="s">
        <v>57</v>
      </c>
      <c r="D50" s="42" t="s">
        <v>490</v>
      </c>
      <c r="E50" s="42"/>
      <c r="F50" s="42"/>
      <c r="G50" s="46"/>
      <c r="H50" s="46"/>
      <c r="I50" s="46"/>
      <c r="J50" s="40" t="str">
        <f>VLOOKUP(K50,Sheet1!$H:$I,2,FALSE)</f>
        <v>SECTION_DATA</v>
      </c>
      <c r="K50" s="40" t="s">
        <v>925</v>
      </c>
    </row>
    <row r="51" spans="1:11" x14ac:dyDescent="0.15">
      <c r="A51" s="42">
        <f t="shared" si="0"/>
        <v>41</v>
      </c>
      <c r="B51" s="43" t="s">
        <v>459</v>
      </c>
      <c r="C51" s="44" t="s">
        <v>57</v>
      </c>
      <c r="D51" s="42" t="s">
        <v>490</v>
      </c>
      <c r="E51" s="42"/>
      <c r="F51" s="42"/>
      <c r="G51" s="46"/>
      <c r="H51" s="46"/>
      <c r="I51" s="46"/>
      <c r="J51" s="40" t="str">
        <f>VLOOKUP(K51,Sheet1!$H:$I,2,FALSE)</f>
        <v>SECTION_GROUP_DATA</v>
      </c>
      <c r="K51" s="40" t="s">
        <v>926</v>
      </c>
    </row>
    <row r="52" spans="1:11" x14ac:dyDescent="0.15">
      <c r="A52" s="42">
        <f t="shared" si="0"/>
        <v>42</v>
      </c>
      <c r="B52" s="43" t="s">
        <v>460</v>
      </c>
      <c r="C52" s="44" t="s">
        <v>57</v>
      </c>
      <c r="D52" s="42" t="s">
        <v>490</v>
      </c>
      <c r="E52" s="42"/>
      <c r="F52" s="42"/>
      <c r="G52" s="46"/>
      <c r="H52" s="46"/>
      <c r="I52" s="46"/>
      <c r="J52" s="40" t="str">
        <f>VLOOKUP(K52,Sheet1!$H:$I,2,FALSE)</f>
        <v>試験車履歴情報</v>
      </c>
      <c r="K52" s="40" t="str">
        <f t="shared" si="1"/>
        <v>研命ナンバー</v>
      </c>
    </row>
    <row r="53" spans="1:11" x14ac:dyDescent="0.15">
      <c r="A53" s="42">
        <f t="shared" si="0"/>
        <v>43</v>
      </c>
      <c r="B53" s="43" t="s">
        <v>461</v>
      </c>
      <c r="C53" s="44" t="s">
        <v>57</v>
      </c>
      <c r="D53" s="42" t="s">
        <v>490</v>
      </c>
      <c r="E53" s="42"/>
      <c r="F53" s="42"/>
      <c r="G53" s="46"/>
      <c r="H53" s="46"/>
      <c r="I53" s="46"/>
      <c r="J53" s="40" t="str">
        <f>VLOOKUP(K53,Sheet1!$H:$I,2,FALSE)</f>
        <v>試験車履歴情報</v>
      </c>
      <c r="K53" s="40" t="str">
        <f t="shared" si="1"/>
        <v>研命期間</v>
      </c>
    </row>
    <row r="54" spans="1:11" x14ac:dyDescent="0.15">
      <c r="A54" s="42">
        <f t="shared" si="0"/>
        <v>44</v>
      </c>
      <c r="B54" s="43" t="s">
        <v>462</v>
      </c>
      <c r="C54" s="44" t="s">
        <v>57</v>
      </c>
      <c r="D54" s="42" t="s">
        <v>490</v>
      </c>
      <c r="E54" s="42"/>
      <c r="F54" s="42"/>
      <c r="G54" s="46"/>
      <c r="H54" s="46"/>
      <c r="I54" s="46"/>
      <c r="J54" s="40" t="str">
        <f>VLOOKUP(K54,Sheet1!$H:$I,2,FALSE)</f>
        <v>試験車履歴情報</v>
      </c>
      <c r="K54" s="40" t="str">
        <f t="shared" si="1"/>
        <v>固定資産NO</v>
      </c>
    </row>
    <row r="55" spans="1:11" x14ac:dyDescent="0.15">
      <c r="A55" s="42">
        <f t="shared" si="0"/>
        <v>45</v>
      </c>
      <c r="B55" s="43" t="s">
        <v>463</v>
      </c>
      <c r="C55" s="44" t="s">
        <v>57</v>
      </c>
      <c r="D55" s="42" t="s">
        <v>490</v>
      </c>
      <c r="E55" s="42"/>
      <c r="F55" s="42"/>
      <c r="G55" s="46"/>
      <c r="H55" s="46"/>
      <c r="I55" s="46"/>
      <c r="J55" s="40" t="str">
        <f>VLOOKUP(K55,Sheet1!$H:$I,2,FALSE)</f>
        <v>試験車履歴情報</v>
      </c>
      <c r="K55" s="40" t="str">
        <f t="shared" si="1"/>
        <v>登録ナンバー</v>
      </c>
    </row>
    <row r="56" spans="1:11" x14ac:dyDescent="0.15">
      <c r="A56" s="42">
        <f t="shared" si="0"/>
        <v>46</v>
      </c>
      <c r="B56" s="43" t="s">
        <v>952</v>
      </c>
      <c r="C56" s="44" t="s">
        <v>57</v>
      </c>
      <c r="D56" s="42" t="s">
        <v>490</v>
      </c>
      <c r="E56" s="42"/>
      <c r="F56" s="42"/>
      <c r="G56" s="46" t="s">
        <v>951</v>
      </c>
      <c r="H56" s="46"/>
      <c r="I56" s="46"/>
      <c r="J56" s="40" t="s">
        <v>894</v>
      </c>
      <c r="K56" s="40" t="str">
        <f>B56</f>
        <v>初度登録年月</v>
      </c>
    </row>
    <row r="57" spans="1:11" x14ac:dyDescent="0.15">
      <c r="A57" s="42">
        <f t="shared" si="0"/>
        <v>47</v>
      </c>
      <c r="B57" s="43" t="s">
        <v>464</v>
      </c>
      <c r="C57" s="44" t="s">
        <v>57</v>
      </c>
      <c r="D57" s="42" t="s">
        <v>490</v>
      </c>
      <c r="E57" s="42"/>
      <c r="F57" s="42"/>
      <c r="G57" s="46" t="s">
        <v>492</v>
      </c>
      <c r="H57" s="46"/>
      <c r="I57" s="46"/>
      <c r="J57" s="40" t="str">
        <f>VLOOKUP(K57,Sheet1!$H:$I,2,FALSE)</f>
        <v>試験車履歴情報</v>
      </c>
      <c r="K57" s="40" t="str">
        <f t="shared" ref="K57" si="3">B57</f>
        <v>車検登録日</v>
      </c>
    </row>
    <row r="58" spans="1:11" x14ac:dyDescent="0.15">
      <c r="A58" s="42">
        <f t="shared" si="0"/>
        <v>48</v>
      </c>
      <c r="B58" s="43" t="s">
        <v>897</v>
      </c>
      <c r="C58" s="44" t="s">
        <v>57</v>
      </c>
      <c r="D58" s="42" t="s">
        <v>490</v>
      </c>
      <c r="E58" s="42"/>
      <c r="F58" s="42"/>
      <c r="G58" s="46" t="s">
        <v>492</v>
      </c>
      <c r="H58" s="46"/>
      <c r="I58" s="46"/>
      <c r="J58" s="40" t="str">
        <f>VLOOKUP(K58,Sheet1!$H:$I,2,FALSE)</f>
        <v>試験車履歴情報</v>
      </c>
      <c r="K58" s="40" t="str">
        <f t="shared" ref="K58" si="4">B58</f>
        <v>車検期限</v>
      </c>
    </row>
    <row r="59" spans="1:11" x14ac:dyDescent="0.15">
      <c r="A59" s="42">
        <f t="shared" si="0"/>
        <v>49</v>
      </c>
      <c r="B59" s="43" t="s">
        <v>465</v>
      </c>
      <c r="C59" s="44" t="s">
        <v>57</v>
      </c>
      <c r="D59" s="42" t="s">
        <v>490</v>
      </c>
      <c r="E59" s="42"/>
      <c r="F59" s="42"/>
      <c r="G59" s="46" t="s">
        <v>492</v>
      </c>
      <c r="H59" s="46"/>
      <c r="I59" s="46"/>
      <c r="J59" s="40" t="str">
        <f>VLOOKUP(K59,Sheet1!$H:$I,2,FALSE)</f>
        <v>試験車履歴情報</v>
      </c>
      <c r="K59" s="40" t="str">
        <f t="shared" si="1"/>
        <v>廃艦日</v>
      </c>
    </row>
    <row r="60" spans="1:11" x14ac:dyDescent="0.15">
      <c r="A60" s="42">
        <f t="shared" si="0"/>
        <v>50</v>
      </c>
      <c r="B60" s="43" t="s">
        <v>466</v>
      </c>
      <c r="C60" s="44" t="s">
        <v>57</v>
      </c>
      <c r="D60" s="42" t="s">
        <v>490</v>
      </c>
      <c r="E60" s="42"/>
      <c r="F60" s="42"/>
      <c r="G60" s="46"/>
      <c r="H60" s="46"/>
      <c r="I60" s="46"/>
      <c r="J60" s="40" t="str">
        <f>VLOOKUP(K60,Sheet1!$H:$I,2,FALSE)</f>
        <v>試験車履歴情報</v>
      </c>
      <c r="K60" s="40" t="str">
        <f t="shared" si="1"/>
        <v>保険NO</v>
      </c>
    </row>
    <row r="61" spans="1:11" x14ac:dyDescent="0.15">
      <c r="A61" s="42">
        <f t="shared" si="0"/>
        <v>51</v>
      </c>
      <c r="B61" s="43" t="s">
        <v>467</v>
      </c>
      <c r="C61" s="44" t="s">
        <v>57</v>
      </c>
      <c r="D61" s="42" t="s">
        <v>490</v>
      </c>
      <c r="E61" s="42"/>
      <c r="F61" s="42"/>
      <c r="G61" s="46" t="s">
        <v>492</v>
      </c>
      <c r="H61" s="46"/>
      <c r="I61" s="46"/>
      <c r="J61" s="40" t="str">
        <f>VLOOKUP(K61,Sheet1!$H:$I,2,FALSE)</f>
        <v>試験車履歴情報</v>
      </c>
      <c r="K61" s="40" t="str">
        <f t="shared" si="1"/>
        <v>保険加入日</v>
      </c>
    </row>
    <row r="62" spans="1:11" x14ac:dyDescent="0.15">
      <c r="A62" s="42">
        <f t="shared" si="0"/>
        <v>52</v>
      </c>
      <c r="B62" s="43" t="s">
        <v>468</v>
      </c>
      <c r="C62" s="44" t="s">
        <v>57</v>
      </c>
      <c r="D62" s="42" t="s">
        <v>490</v>
      </c>
      <c r="E62" s="42"/>
      <c r="F62" s="42"/>
      <c r="G62" s="46" t="s">
        <v>492</v>
      </c>
      <c r="H62" s="46"/>
      <c r="I62" s="46"/>
      <c r="J62" s="40" t="str">
        <f>VLOOKUP(K62,Sheet1!$H:$I,2,FALSE)</f>
        <v>試験車履歴情報</v>
      </c>
      <c r="K62" s="40" t="str">
        <f t="shared" si="1"/>
        <v>保険解約日</v>
      </c>
    </row>
    <row r="63" spans="1:11" x14ac:dyDescent="0.15">
      <c r="A63" s="42">
        <f t="shared" si="0"/>
        <v>53</v>
      </c>
      <c r="B63" s="43" t="s">
        <v>469</v>
      </c>
      <c r="C63" s="44" t="s">
        <v>57</v>
      </c>
      <c r="D63" s="42" t="s">
        <v>490</v>
      </c>
      <c r="E63" s="42"/>
      <c r="F63" s="42"/>
      <c r="G63" s="46"/>
      <c r="H63" s="46"/>
      <c r="I63" s="46"/>
      <c r="J63" s="40" t="str">
        <f>VLOOKUP(K63,Sheet1!$H:$I,2,FALSE)</f>
        <v>試験車基本情報</v>
      </c>
      <c r="K63" s="40" t="str">
        <f t="shared" si="1"/>
        <v>リースNO</v>
      </c>
    </row>
    <row r="64" spans="1:11" x14ac:dyDescent="0.15">
      <c r="A64" s="42">
        <f t="shared" si="0"/>
        <v>54</v>
      </c>
      <c r="B64" s="43" t="s">
        <v>470</v>
      </c>
      <c r="C64" s="44" t="s">
        <v>57</v>
      </c>
      <c r="D64" s="42" t="s">
        <v>490</v>
      </c>
      <c r="E64" s="42"/>
      <c r="F64" s="42"/>
      <c r="G64" s="46" t="s">
        <v>492</v>
      </c>
      <c r="H64" s="46"/>
      <c r="I64" s="46"/>
      <c r="J64" s="40" t="str">
        <f>VLOOKUP(K64,Sheet1!$H:$I,2,FALSE)</f>
        <v>試験車基本情報</v>
      </c>
      <c r="K64" s="40" t="str">
        <f t="shared" si="1"/>
        <v>リース満了日</v>
      </c>
    </row>
    <row r="65" spans="1:11" x14ac:dyDescent="0.15">
      <c r="A65" s="42">
        <f t="shared" si="0"/>
        <v>55</v>
      </c>
      <c r="B65" s="43" t="s">
        <v>471</v>
      </c>
      <c r="C65" s="44" t="s">
        <v>57</v>
      </c>
      <c r="D65" s="42" t="s">
        <v>490</v>
      </c>
      <c r="E65" s="42"/>
      <c r="F65" s="42"/>
      <c r="G65" s="46"/>
      <c r="H65" s="46"/>
      <c r="I65" s="46"/>
      <c r="J65" s="40" t="str">
        <f>VLOOKUP(K65,Sheet1!$H:$I,2,FALSE)</f>
        <v>試験車履歴情報</v>
      </c>
      <c r="K65" s="40" t="str">
        <f t="shared" si="1"/>
        <v>移管依頼NO</v>
      </c>
    </row>
    <row r="66" spans="1:11" x14ac:dyDescent="0.15">
      <c r="A66" s="42">
        <f t="shared" si="0"/>
        <v>56</v>
      </c>
      <c r="B66" s="43" t="s">
        <v>472</v>
      </c>
      <c r="C66" s="44" t="s">
        <v>57</v>
      </c>
      <c r="D66" s="42" t="s">
        <v>490</v>
      </c>
      <c r="E66" s="42"/>
      <c r="F66" s="42"/>
      <c r="G66" s="46" t="s">
        <v>492</v>
      </c>
      <c r="H66" s="46"/>
      <c r="I66" s="46"/>
      <c r="J66" s="40" t="str">
        <f>VLOOKUP(K66,Sheet1!$H:$I,2,FALSE)</f>
        <v>試験車履歴情報</v>
      </c>
      <c r="K66" s="40" t="str">
        <f t="shared" si="1"/>
        <v>試験着手日</v>
      </c>
    </row>
    <row r="67" spans="1:11" x14ac:dyDescent="0.15">
      <c r="A67" s="42">
        <f t="shared" si="0"/>
        <v>57</v>
      </c>
      <c r="B67" s="43" t="s">
        <v>943</v>
      </c>
      <c r="C67" s="44" t="s">
        <v>57</v>
      </c>
      <c r="D67" s="42" t="s">
        <v>490</v>
      </c>
      <c r="E67" s="42"/>
      <c r="F67" s="42"/>
      <c r="G67" s="46"/>
      <c r="H67" s="46"/>
      <c r="I67" s="46"/>
      <c r="J67" s="40" t="str">
        <f>VLOOKUP(K67,Sheet1!$H:$I,2,FALSE)</f>
        <v>試験車履歴情報</v>
      </c>
      <c r="K67" s="40" t="str">
        <f t="shared" si="1"/>
        <v>試験着手証明文書</v>
      </c>
    </row>
    <row r="68" spans="1:11" x14ac:dyDescent="0.15">
      <c r="A68" s="42">
        <f t="shared" si="0"/>
        <v>58</v>
      </c>
      <c r="B68" s="43" t="s">
        <v>473</v>
      </c>
      <c r="C68" s="44" t="s">
        <v>57</v>
      </c>
      <c r="D68" s="42" t="s">
        <v>490</v>
      </c>
      <c r="E68" s="42"/>
      <c r="F68" s="42"/>
      <c r="G68" s="46"/>
      <c r="H68" s="46"/>
      <c r="I68" s="46"/>
      <c r="J68" s="40" t="str">
        <f>VLOOKUP(K68,Sheet1!$H:$I,2,FALSE)</f>
        <v>試験車履歴情報</v>
      </c>
      <c r="K68" s="40" t="str">
        <f t="shared" si="1"/>
        <v>工事区分NO</v>
      </c>
    </row>
    <row r="69" spans="1:11" x14ac:dyDescent="0.15">
      <c r="A69" s="42">
        <f t="shared" si="0"/>
        <v>59</v>
      </c>
      <c r="B69" s="43" t="s">
        <v>474</v>
      </c>
      <c r="C69" s="44" t="s">
        <v>57</v>
      </c>
      <c r="D69" s="42" t="s">
        <v>490</v>
      </c>
      <c r="E69" s="42"/>
      <c r="F69" s="42"/>
      <c r="G69" s="46" t="s">
        <v>492</v>
      </c>
      <c r="H69" s="46"/>
      <c r="I69" s="46"/>
      <c r="J69" s="40" t="str">
        <f>VLOOKUP(K69,Sheet1!$H:$I,2,FALSE)</f>
        <v>試験車基本情報</v>
      </c>
      <c r="K69" s="40" t="str">
        <f t="shared" si="1"/>
        <v>研実管理廃却申請受理日</v>
      </c>
    </row>
    <row r="70" spans="1:11" x14ac:dyDescent="0.15">
      <c r="A70" s="42">
        <f t="shared" si="0"/>
        <v>60</v>
      </c>
      <c r="B70" s="43" t="s">
        <v>475</v>
      </c>
      <c r="C70" s="44" t="s">
        <v>57</v>
      </c>
      <c r="D70" s="42" t="s">
        <v>490</v>
      </c>
      <c r="E70" s="42"/>
      <c r="F70" s="42"/>
      <c r="G70" s="46" t="s">
        <v>492</v>
      </c>
      <c r="H70" s="46"/>
      <c r="I70" s="46"/>
      <c r="J70" s="40" t="str">
        <f>VLOOKUP(K70,Sheet1!$H:$I,2,FALSE)</f>
        <v>試験車基本情報</v>
      </c>
      <c r="K70" s="40" t="str">
        <f t="shared" si="1"/>
        <v>廃却見積日</v>
      </c>
    </row>
    <row r="71" spans="1:11" x14ac:dyDescent="0.15">
      <c r="A71" s="42">
        <f t="shared" si="0"/>
        <v>61</v>
      </c>
      <c r="B71" s="43" t="s">
        <v>476</v>
      </c>
      <c r="C71" s="44" t="s">
        <v>57</v>
      </c>
      <c r="D71" s="42" t="s">
        <v>490</v>
      </c>
      <c r="E71" s="42"/>
      <c r="F71" s="42"/>
      <c r="G71" s="46" t="s">
        <v>493</v>
      </c>
      <c r="H71" s="46"/>
      <c r="I71" s="46"/>
      <c r="J71" s="40" t="str">
        <f>VLOOKUP(K71,Sheet1!$H:$I,2,FALSE)</f>
        <v>試験車基本情報</v>
      </c>
      <c r="K71" s="40" t="s">
        <v>892</v>
      </c>
    </row>
    <row r="72" spans="1:11" x14ac:dyDescent="0.15">
      <c r="A72" s="42">
        <f t="shared" si="0"/>
        <v>62</v>
      </c>
      <c r="B72" s="43" t="s">
        <v>477</v>
      </c>
      <c r="C72" s="44" t="s">
        <v>57</v>
      </c>
      <c r="D72" s="42" t="s">
        <v>490</v>
      </c>
      <c r="E72" s="42"/>
      <c r="F72" s="42"/>
      <c r="G72" s="46" t="s">
        <v>492</v>
      </c>
      <c r="H72" s="46"/>
      <c r="I72" s="46"/>
      <c r="J72" s="40" t="str">
        <f>VLOOKUP(K72,Sheet1!$H:$I,2,FALSE)</f>
        <v>試験車基本情報</v>
      </c>
      <c r="K72" s="40" t="str">
        <f t="shared" si="1"/>
        <v>車両搬出日</v>
      </c>
    </row>
    <row r="73" spans="1:11" x14ac:dyDescent="0.15">
      <c r="A73" s="42">
        <f t="shared" si="0"/>
        <v>63</v>
      </c>
      <c r="B73" s="43" t="s">
        <v>478</v>
      </c>
      <c r="C73" s="44" t="s">
        <v>57</v>
      </c>
      <c r="D73" s="42" t="s">
        <v>490</v>
      </c>
      <c r="E73" s="42"/>
      <c r="F73" s="42"/>
      <c r="G73" s="46"/>
      <c r="H73" s="46"/>
      <c r="I73" s="46"/>
      <c r="J73" s="40" t="str">
        <f>VLOOKUP(K73,Sheet1!$H:$I,2,FALSE)</f>
        <v>試験車基本情報</v>
      </c>
      <c r="K73" s="40" t="str">
        <f t="shared" si="1"/>
        <v>廃却見積額</v>
      </c>
    </row>
    <row r="74" spans="1:11" x14ac:dyDescent="0.15">
      <c r="A74" s="42">
        <f t="shared" si="0"/>
        <v>64</v>
      </c>
      <c r="B74" s="43" t="s">
        <v>479</v>
      </c>
      <c r="C74" s="44" t="s">
        <v>57</v>
      </c>
      <c r="D74" s="42" t="s">
        <v>490</v>
      </c>
      <c r="E74" s="42"/>
      <c r="F74" s="42"/>
      <c r="G74" s="46"/>
      <c r="H74" s="46"/>
      <c r="I74" s="46"/>
      <c r="J74" s="40" t="str">
        <f>VLOOKUP(K74,Sheet1!$H:$I,2,FALSE)</f>
        <v>試験車基本情報</v>
      </c>
      <c r="K74" s="40" t="str">
        <f t="shared" si="1"/>
        <v>貸与先</v>
      </c>
    </row>
    <row r="75" spans="1:11" x14ac:dyDescent="0.15">
      <c r="A75" s="42">
        <f t="shared" si="0"/>
        <v>65</v>
      </c>
      <c r="B75" s="43" t="s">
        <v>480</v>
      </c>
      <c r="C75" s="44" t="s">
        <v>57</v>
      </c>
      <c r="D75" s="42" t="s">
        <v>490</v>
      </c>
      <c r="E75" s="42"/>
      <c r="F75" s="42"/>
      <c r="G75" s="46" t="s">
        <v>492</v>
      </c>
      <c r="H75" s="46"/>
      <c r="I75" s="46"/>
      <c r="J75" s="40" t="str">
        <f>VLOOKUP(K75,Sheet1!$H:$I,2,FALSE)</f>
        <v>試験車基本情報</v>
      </c>
      <c r="K75" s="40" t="s">
        <v>893</v>
      </c>
    </row>
    <row r="76" spans="1:11" x14ac:dyDescent="0.15">
      <c r="A76" s="42">
        <f t="shared" si="0"/>
        <v>66</v>
      </c>
      <c r="B76" s="43" t="s">
        <v>481</v>
      </c>
      <c r="C76" s="44" t="s">
        <v>57</v>
      </c>
      <c r="D76" s="42" t="s">
        <v>490</v>
      </c>
      <c r="E76" s="42"/>
      <c r="F76" s="42"/>
      <c r="G76" s="46" t="s">
        <v>492</v>
      </c>
      <c r="H76" s="46"/>
      <c r="I76" s="46"/>
      <c r="J76" s="40" t="str">
        <f>VLOOKUP(K76,Sheet1!$H:$I,2,FALSE)</f>
        <v>試験車基本情報</v>
      </c>
      <c r="K76" s="40" t="str">
        <f t="shared" si="1"/>
        <v>貸与返却日</v>
      </c>
    </row>
    <row r="77" spans="1:11" x14ac:dyDescent="0.15">
      <c r="A77" s="42">
        <f t="shared" si="0"/>
        <v>67</v>
      </c>
      <c r="B77" s="43" t="s">
        <v>482</v>
      </c>
      <c r="C77" s="44" t="s">
        <v>57</v>
      </c>
      <c r="D77" s="42" t="s">
        <v>490</v>
      </c>
      <c r="E77" s="42"/>
      <c r="F77" s="42"/>
      <c r="G77" s="46"/>
      <c r="H77" s="46"/>
      <c r="I77" s="46"/>
      <c r="J77" s="40" t="str">
        <f>VLOOKUP(K77,Sheet1!$H:$I,2,FALSE)</f>
        <v>試験車履歴情報</v>
      </c>
      <c r="K77" s="40" t="str">
        <f t="shared" si="1"/>
        <v>保険料</v>
      </c>
    </row>
    <row r="78" spans="1:11" x14ac:dyDescent="0.15">
      <c r="A78" s="42">
        <f t="shared" si="0"/>
        <v>68</v>
      </c>
      <c r="B78" s="43" t="s">
        <v>483</v>
      </c>
      <c r="C78" s="44" t="s">
        <v>57</v>
      </c>
      <c r="D78" s="42" t="s">
        <v>490</v>
      </c>
      <c r="E78" s="42"/>
      <c r="F78" s="42"/>
      <c r="G78" s="46"/>
      <c r="H78" s="46"/>
      <c r="I78" s="46"/>
      <c r="J78" s="40" t="str">
        <f>VLOOKUP(K78,Sheet1!$H:$I,2,FALSE)</f>
        <v>試験車履歴情報</v>
      </c>
      <c r="K78" s="40" t="str">
        <f t="shared" si="1"/>
        <v>自動車税</v>
      </c>
    </row>
    <row r="79" spans="1:11" x14ac:dyDescent="0.15">
      <c r="A79" s="42">
        <f t="shared" si="0"/>
        <v>69</v>
      </c>
      <c r="B79" s="43" t="s">
        <v>484</v>
      </c>
      <c r="C79" s="44" t="s">
        <v>57</v>
      </c>
      <c r="D79" s="42" t="s">
        <v>490</v>
      </c>
      <c r="E79" s="42"/>
      <c r="F79" s="42"/>
      <c r="G79" s="46" t="s">
        <v>492</v>
      </c>
      <c r="H79" s="46"/>
      <c r="I79" s="46"/>
      <c r="J79" s="40" t="str">
        <f>VLOOKUP(K79,Sheet1!$H:$I,2,FALSE)</f>
        <v>試験車基本情報</v>
      </c>
      <c r="K79" s="40" t="str">
        <f t="shared" si="1"/>
        <v>棚卸実施日</v>
      </c>
    </row>
    <row r="80" spans="1:11" x14ac:dyDescent="0.15">
      <c r="A80" s="42">
        <f t="shared" si="0"/>
        <v>70</v>
      </c>
      <c r="B80" s="43" t="s">
        <v>485</v>
      </c>
      <c r="C80" s="44" t="s">
        <v>57</v>
      </c>
      <c r="D80" s="42" t="s">
        <v>490</v>
      </c>
      <c r="E80" s="42"/>
      <c r="F80" s="42"/>
      <c r="G80" s="46"/>
      <c r="H80" s="46"/>
      <c r="I80" s="46"/>
      <c r="J80" s="40" t="str">
        <f>VLOOKUP(K80,Sheet1!$H:$I,2,FALSE)</f>
        <v>試験車基本情報</v>
      </c>
      <c r="K80" s="40" t="str">
        <f t="shared" si="1"/>
        <v>メモ</v>
      </c>
    </row>
    <row r="81" spans="1:11" x14ac:dyDescent="0.15">
      <c r="A81" s="42">
        <f t="shared" si="0"/>
        <v>71</v>
      </c>
      <c r="B81" s="43" t="s">
        <v>486</v>
      </c>
      <c r="C81" s="44" t="s">
        <v>57</v>
      </c>
      <c r="D81" s="42" t="s">
        <v>490</v>
      </c>
      <c r="E81" s="42"/>
      <c r="F81" s="42"/>
      <c r="G81" s="46"/>
      <c r="H81" s="46"/>
      <c r="I81" s="46"/>
      <c r="J81" s="40" t="str">
        <f>VLOOKUP(K81,Sheet1!$H:$I,2,FALSE)</f>
        <v>固定資産情報</v>
      </c>
      <c r="K81" s="40" t="str">
        <f t="shared" si="1"/>
        <v>処分コード</v>
      </c>
    </row>
    <row r="82" spans="1:11" x14ac:dyDescent="0.15">
      <c r="A82" s="42">
        <f t="shared" si="0"/>
        <v>72</v>
      </c>
      <c r="B82" s="43" t="s">
        <v>487</v>
      </c>
      <c r="C82" s="44" t="s">
        <v>57</v>
      </c>
      <c r="D82" s="42" t="s">
        <v>490</v>
      </c>
      <c r="E82" s="42"/>
      <c r="F82" s="42"/>
      <c r="G82" s="46" t="s">
        <v>493</v>
      </c>
      <c r="H82" s="46"/>
      <c r="I82" s="46"/>
      <c r="J82" s="40" t="str">
        <f>VLOOKUP(K82,Sheet1!$H:$I,2,FALSE)</f>
        <v>固定資産情報</v>
      </c>
      <c r="K82" s="40" t="s">
        <v>918</v>
      </c>
    </row>
    <row r="83" spans="1:11" x14ac:dyDescent="0.15">
      <c r="A83" s="42">
        <f t="shared" si="0"/>
        <v>73</v>
      </c>
      <c r="B83" s="43" t="s">
        <v>488</v>
      </c>
      <c r="C83" s="44" t="s">
        <v>57</v>
      </c>
      <c r="D83" s="42" t="s">
        <v>490</v>
      </c>
      <c r="E83" s="42"/>
      <c r="F83" s="42"/>
      <c r="G83" s="46"/>
      <c r="H83" s="46"/>
      <c r="I83" s="46"/>
      <c r="J83" s="40" t="str">
        <f>VLOOKUP(K83,Sheet1!$H:$I,2,FALSE)</f>
        <v>試験車履歴情報</v>
      </c>
      <c r="K83" s="40" t="str">
        <f t="shared" si="1"/>
        <v>FLAG_ナビ付</v>
      </c>
    </row>
    <row r="84" spans="1:11" x14ac:dyDescent="0.15">
      <c r="A84" s="42">
        <f t="shared" si="0"/>
        <v>74</v>
      </c>
      <c r="B84" s="43" t="s">
        <v>489</v>
      </c>
      <c r="C84" s="44" t="s">
        <v>57</v>
      </c>
      <c r="D84" s="42" t="s">
        <v>490</v>
      </c>
      <c r="E84" s="42"/>
      <c r="F84" s="42"/>
      <c r="G84" s="46"/>
      <c r="H84" s="46"/>
      <c r="I84" s="46"/>
      <c r="J84" s="40" t="str">
        <f>VLOOKUP(K84,Sheet1!$H:$I,2,FALSE)</f>
        <v>試験車履歴情報</v>
      </c>
      <c r="K84" s="40" t="str">
        <f t="shared" si="1"/>
        <v>FLAG_ETC付</v>
      </c>
    </row>
    <row r="85" spans="1:11" x14ac:dyDescent="0.15">
      <c r="A85" s="42">
        <f t="shared" si="0"/>
        <v>75</v>
      </c>
      <c r="B85" s="62" t="s">
        <v>956</v>
      </c>
      <c r="C85" s="44" t="s">
        <v>47</v>
      </c>
      <c r="D85" s="42"/>
      <c r="E85" s="42"/>
      <c r="F85" s="42"/>
      <c r="G85" s="46"/>
      <c r="H85" s="46"/>
      <c r="I85" s="46"/>
    </row>
    <row r="86" spans="1:11" x14ac:dyDescent="0.15">
      <c r="A86" s="42">
        <f t="shared" si="0"/>
        <v>76</v>
      </c>
      <c r="B86" s="43" t="s">
        <v>48</v>
      </c>
      <c r="C86" s="44" t="s">
        <v>47</v>
      </c>
      <c r="D86" s="42"/>
      <c r="E86" s="42"/>
      <c r="F86" s="42"/>
      <c r="G86" s="46"/>
      <c r="H86" s="46"/>
      <c r="I86" s="46"/>
    </row>
  </sheetData>
  <sortState ref="B17:B18">
    <sortCondition ref="B17"/>
  </sortState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D21:I22 A19:C19 A20:B22 C20:C36 D11:I11 E12:I20 A11:B18">
    <cfRule type="expression" dxfId="77" priority="110">
      <formula>MOD(ROW(),2)</formula>
    </cfRule>
  </conditionalFormatting>
  <conditionalFormatting sqref="E25:I25 A34:B34 D29:I29 E26 G26:I26 G23:I24 E23:E24 A23:B29 E27:I28 D34:I34 A36:B36 D36:I36 B85:I86 E37:I37 B37 A39 A42 A45 A48 A51 A54 A59 A62 A65 A68 A71 A74 A77 A80 A83 A86">
    <cfRule type="expression" dxfId="76" priority="90">
      <formula>MOD(ROW(),2)</formula>
    </cfRule>
  </conditionalFormatting>
  <conditionalFormatting sqref="C13:D14 D14:D18">
    <cfRule type="expression" dxfId="75" priority="89">
      <formula>MOD(ROW(),2)</formula>
    </cfRule>
  </conditionalFormatting>
  <conditionalFormatting sqref="D31">
    <cfRule type="expression" dxfId="74" priority="69">
      <formula>MOD(ROW(),2)</formula>
    </cfRule>
  </conditionalFormatting>
  <conditionalFormatting sqref="D33">
    <cfRule type="expression" dxfId="73" priority="68">
      <formula>MOD(ROW(),2)</formula>
    </cfRule>
  </conditionalFormatting>
  <conditionalFormatting sqref="D32">
    <cfRule type="expression" dxfId="72" priority="67">
      <formula>MOD(ROW(),2)</formula>
    </cfRule>
  </conditionalFormatting>
  <conditionalFormatting sqref="D27">
    <cfRule type="expression" dxfId="71" priority="66">
      <formula>MOD(ROW(),2)</formula>
    </cfRule>
  </conditionalFormatting>
  <conditionalFormatting sqref="D28">
    <cfRule type="expression" dxfId="70" priority="65">
      <formula>MOD(ROW(),2)</formula>
    </cfRule>
  </conditionalFormatting>
  <conditionalFormatting sqref="D20">
    <cfRule type="expression" dxfId="69" priority="64">
      <formula>MOD(ROW(),2)</formula>
    </cfRule>
  </conditionalFormatting>
  <conditionalFormatting sqref="A30:B33 E30:I33">
    <cfRule type="expression" dxfId="68" priority="82">
      <formula>MOD(ROW(),2)</formula>
    </cfRule>
  </conditionalFormatting>
  <conditionalFormatting sqref="A35:B35 D35:I35 A37:A38 A40:A41 A43:A44 A46:A47 A49:A50 A52:A53 A60:A61 A63:A64 A66:A67 A69:A70 A72:A73 A75:A76 A78:A79 A81:A82 A84:A85 A55:A56">
    <cfRule type="expression" dxfId="67" priority="81">
      <formula>MOD(ROW(),2)</formula>
    </cfRule>
  </conditionalFormatting>
  <conditionalFormatting sqref="E45:I45 D49:F49 E46 G46:I46 G44:I44 E43:E44 B43:B49 E47:I47 H43:I43 E48:F48 H48:I49">
    <cfRule type="expression" dxfId="66" priority="61">
      <formula>MOD(ROW(),2)</formula>
    </cfRule>
  </conditionalFormatting>
  <conditionalFormatting sqref="B50:B53 E50:I53">
    <cfRule type="expression" dxfId="65" priority="60">
      <formula>MOD(ROW(),2)</formula>
    </cfRule>
  </conditionalFormatting>
  <conditionalFormatting sqref="D19:D36 D59:D84 D38:D56">
    <cfRule type="expression" dxfId="64" priority="63">
      <formula>MOD(ROW(),2)</formula>
    </cfRule>
  </conditionalFormatting>
  <conditionalFormatting sqref="F23">
    <cfRule type="expression" dxfId="63" priority="77">
      <formula>MOD(ROW(),2)</formula>
    </cfRule>
  </conditionalFormatting>
  <conditionalFormatting sqref="F26">
    <cfRule type="expression" dxfId="62" priority="76">
      <formula>MOD(ROW(),2)</formula>
    </cfRule>
  </conditionalFormatting>
  <conditionalFormatting sqref="F24">
    <cfRule type="expression" dxfId="61" priority="75">
      <formula>MOD(ROW(),2)</formula>
    </cfRule>
  </conditionalFormatting>
  <conditionalFormatting sqref="D25">
    <cfRule type="expression" dxfId="60" priority="74">
      <formula>MOD(ROW(),2)</formula>
    </cfRule>
  </conditionalFormatting>
  <conditionalFormatting sqref="D26">
    <cfRule type="expression" dxfId="59" priority="73">
      <formula>MOD(ROW(),2)</formula>
    </cfRule>
  </conditionalFormatting>
  <conditionalFormatting sqref="D24">
    <cfRule type="expression" dxfId="58" priority="72">
      <formula>MOD(ROW(),2)</formula>
    </cfRule>
  </conditionalFormatting>
  <conditionalFormatting sqref="D23">
    <cfRule type="expression" dxfId="57" priority="71">
      <formula>MOD(ROW(),2)</formula>
    </cfRule>
  </conditionalFormatting>
  <conditionalFormatting sqref="D30">
    <cfRule type="expression" dxfId="56" priority="70">
      <formula>MOD(ROW(),2)</formula>
    </cfRule>
  </conditionalFormatting>
  <conditionalFormatting sqref="C38">
    <cfRule type="expression" dxfId="55" priority="43">
      <formula>MOD(ROW(),2)</formula>
    </cfRule>
  </conditionalFormatting>
  <conditionalFormatting sqref="B38 D38:I38">
    <cfRule type="expression" dxfId="54" priority="42">
      <formula>MOD(ROW(),2)</formula>
    </cfRule>
  </conditionalFormatting>
  <conditionalFormatting sqref="C59:C84 C54:C56">
    <cfRule type="expression" dxfId="53" priority="41">
      <formula>MOD(ROW(),2)</formula>
    </cfRule>
  </conditionalFormatting>
  <conditionalFormatting sqref="D41:I42 B39:C39 E39:I40 B40:B42 C40:C53">
    <cfRule type="expression" dxfId="52" priority="62">
      <formula>MOD(ROW(),2)</formula>
    </cfRule>
  </conditionalFormatting>
  <conditionalFormatting sqref="C11">
    <cfRule type="expression" dxfId="51" priority="39">
      <formula>MOD(ROW(),2)</formula>
    </cfRule>
  </conditionalFormatting>
  <conditionalFormatting sqref="D54:I55 D60:I60 D56:F56 H56:I56 D63:I63 D61:F62 H61:I62 D65:I65 D64:F64 H64:I64 D67:I68 D66:F66 H66:I66 D73:I74 D69:F72 H69:I72 D77:I78 D75:F76 H75:I76 D80:I81 D79:F79 H79:I79 D83:I84 D82:F82 H82:I82 H59:I59 D59:F59 B59:B84 B54:B56">
    <cfRule type="expression" dxfId="50" priority="40">
      <formula>MOD(ROW(),2)</formula>
    </cfRule>
  </conditionalFormatting>
  <conditionalFormatting sqref="C15">
    <cfRule type="expression" dxfId="49" priority="38">
      <formula>MOD(ROW(),2)</formula>
    </cfRule>
  </conditionalFormatting>
  <conditionalFormatting sqref="C16">
    <cfRule type="expression" dxfId="48" priority="37">
      <formula>MOD(ROW(),2)</formula>
    </cfRule>
  </conditionalFormatting>
  <conditionalFormatting sqref="F43">
    <cfRule type="expression" dxfId="47" priority="58">
      <formula>MOD(ROW(),2)</formula>
    </cfRule>
  </conditionalFormatting>
  <conditionalFormatting sqref="F46">
    <cfRule type="expression" dxfId="46" priority="57">
      <formula>MOD(ROW(),2)</formula>
    </cfRule>
  </conditionalFormatting>
  <conditionalFormatting sqref="D39">
    <cfRule type="expression" dxfId="45" priority="44">
      <formula>MOD(ROW(),2)</formula>
    </cfRule>
  </conditionalFormatting>
  <conditionalFormatting sqref="F44">
    <cfRule type="expression" dxfId="44" priority="56">
      <formula>MOD(ROW(),2)</formula>
    </cfRule>
  </conditionalFormatting>
  <conditionalFormatting sqref="C18">
    <cfRule type="expression" dxfId="43" priority="35">
      <formula>MOD(ROW(),2)</formula>
    </cfRule>
  </conditionalFormatting>
  <conditionalFormatting sqref="G43">
    <cfRule type="expression" dxfId="42" priority="34">
      <formula>MOD(ROW(),2)</formula>
    </cfRule>
  </conditionalFormatting>
  <conditionalFormatting sqref="D45">
    <cfRule type="expression" dxfId="41" priority="55">
      <formula>MOD(ROW(),2)</formula>
    </cfRule>
  </conditionalFormatting>
  <conditionalFormatting sqref="D46">
    <cfRule type="expression" dxfId="40" priority="54">
      <formula>MOD(ROW(),2)</formula>
    </cfRule>
  </conditionalFormatting>
  <conditionalFormatting sqref="D44">
    <cfRule type="expression" dxfId="39" priority="53">
      <formula>MOD(ROW(),2)</formula>
    </cfRule>
  </conditionalFormatting>
  <conditionalFormatting sqref="D43">
    <cfRule type="expression" dxfId="38" priority="52">
      <formula>MOD(ROW(),2)</formula>
    </cfRule>
  </conditionalFormatting>
  <conditionalFormatting sqref="D50">
    <cfRule type="expression" dxfId="37" priority="51">
      <formula>MOD(ROW(),2)</formula>
    </cfRule>
  </conditionalFormatting>
  <conditionalFormatting sqref="D51">
    <cfRule type="expression" dxfId="36" priority="50">
      <formula>MOD(ROW(),2)</formula>
    </cfRule>
  </conditionalFormatting>
  <conditionalFormatting sqref="D53">
    <cfRule type="expression" dxfId="35" priority="49">
      <formula>MOD(ROW(),2)</formula>
    </cfRule>
  </conditionalFormatting>
  <conditionalFormatting sqref="D52">
    <cfRule type="expression" dxfId="34" priority="48">
      <formula>MOD(ROW(),2)</formula>
    </cfRule>
  </conditionalFormatting>
  <conditionalFormatting sqref="D47">
    <cfRule type="expression" dxfId="33" priority="47">
      <formula>MOD(ROW(),2)</formula>
    </cfRule>
  </conditionalFormatting>
  <conditionalFormatting sqref="D48">
    <cfRule type="expression" dxfId="32" priority="46">
      <formula>MOD(ROW(),2)</formula>
    </cfRule>
  </conditionalFormatting>
  <conditionalFormatting sqref="D40">
    <cfRule type="expression" dxfId="31" priority="45">
      <formula>MOD(ROW(),2)</formula>
    </cfRule>
  </conditionalFormatting>
  <conditionalFormatting sqref="C17">
    <cfRule type="expression" dxfId="30" priority="36">
      <formula>MOD(ROW(),2)</formula>
    </cfRule>
  </conditionalFormatting>
  <conditionalFormatting sqref="G48">
    <cfRule type="expression" dxfId="29" priority="33">
      <formula>MOD(ROW(),2)</formula>
    </cfRule>
  </conditionalFormatting>
  <conditionalFormatting sqref="G49">
    <cfRule type="expression" dxfId="28" priority="32">
      <formula>MOD(ROW(),2)</formula>
    </cfRule>
  </conditionalFormatting>
  <conditionalFormatting sqref="G56">
    <cfRule type="expression" dxfId="27" priority="31">
      <formula>MOD(ROW(),2)</formula>
    </cfRule>
  </conditionalFormatting>
  <conditionalFormatting sqref="G59">
    <cfRule type="expression" dxfId="26" priority="30">
      <formula>MOD(ROW(),2)</formula>
    </cfRule>
  </conditionalFormatting>
  <conditionalFormatting sqref="G61">
    <cfRule type="expression" dxfId="25" priority="29">
      <formula>MOD(ROW(),2)</formula>
    </cfRule>
  </conditionalFormatting>
  <conditionalFormatting sqref="G62">
    <cfRule type="expression" dxfId="24" priority="28">
      <formula>MOD(ROW(),2)</formula>
    </cfRule>
  </conditionalFormatting>
  <conditionalFormatting sqref="G64">
    <cfRule type="expression" dxfId="23" priority="27">
      <formula>MOD(ROW(),2)</formula>
    </cfRule>
  </conditionalFormatting>
  <conditionalFormatting sqref="G66">
    <cfRule type="expression" dxfId="22" priority="26">
      <formula>MOD(ROW(),2)</formula>
    </cfRule>
  </conditionalFormatting>
  <conditionalFormatting sqref="G69">
    <cfRule type="expression" dxfId="21" priority="25">
      <formula>MOD(ROW(),2)</formula>
    </cfRule>
  </conditionalFormatting>
  <conditionalFormatting sqref="G70">
    <cfRule type="expression" dxfId="20" priority="24">
      <formula>MOD(ROW(),2)</formula>
    </cfRule>
  </conditionalFormatting>
  <conditionalFormatting sqref="G71">
    <cfRule type="expression" dxfId="19" priority="23">
      <formula>MOD(ROW(),2)</formula>
    </cfRule>
  </conditionalFormatting>
  <conditionalFormatting sqref="G72">
    <cfRule type="expression" dxfId="18" priority="22">
      <formula>MOD(ROW(),2)</formula>
    </cfRule>
  </conditionalFormatting>
  <conditionalFormatting sqref="G75">
    <cfRule type="expression" dxfId="17" priority="21">
      <formula>MOD(ROW(),2)</formula>
    </cfRule>
  </conditionalFormatting>
  <conditionalFormatting sqref="G76">
    <cfRule type="expression" dxfId="16" priority="20">
      <formula>MOD(ROW(),2)</formula>
    </cfRule>
  </conditionalFormatting>
  <conditionalFormatting sqref="G79">
    <cfRule type="expression" dxfId="15" priority="19">
      <formula>MOD(ROW(),2)</formula>
    </cfRule>
  </conditionalFormatting>
  <conditionalFormatting sqref="G82">
    <cfRule type="expression" dxfId="14" priority="18">
      <formula>MOD(ROW(),2)</formula>
    </cfRule>
  </conditionalFormatting>
  <conditionalFormatting sqref="C12:D12">
    <cfRule type="expression" dxfId="13" priority="17">
      <formula>MOD(ROW(),2)</formula>
    </cfRule>
  </conditionalFormatting>
  <conditionalFormatting sqref="C37">
    <cfRule type="expression" dxfId="12" priority="13">
      <formula>MOD(ROW(),2)</formula>
    </cfRule>
  </conditionalFormatting>
  <conditionalFormatting sqref="D37">
    <cfRule type="expression" dxfId="11" priority="12">
      <formula>MOD(ROW(),2)</formula>
    </cfRule>
  </conditionalFormatting>
  <conditionalFormatting sqref="D37">
    <cfRule type="expression" dxfId="10" priority="11">
      <formula>MOD(ROW(),2)</formula>
    </cfRule>
  </conditionalFormatting>
  <conditionalFormatting sqref="A58">
    <cfRule type="expression" dxfId="9" priority="10">
      <formula>MOD(ROW(),2)</formula>
    </cfRule>
  </conditionalFormatting>
  <conditionalFormatting sqref="D58">
    <cfRule type="expression" dxfId="8" priority="9">
      <formula>MOD(ROW(),2)</formula>
    </cfRule>
  </conditionalFormatting>
  <conditionalFormatting sqref="C58">
    <cfRule type="expression" dxfId="7" priority="8">
      <formula>MOD(ROW(),2)</formula>
    </cfRule>
  </conditionalFormatting>
  <conditionalFormatting sqref="B58 D58:F58 H58:I58">
    <cfRule type="expression" dxfId="6" priority="7">
      <formula>MOD(ROW(),2)</formula>
    </cfRule>
  </conditionalFormatting>
  <conditionalFormatting sqref="G58">
    <cfRule type="expression" dxfId="5" priority="6">
      <formula>MOD(ROW(),2)</formula>
    </cfRule>
  </conditionalFormatting>
  <conditionalFormatting sqref="A57">
    <cfRule type="expression" dxfId="4" priority="5">
      <formula>MOD(ROW(),2)</formula>
    </cfRule>
  </conditionalFormatting>
  <conditionalFormatting sqref="D57">
    <cfRule type="expression" dxfId="3" priority="4">
      <formula>MOD(ROW(),2)</formula>
    </cfRule>
  </conditionalFormatting>
  <conditionalFormatting sqref="C57">
    <cfRule type="expression" dxfId="2" priority="3">
      <formula>MOD(ROW(),2)</formula>
    </cfRule>
  </conditionalFormatting>
  <conditionalFormatting sqref="D57:F57 H57:I57 B57">
    <cfRule type="expression" dxfId="1" priority="2">
      <formula>MOD(ROW(),2)</formula>
    </cfRule>
  </conditionalFormatting>
  <conditionalFormatting sqref="G57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C11:C57 C58:C86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26"/>
  <sheetViews>
    <sheetView zoomScale="85" zoomScaleNormal="85" workbookViewId="0">
      <selection activeCell="B25" sqref="B25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54"/>
    <col min="14" max="16384" width="9" style="40"/>
  </cols>
  <sheetData>
    <row r="7" spans="1:10" x14ac:dyDescent="0.15">
      <c r="A7" s="39" t="s">
        <v>40</v>
      </c>
    </row>
    <row r="8" spans="1:10" x14ac:dyDescent="0.15">
      <c r="A8" s="39" t="str">
        <f>ヘッダー!B4&amp;"："&amp;ヘッダー!D4</f>
        <v>TCS04010：管理票検索結果</v>
      </c>
    </row>
    <row r="9" spans="1:10" x14ac:dyDescent="0.15">
      <c r="A9" s="77" t="s">
        <v>33</v>
      </c>
      <c r="B9" s="78" t="s">
        <v>41</v>
      </c>
      <c r="C9" s="82" t="s">
        <v>43</v>
      </c>
      <c r="D9" s="80" t="s">
        <v>63</v>
      </c>
      <c r="E9" s="80" t="s">
        <v>67</v>
      </c>
      <c r="F9" s="80" t="s">
        <v>42</v>
      </c>
      <c r="G9" s="80" t="s">
        <v>68</v>
      </c>
      <c r="H9" s="80" t="s">
        <v>39</v>
      </c>
    </row>
    <row r="10" spans="1:10" x14ac:dyDescent="0.15">
      <c r="A10" s="76"/>
      <c r="B10" s="79"/>
      <c r="C10" s="81"/>
      <c r="D10" s="81"/>
      <c r="E10" s="81"/>
      <c r="F10" s="81"/>
      <c r="G10" s="81"/>
      <c r="H10" s="81"/>
    </row>
    <row r="11" spans="1:10" ht="29.25" customHeight="1" x14ac:dyDescent="0.15">
      <c r="A11" s="49">
        <f>ROW()-10</f>
        <v>1</v>
      </c>
      <c r="B11" s="50" t="s">
        <v>414</v>
      </c>
      <c r="C11" s="50" t="s">
        <v>50</v>
      </c>
      <c r="D11" s="49" t="s">
        <v>495</v>
      </c>
      <c r="E11" s="49" t="str">
        <f>IF(J11="","",VLOOKUP(J11,Sheet1!$B:$C,2,FALSE)&amp;"&lt;"&amp;J11&amp;"&gt;")</f>
        <v>所属検索&lt;TCA00140&gt;</v>
      </c>
      <c r="F11" s="49"/>
      <c r="G11" s="49" t="str">
        <f>IF(K11="","","&lt;"&amp;K11&amp;"&gt;("&amp;L11&amp;")"&amp;CHAR(10)&amp;VLOOKUP(K11,Sheet1!$E:$F,2,FALSE))</f>
        <v/>
      </c>
      <c r="H11" s="49" t="s">
        <v>494</v>
      </c>
      <c r="J11" s="54" t="s">
        <v>98</v>
      </c>
    </row>
    <row r="12" spans="1:10" ht="29.25" customHeight="1" x14ac:dyDescent="0.15">
      <c r="A12" s="49">
        <f t="shared" ref="A12:A16" si="0">ROW()-10</f>
        <v>2</v>
      </c>
      <c r="B12" s="56"/>
      <c r="C12" s="56"/>
      <c r="D12" s="49" t="s">
        <v>416</v>
      </c>
      <c r="E12" s="49" t="str">
        <f>IF(J12="","",VLOOKUP(J12,Sheet1!$B:$C,2,FALSE)&amp;"&lt;"&amp;J12&amp;"&gt;")</f>
        <v>ユーザー検索条件検索&lt;TCA04030&gt;</v>
      </c>
      <c r="F12" s="49"/>
      <c r="G12" s="49"/>
      <c r="H12" s="49"/>
      <c r="J12" s="54" t="s">
        <v>413</v>
      </c>
    </row>
    <row r="13" spans="1:10" ht="29.25" customHeight="1" x14ac:dyDescent="0.15">
      <c r="A13" s="49"/>
      <c r="B13" s="56"/>
      <c r="C13" s="56"/>
      <c r="D13" s="49" t="s">
        <v>496</v>
      </c>
      <c r="E13" s="49" t="str">
        <f>IF(J13="","",VLOOKUP(J13,Sheet1!$B:$C,2,FALSE)&amp;"&lt;"&amp;J13&amp;"&gt;")</f>
        <v>機能権限検索&lt;KKA15010&gt;</v>
      </c>
      <c r="F13" s="49"/>
      <c r="G13" s="49"/>
      <c r="H13" s="49" t="s">
        <v>872</v>
      </c>
      <c r="J13" s="54" t="s">
        <v>760</v>
      </c>
    </row>
    <row r="14" spans="1:10" x14ac:dyDescent="0.15">
      <c r="A14" s="49">
        <f t="shared" si="0"/>
        <v>4</v>
      </c>
      <c r="B14" s="57"/>
      <c r="C14" s="50" t="s">
        <v>407</v>
      </c>
      <c r="D14" s="49" t="s">
        <v>873</v>
      </c>
      <c r="E14" s="49" t="str">
        <f>IF(J14="","",VLOOKUP(J14,Sheet1!$B:$C,2,FALSE)&amp;"&lt;"&amp;J14&amp;"&gt;")</f>
        <v/>
      </c>
      <c r="F14" s="49"/>
      <c r="G14" s="49" t="str">
        <f>IF(K14="","","&lt;"&amp;K14&amp;"&gt;("&amp;L14&amp;")"&amp;CHAR(10)&amp;VLOOKUP(K14,Sheet1!$E:$F,2,FALSE))</f>
        <v/>
      </c>
      <c r="H14" s="49"/>
    </row>
    <row r="15" spans="1:10" ht="27" x14ac:dyDescent="0.15">
      <c r="A15" s="49">
        <f t="shared" si="0"/>
        <v>5</v>
      </c>
      <c r="B15" s="51"/>
      <c r="C15" s="52"/>
      <c r="D15" s="49" t="s">
        <v>879</v>
      </c>
      <c r="E15" s="49" t="str">
        <f>IF(J15="","",VLOOKUP(J15,Sheet1!$B:$C,2,FALSE)&amp;"&lt;"&amp;J15&amp;"&gt;")</f>
        <v/>
      </c>
      <c r="F15" s="49"/>
      <c r="G15" s="49" t="str">
        <f>IF(K15="","","&lt;"&amp;K15&amp;"&gt;("&amp;L15&amp;")"&amp;CHAR(10)&amp;VLOOKUP(K15,Sheet1!$E:$F,2,FALSE))</f>
        <v/>
      </c>
      <c r="H15" s="49" t="s">
        <v>950</v>
      </c>
    </row>
    <row r="16" spans="1:10" ht="67.5" x14ac:dyDescent="0.15">
      <c r="A16" s="49">
        <f t="shared" si="0"/>
        <v>6</v>
      </c>
      <c r="B16" s="53" t="s">
        <v>408</v>
      </c>
      <c r="C16" s="50" t="s">
        <v>51</v>
      </c>
      <c r="D16" s="49" t="s">
        <v>874</v>
      </c>
      <c r="E16" s="49" t="str">
        <f>IF(J16="","",VLOOKUP(J16,Sheet1!$B:$C,2,FALSE)&amp;"&lt;"&amp;J16&amp;"&gt;")</f>
        <v/>
      </c>
      <c r="F16" s="49"/>
      <c r="G16" s="49" t="str">
        <f>IF(K16="","","&lt;"&amp;K16&amp;"&gt;("&amp;L16&amp;")"&amp;CHAR(10)&amp;VLOOKUP(K16,Sheet1!$E:$F,2,FALSE))</f>
        <v/>
      </c>
      <c r="H16" s="49" t="s">
        <v>875</v>
      </c>
    </row>
    <row r="17" spans="1:12" ht="27" x14ac:dyDescent="0.15">
      <c r="A17" s="49">
        <f t="shared" ref="A17:A26" si="1">ROW()-10</f>
        <v>7</v>
      </c>
      <c r="B17" s="49" t="s">
        <v>876</v>
      </c>
      <c r="C17" s="50" t="s">
        <v>51</v>
      </c>
      <c r="D17" s="49" t="s">
        <v>877</v>
      </c>
      <c r="E17" s="49" t="str">
        <f>IF(J17="","",VLOOKUP(J17,Sheet1!$B:$C,2,FALSE)&amp;"&lt;"&amp;J17&amp;"&gt;")</f>
        <v>管理票検索&lt;TCA04010&gt;</v>
      </c>
      <c r="F17" s="49" t="s">
        <v>944</v>
      </c>
      <c r="G17" s="49" t="str">
        <f>IF(K17="","","&lt;"&amp;K17&amp;"&gt;("&amp;L17&amp;")"&amp;CHAR(10)&amp;VLOOKUP(K17,Sheet1!$E:$F,2,FALSE))</f>
        <v>&lt;KKM00005&gt;(メッセージエリア)
検索結果がありませんでした。</v>
      </c>
      <c r="H17" s="49" t="s">
        <v>878</v>
      </c>
      <c r="J17" s="54" t="s">
        <v>168</v>
      </c>
      <c r="K17" s="54" t="s">
        <v>211</v>
      </c>
      <c r="L17" s="54" t="s">
        <v>945</v>
      </c>
    </row>
    <row r="18" spans="1:12" ht="27" x14ac:dyDescent="0.15">
      <c r="A18" s="49">
        <f t="shared" si="1"/>
        <v>8</v>
      </c>
      <c r="B18" s="49" t="s">
        <v>410</v>
      </c>
      <c r="C18" s="50" t="s">
        <v>51</v>
      </c>
      <c r="D18" s="49" t="s">
        <v>877</v>
      </c>
      <c r="E18" s="49" t="str">
        <f>IF(J18="","",VLOOKUP(J18,Sheet1!$B:$C,2,FALSE)&amp;"&lt;"&amp;J18&amp;"&gt;")</f>
        <v>管理票検索&lt;TCA04010&gt;</v>
      </c>
      <c r="F18" s="49" t="s">
        <v>944</v>
      </c>
      <c r="G18" s="49" t="str">
        <f>IF(K18="","","&lt;"&amp;K18&amp;"&gt;("&amp;L18&amp;")"&amp;CHAR(10)&amp;VLOOKUP(K18,Sheet1!$E:$F,2,FALSE))</f>
        <v>&lt;KKM00005&gt;(メッセージエリア)
検索結果がありませんでした。</v>
      </c>
      <c r="H18" s="49"/>
      <c r="J18" s="54" t="s">
        <v>168</v>
      </c>
      <c r="K18" s="54" t="s">
        <v>211</v>
      </c>
      <c r="L18" s="54" t="s">
        <v>945</v>
      </c>
    </row>
    <row r="19" spans="1:12" ht="27" x14ac:dyDescent="0.15">
      <c r="A19" s="49">
        <f t="shared" si="1"/>
        <v>9</v>
      </c>
      <c r="B19" s="49" t="s">
        <v>417</v>
      </c>
      <c r="C19" s="50" t="s">
        <v>51</v>
      </c>
      <c r="D19" s="49" t="s">
        <v>415</v>
      </c>
      <c r="E19" s="49" t="str">
        <f>IF(J19="","",VLOOKUP(J19,Sheet1!$B:$C,2,FALSE)&amp;"&lt;"&amp;J19&amp;"&gt;")</f>
        <v>ユーザー検索条件検索&lt;TCA04030&gt;</v>
      </c>
      <c r="F19" s="49"/>
      <c r="G19" s="49" t="str">
        <f>IF(K19="","","&lt;"&amp;K19&amp;"&gt;("&amp;L19&amp;")"&amp;CHAR(10)&amp;VLOOKUP(K19,Sheet1!$E:$F,2,FALSE))</f>
        <v/>
      </c>
      <c r="H19" s="49" t="s">
        <v>418</v>
      </c>
      <c r="J19" s="54" t="s">
        <v>413</v>
      </c>
    </row>
    <row r="20" spans="1:12" x14ac:dyDescent="0.15">
      <c r="A20" s="49">
        <f t="shared" si="1"/>
        <v>10</v>
      </c>
      <c r="B20" s="49" t="s">
        <v>425</v>
      </c>
      <c r="C20" s="50" t="s">
        <v>51</v>
      </c>
      <c r="D20" s="49" t="s">
        <v>879</v>
      </c>
      <c r="E20" s="49" t="str">
        <f>IF(J20="","",VLOOKUP(J20,Sheet1!$B:$C,2,FALSE)&amp;"&lt;"&amp;J20&amp;"&gt;")</f>
        <v/>
      </c>
      <c r="F20" s="49"/>
      <c r="G20" s="49" t="str">
        <f>IF(K20="","","&lt;"&amp;K20&amp;"&gt;("&amp;L20&amp;")"&amp;CHAR(10)&amp;VLOOKUP(K20,Sheet1!$E:$F,2,FALSE))</f>
        <v/>
      </c>
      <c r="H20" s="49"/>
    </row>
    <row r="21" spans="1:12" x14ac:dyDescent="0.15">
      <c r="A21" s="49">
        <f t="shared" si="1"/>
        <v>11</v>
      </c>
      <c r="B21" s="49" t="s">
        <v>426</v>
      </c>
      <c r="C21" s="50" t="s">
        <v>51</v>
      </c>
      <c r="D21" s="49" t="s">
        <v>881</v>
      </c>
      <c r="E21" s="49" t="str">
        <f>IF(J21="","",VLOOKUP(J21,Sheet1!$B:$C,2,FALSE)&amp;"&lt;"&amp;J21&amp;"&gt;")</f>
        <v/>
      </c>
      <c r="F21" s="49"/>
      <c r="G21" s="49" t="str">
        <f>IF(K21="","","&lt;"&amp;K21&amp;"&gt;("&amp;L21&amp;")"&amp;CHAR(10)&amp;VLOOKUP(K21,Sheet1!$E:$F,2,FALSE))</f>
        <v/>
      </c>
      <c r="H21" s="49"/>
    </row>
    <row r="22" spans="1:12" ht="30.75" customHeight="1" x14ac:dyDescent="0.15">
      <c r="A22" s="49">
        <f t="shared" si="1"/>
        <v>12</v>
      </c>
      <c r="B22" s="49" t="s">
        <v>428</v>
      </c>
      <c r="C22" s="50" t="s">
        <v>51</v>
      </c>
      <c r="D22" s="49" t="s">
        <v>880</v>
      </c>
      <c r="E22" s="49" t="str">
        <f>IF(J22="","",VLOOKUP(J22,Sheet1!$B:$C,2,FALSE)&amp;"&lt;"&amp;J22&amp;"&gt;")</f>
        <v/>
      </c>
      <c r="F22" s="49" t="s">
        <v>882</v>
      </c>
      <c r="G22" s="49" t="str">
        <f>IF(K22="","","&lt;"&amp;K22&amp;"&gt;("&amp;L22&amp;")"&amp;CHAR(10)&amp;VLOOKUP(K22,Sheet1!$E:$F,2,FALSE))</f>
        <v>&lt;KKM00009&gt;(ダイアログ)
対象を選択してください。</v>
      </c>
      <c r="H22" s="49"/>
      <c r="K22" s="54" t="s">
        <v>219</v>
      </c>
      <c r="L22" s="54" t="s">
        <v>419</v>
      </c>
    </row>
    <row r="23" spans="1:12" ht="27" x14ac:dyDescent="0.15">
      <c r="A23" s="49">
        <f t="shared" si="1"/>
        <v>13</v>
      </c>
      <c r="B23" s="58" t="s">
        <v>427</v>
      </c>
      <c r="C23" s="59" t="s">
        <v>51</v>
      </c>
      <c r="D23" s="60" t="s">
        <v>957</v>
      </c>
      <c r="E23" s="49" t="str">
        <f>IF(J23="","",VLOOKUP(J23,Sheet1!$B:$C,2,FALSE)&amp;"&lt;"&amp;J23&amp;"&gt;")</f>
        <v/>
      </c>
      <c r="F23" s="49"/>
      <c r="G23" s="49" t="str">
        <f>IF(K23="","","&lt;"&amp;K23&amp;"&gt;("&amp;L23&amp;")"&amp;CHAR(10)&amp;VLOOKUP(K23,Sheet1!$E:$F,2,FALSE))</f>
        <v/>
      </c>
      <c r="H23" s="49"/>
    </row>
    <row r="24" spans="1:12" ht="30.75" customHeight="1" x14ac:dyDescent="0.15">
      <c r="A24" s="49">
        <f t="shared" si="1"/>
        <v>14</v>
      </c>
      <c r="B24" s="49" t="s">
        <v>883</v>
      </c>
      <c r="C24" s="50" t="s">
        <v>884</v>
      </c>
      <c r="D24" s="49" t="s">
        <v>885</v>
      </c>
      <c r="E24" s="49" t="str">
        <f>IF(J24="","",VLOOKUP(J24,Sheet1!$B:$C,2,FALSE)&amp;"&lt;"&amp;J24&amp;"&gt;")</f>
        <v/>
      </c>
      <c r="F24" s="49"/>
      <c r="G24" s="49" t="str">
        <f>IF(K24="","","&lt;"&amp;K24&amp;"&gt;("&amp;L24&amp;")"&amp;CHAR(10)&amp;VLOOKUP(K24,Sheet1!$E:$F,2,FALSE))</f>
        <v/>
      </c>
      <c r="H24" s="49"/>
    </row>
    <row r="25" spans="1:12" x14ac:dyDescent="0.15">
      <c r="A25" s="49">
        <f t="shared" si="1"/>
        <v>15</v>
      </c>
      <c r="B25" s="61" t="s">
        <v>956</v>
      </c>
      <c r="C25" s="49" t="s">
        <v>51</v>
      </c>
      <c r="D25" s="49" t="s">
        <v>886</v>
      </c>
      <c r="E25" s="49" t="str">
        <f>IF(J25="","",VLOOKUP(J25,Sheet1!$B:$C,2,FALSE)&amp;"&lt;"&amp;J25&amp;"&gt;")</f>
        <v/>
      </c>
      <c r="F25" s="49"/>
      <c r="G25" s="49" t="str">
        <f>IF(K25="","","&lt;"&amp;K25&amp;"&gt;("&amp;L25&amp;")"&amp;CHAR(10)&amp;SUBSTITUTE(VLOOKUP(K25,Sheet1!$E:$F,2,FALSE),"{0}",M25))</f>
        <v/>
      </c>
      <c r="H25" s="49" t="s">
        <v>887</v>
      </c>
    </row>
    <row r="26" spans="1:12" x14ac:dyDescent="0.15">
      <c r="A26" s="49">
        <f t="shared" si="1"/>
        <v>16</v>
      </c>
      <c r="B26" s="52" t="s">
        <v>420</v>
      </c>
      <c r="C26" s="49" t="s">
        <v>51</v>
      </c>
      <c r="D26" s="49" t="s">
        <v>421</v>
      </c>
      <c r="E26" s="49" t="str">
        <f>IF(J26="","",VLOOKUP(J26,Sheet1!$B:$C,2,FALSE)&amp;"&lt;"&amp;J26&amp;"&gt;")</f>
        <v/>
      </c>
      <c r="F26" s="49"/>
      <c r="G26" s="49" t="str">
        <f>IF(K26="","","&lt;"&amp;K26&amp;"&gt;("&amp;L26&amp;")"&amp;CHAR(10)&amp;SUBSTITUTE(VLOOKUP(K26,Sheet1!$E:$F,2,FALSE),"{0}",M26))</f>
        <v/>
      </c>
      <c r="H26" s="49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83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84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5" sqref="D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7" t="str">
        <f ca="1">MID(CELL("filename",A1),FIND("[",CELL("filename",A1))+1,FIND("]",CELL("filename",A1))-FIND("[",CELL("filename",A1))-1)</f>
        <v>TCS04010_管理票検索結果.xlsx</v>
      </c>
      <c r="B2" s="48" t="str">
        <f ca="1">MID(A2,21,1000)</f>
        <v>x</v>
      </c>
      <c r="J2" t="s">
        <v>65</v>
      </c>
      <c r="K2" t="s">
        <v>64</v>
      </c>
    </row>
    <row r="3" spans="1:11" x14ac:dyDescent="0.15">
      <c r="A3" s="2" t="s">
        <v>3</v>
      </c>
      <c r="B3" s="1" t="s">
        <v>54</v>
      </c>
      <c r="C3" s="2" t="s">
        <v>4</v>
      </c>
      <c r="D3" s="1" t="s">
        <v>55</v>
      </c>
      <c r="E3" s="2" t="s">
        <v>5</v>
      </c>
      <c r="F3" s="1" t="s">
        <v>70</v>
      </c>
      <c r="G3" s="2" t="s">
        <v>7</v>
      </c>
      <c r="H3" s="3">
        <v>42916</v>
      </c>
      <c r="J3" s="1"/>
      <c r="K3" s="45"/>
    </row>
    <row r="4" spans="1:11" x14ac:dyDescent="0.15">
      <c r="A4" s="2" t="s">
        <v>1</v>
      </c>
      <c r="B4" s="1" t="s">
        <v>958</v>
      </c>
      <c r="C4" s="2" t="s">
        <v>2</v>
      </c>
      <c r="D4" s="1" t="s">
        <v>959</v>
      </c>
      <c r="E4" s="2" t="s">
        <v>6</v>
      </c>
      <c r="F4" s="1" t="s">
        <v>955</v>
      </c>
      <c r="G4" s="2" t="s">
        <v>8</v>
      </c>
      <c r="H4" s="3">
        <v>43922</v>
      </c>
      <c r="J4" s="1" t="s">
        <v>46</v>
      </c>
      <c r="K4" s="45" t="s">
        <v>50</v>
      </c>
    </row>
    <row r="5" spans="1:11" x14ac:dyDescent="0.15">
      <c r="J5" s="1" t="s">
        <v>61</v>
      </c>
      <c r="K5" s="45" t="s">
        <v>407</v>
      </c>
    </row>
    <row r="6" spans="1:11" x14ac:dyDescent="0.15">
      <c r="J6" s="1" t="s">
        <v>45</v>
      </c>
      <c r="K6" s="45" t="s">
        <v>51</v>
      </c>
    </row>
    <row r="7" spans="1:11" x14ac:dyDescent="0.15">
      <c r="J7" s="1" t="s">
        <v>44</v>
      </c>
      <c r="K7" s="45" t="s">
        <v>52</v>
      </c>
    </row>
    <row r="8" spans="1:11" x14ac:dyDescent="0.15">
      <c r="J8" s="1" t="s">
        <v>49</v>
      </c>
      <c r="K8" s="45" t="s">
        <v>53</v>
      </c>
    </row>
    <row r="9" spans="1:11" x14ac:dyDescent="0.15">
      <c r="J9" s="1" t="s">
        <v>56</v>
      </c>
      <c r="K9" s="1" t="s">
        <v>69</v>
      </c>
    </row>
    <row r="10" spans="1:11" x14ac:dyDescent="0.15">
      <c r="J10" s="1" t="s">
        <v>47</v>
      </c>
      <c r="K10" s="1"/>
    </row>
    <row r="11" spans="1:11" x14ac:dyDescent="0.15">
      <c r="J11" s="1" t="s">
        <v>954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412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 t="s">
        <v>60</v>
      </c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22" workbookViewId="0">
      <selection activeCell="I38" sqref="I38"/>
    </sheetView>
  </sheetViews>
  <sheetFormatPr defaultRowHeight="11.25" x14ac:dyDescent="0.15"/>
  <cols>
    <col min="1" max="1" width="15.25" style="55" bestFit="1" customWidth="1"/>
    <col min="2" max="2" width="8.125" style="55" bestFit="1" customWidth="1"/>
    <col min="3" max="3" width="21.625" style="55" bestFit="1" customWidth="1"/>
    <col min="4" max="16384" width="9" style="55"/>
  </cols>
  <sheetData>
    <row r="1" spans="1:9" x14ac:dyDescent="0.15">
      <c r="A1" s="55" t="s">
        <v>71</v>
      </c>
      <c r="B1" s="55" t="s">
        <v>72</v>
      </c>
      <c r="C1" s="55" t="s">
        <v>73</v>
      </c>
      <c r="E1" s="55" t="s">
        <v>203</v>
      </c>
      <c r="F1" s="55" t="s">
        <v>204</v>
      </c>
      <c r="H1" s="55" t="s">
        <v>889</v>
      </c>
      <c r="I1" s="55" t="s">
        <v>888</v>
      </c>
    </row>
    <row r="2" spans="1:9" x14ac:dyDescent="0.15">
      <c r="A2" s="55" t="s">
        <v>71</v>
      </c>
      <c r="B2" s="55" t="s">
        <v>74</v>
      </c>
      <c r="C2" s="55" t="s">
        <v>75</v>
      </c>
      <c r="E2" s="55" t="s">
        <v>205</v>
      </c>
      <c r="F2" s="55" t="s">
        <v>206</v>
      </c>
      <c r="H2" s="55" t="s">
        <v>429</v>
      </c>
      <c r="I2" s="55" t="s">
        <v>888</v>
      </c>
    </row>
    <row r="3" spans="1:9" x14ac:dyDescent="0.15">
      <c r="A3" s="55" t="s">
        <v>71</v>
      </c>
      <c r="B3" s="55" t="s">
        <v>76</v>
      </c>
      <c r="C3" s="55" t="s">
        <v>77</v>
      </c>
      <c r="E3" s="55" t="s">
        <v>207</v>
      </c>
      <c r="F3" s="55" t="s">
        <v>208</v>
      </c>
      <c r="H3" s="55" t="s">
        <v>890</v>
      </c>
      <c r="I3" s="55" t="s">
        <v>888</v>
      </c>
    </row>
    <row r="4" spans="1:9" x14ac:dyDescent="0.15">
      <c r="A4" s="55" t="s">
        <v>71</v>
      </c>
      <c r="B4" s="55" t="s">
        <v>78</v>
      </c>
      <c r="C4" s="55" t="s">
        <v>79</v>
      </c>
      <c r="E4" s="55" t="s">
        <v>209</v>
      </c>
      <c r="F4" s="55" t="s">
        <v>210</v>
      </c>
      <c r="H4" s="55" t="s">
        <v>432</v>
      </c>
      <c r="I4" s="55" t="s">
        <v>888</v>
      </c>
    </row>
    <row r="5" spans="1:9" x14ac:dyDescent="0.15">
      <c r="A5" s="55" t="s">
        <v>71</v>
      </c>
      <c r="B5" s="55" t="s">
        <v>80</v>
      </c>
      <c r="C5" s="55" t="s">
        <v>81</v>
      </c>
      <c r="E5" s="55" t="s">
        <v>211</v>
      </c>
      <c r="F5" s="55" t="s">
        <v>212</v>
      </c>
      <c r="H5" s="55" t="s">
        <v>433</v>
      </c>
      <c r="I5" s="55" t="s">
        <v>888</v>
      </c>
    </row>
    <row r="6" spans="1:9" x14ac:dyDescent="0.15">
      <c r="A6" s="55" t="s">
        <v>71</v>
      </c>
      <c r="B6" s="55" t="s">
        <v>82</v>
      </c>
      <c r="C6" s="55" t="s">
        <v>83</v>
      </c>
      <c r="E6" s="55" t="s">
        <v>213</v>
      </c>
      <c r="F6" s="55" t="s">
        <v>214</v>
      </c>
      <c r="H6" s="55" t="s">
        <v>924</v>
      </c>
      <c r="I6" s="55" t="s">
        <v>888</v>
      </c>
    </row>
    <row r="7" spans="1:9" x14ac:dyDescent="0.15">
      <c r="A7" s="55" t="s">
        <v>71</v>
      </c>
      <c r="B7" s="55" t="s">
        <v>84</v>
      </c>
      <c r="C7" s="55" t="s">
        <v>85</v>
      </c>
      <c r="E7" s="55" t="s">
        <v>215</v>
      </c>
      <c r="F7" s="55" t="s">
        <v>216</v>
      </c>
      <c r="H7" s="55" t="s">
        <v>449</v>
      </c>
      <c r="I7" s="55" t="s">
        <v>888</v>
      </c>
    </row>
    <row r="8" spans="1:9" x14ac:dyDescent="0.15">
      <c r="A8" s="55" t="s">
        <v>71</v>
      </c>
      <c r="B8" s="55" t="s">
        <v>86</v>
      </c>
      <c r="C8" s="55" t="s">
        <v>87</v>
      </c>
      <c r="E8" s="55" t="s">
        <v>217</v>
      </c>
      <c r="F8" s="55" t="s">
        <v>218</v>
      </c>
      <c r="H8" s="55" t="s">
        <v>469</v>
      </c>
      <c r="I8" s="55" t="s">
        <v>888</v>
      </c>
    </row>
    <row r="9" spans="1:9" x14ac:dyDescent="0.15">
      <c r="A9" s="55" t="s">
        <v>71</v>
      </c>
      <c r="B9" s="55" t="s">
        <v>88</v>
      </c>
      <c r="C9" s="55" t="s">
        <v>89</v>
      </c>
      <c r="E9" s="55" t="s">
        <v>219</v>
      </c>
      <c r="F9" s="55" t="s">
        <v>220</v>
      </c>
      <c r="H9" s="55" t="s">
        <v>470</v>
      </c>
      <c r="I9" s="55" t="s">
        <v>888</v>
      </c>
    </row>
    <row r="10" spans="1:9" x14ac:dyDescent="0.15">
      <c r="A10" s="55" t="s">
        <v>71</v>
      </c>
      <c r="B10" s="55" t="s">
        <v>90</v>
      </c>
      <c r="C10" s="55" t="s">
        <v>91</v>
      </c>
      <c r="E10" s="55" t="s">
        <v>221</v>
      </c>
      <c r="F10" s="55" t="s">
        <v>222</v>
      </c>
      <c r="H10" s="55" t="s">
        <v>474</v>
      </c>
      <c r="I10" s="55" t="s">
        <v>888</v>
      </c>
    </row>
    <row r="11" spans="1:9" x14ac:dyDescent="0.15">
      <c r="A11" s="55" t="s">
        <v>71</v>
      </c>
      <c r="B11" s="55" t="s">
        <v>92</v>
      </c>
      <c r="C11" s="55" t="s">
        <v>93</v>
      </c>
      <c r="E11" s="55" t="s">
        <v>223</v>
      </c>
      <c r="F11" s="55" t="s">
        <v>224</v>
      </c>
      <c r="H11" s="55" t="s">
        <v>475</v>
      </c>
      <c r="I11" s="55" t="s">
        <v>888</v>
      </c>
    </row>
    <row r="12" spans="1:9" x14ac:dyDescent="0.15">
      <c r="A12" s="55" t="s">
        <v>71</v>
      </c>
      <c r="B12" s="55" t="s">
        <v>94</v>
      </c>
      <c r="C12" s="55" t="s">
        <v>95</v>
      </c>
      <c r="E12" s="55" t="s">
        <v>225</v>
      </c>
      <c r="F12" s="55" t="s">
        <v>226</v>
      </c>
      <c r="H12" s="55" t="s">
        <v>892</v>
      </c>
      <c r="I12" s="55" t="s">
        <v>888</v>
      </c>
    </row>
    <row r="13" spans="1:9" x14ac:dyDescent="0.15">
      <c r="A13" s="55" t="s">
        <v>71</v>
      </c>
      <c r="B13" s="55" t="s">
        <v>96</v>
      </c>
      <c r="C13" s="55" t="s">
        <v>97</v>
      </c>
      <c r="E13" s="55" t="s">
        <v>227</v>
      </c>
      <c r="F13" s="55" t="s">
        <v>228</v>
      </c>
      <c r="H13" s="55" t="s">
        <v>477</v>
      </c>
      <c r="I13" s="55" t="s">
        <v>888</v>
      </c>
    </row>
    <row r="14" spans="1:9" x14ac:dyDescent="0.15">
      <c r="A14" s="55" t="s">
        <v>71</v>
      </c>
      <c r="B14" s="55" t="s">
        <v>98</v>
      </c>
      <c r="C14" s="55" t="s">
        <v>99</v>
      </c>
      <c r="E14" s="55" t="s">
        <v>229</v>
      </c>
      <c r="F14" s="55" t="s">
        <v>230</v>
      </c>
      <c r="H14" s="55" t="s">
        <v>478</v>
      </c>
      <c r="I14" s="55" t="s">
        <v>888</v>
      </c>
    </row>
    <row r="15" spans="1:9" x14ac:dyDescent="0.15">
      <c r="A15" s="55" t="s">
        <v>71</v>
      </c>
      <c r="B15" s="55" t="s">
        <v>100</v>
      </c>
      <c r="C15" s="55" t="s">
        <v>101</v>
      </c>
      <c r="E15" s="55" t="s">
        <v>231</v>
      </c>
      <c r="F15" s="55" t="s">
        <v>232</v>
      </c>
      <c r="H15" s="55" t="s">
        <v>479</v>
      </c>
      <c r="I15" s="55" t="s">
        <v>888</v>
      </c>
    </row>
    <row r="16" spans="1:9" x14ac:dyDescent="0.15">
      <c r="A16" s="55" t="s">
        <v>71</v>
      </c>
      <c r="B16" s="55" t="s">
        <v>102</v>
      </c>
      <c r="C16" s="55" t="s">
        <v>103</v>
      </c>
      <c r="E16" s="55" t="s">
        <v>233</v>
      </c>
      <c r="F16" s="55" t="s">
        <v>234</v>
      </c>
      <c r="H16" s="55" t="s">
        <v>893</v>
      </c>
      <c r="I16" s="55" t="s">
        <v>888</v>
      </c>
    </row>
    <row r="17" spans="1:9" x14ac:dyDescent="0.15">
      <c r="A17" s="55" t="s">
        <v>104</v>
      </c>
      <c r="B17" s="55" t="s">
        <v>105</v>
      </c>
      <c r="C17" s="55" t="s">
        <v>106</v>
      </c>
      <c r="E17" s="55" t="s">
        <v>235</v>
      </c>
      <c r="F17" s="55" t="s">
        <v>236</v>
      </c>
      <c r="H17" s="55" t="s">
        <v>481</v>
      </c>
      <c r="I17" s="55" t="s">
        <v>888</v>
      </c>
    </row>
    <row r="18" spans="1:9" x14ac:dyDescent="0.15">
      <c r="A18" s="55" t="s">
        <v>104</v>
      </c>
      <c r="B18" s="55" t="s">
        <v>107</v>
      </c>
      <c r="C18" s="55" t="s">
        <v>108</v>
      </c>
      <c r="E18" s="55" t="s">
        <v>237</v>
      </c>
      <c r="F18" s="55" t="s">
        <v>238</v>
      </c>
      <c r="H18" s="55" t="s">
        <v>485</v>
      </c>
      <c r="I18" s="55" t="s">
        <v>888</v>
      </c>
    </row>
    <row r="19" spans="1:9" x14ac:dyDescent="0.15">
      <c r="A19" s="55" t="s">
        <v>104</v>
      </c>
      <c r="B19" s="55" t="s">
        <v>109</v>
      </c>
      <c r="C19" s="55" t="s">
        <v>110</v>
      </c>
      <c r="E19" s="55" t="s">
        <v>239</v>
      </c>
      <c r="F19" s="55" t="s">
        <v>240</v>
      </c>
      <c r="H19" s="55" t="s">
        <v>456</v>
      </c>
      <c r="I19" s="55" t="s">
        <v>888</v>
      </c>
    </row>
    <row r="20" spans="1:9" x14ac:dyDescent="0.15">
      <c r="A20" s="55" t="s">
        <v>104</v>
      </c>
      <c r="B20" s="55" t="s">
        <v>111</v>
      </c>
      <c r="C20" s="55" t="s">
        <v>112</v>
      </c>
      <c r="E20" s="55" t="s">
        <v>241</v>
      </c>
      <c r="F20" s="55" t="s">
        <v>242</v>
      </c>
      <c r="H20" s="55" t="s">
        <v>484</v>
      </c>
      <c r="I20" s="55" t="s">
        <v>888</v>
      </c>
    </row>
    <row r="21" spans="1:9" x14ac:dyDescent="0.15">
      <c r="A21" s="55" t="s">
        <v>104</v>
      </c>
      <c r="B21" s="55" t="s">
        <v>113</v>
      </c>
      <c r="C21" s="55" t="s">
        <v>114</v>
      </c>
      <c r="E21" s="55" t="s">
        <v>243</v>
      </c>
      <c r="F21" s="55" t="s">
        <v>244</v>
      </c>
      <c r="H21" s="55" t="s">
        <v>889</v>
      </c>
      <c r="I21" s="55" t="s">
        <v>894</v>
      </c>
    </row>
    <row r="22" spans="1:9" x14ac:dyDescent="0.15">
      <c r="A22" s="55" t="s">
        <v>104</v>
      </c>
      <c r="B22" s="55" t="s">
        <v>115</v>
      </c>
      <c r="C22" s="55" t="s">
        <v>116</v>
      </c>
      <c r="E22" s="55" t="s">
        <v>245</v>
      </c>
      <c r="F22" s="55" t="s">
        <v>246</v>
      </c>
      <c r="H22" s="55" t="s">
        <v>895</v>
      </c>
      <c r="I22" s="55" t="s">
        <v>894</v>
      </c>
    </row>
    <row r="23" spans="1:9" x14ac:dyDescent="0.15">
      <c r="A23" s="55" t="s">
        <v>104</v>
      </c>
      <c r="B23" s="55" t="s">
        <v>117</v>
      </c>
      <c r="C23" s="55" t="s">
        <v>118</v>
      </c>
      <c r="E23" s="55" t="s">
        <v>247</v>
      </c>
      <c r="F23" s="55" t="s">
        <v>248</v>
      </c>
      <c r="H23" s="55" t="s">
        <v>896</v>
      </c>
      <c r="I23" s="55" t="s">
        <v>894</v>
      </c>
    </row>
    <row r="24" spans="1:9" x14ac:dyDescent="0.15">
      <c r="A24" s="55" t="s">
        <v>104</v>
      </c>
      <c r="B24" s="55" t="s">
        <v>119</v>
      </c>
      <c r="C24" s="55" t="s">
        <v>120</v>
      </c>
      <c r="E24" s="55" t="s">
        <v>249</v>
      </c>
      <c r="F24" s="55" t="s">
        <v>250</v>
      </c>
      <c r="H24" s="55" t="s">
        <v>430</v>
      </c>
      <c r="I24" s="55" t="s">
        <v>894</v>
      </c>
    </row>
    <row r="25" spans="1:9" x14ac:dyDescent="0.15">
      <c r="A25" s="55" t="s">
        <v>104</v>
      </c>
      <c r="B25" s="55" t="s">
        <v>121</v>
      </c>
      <c r="C25" s="55" t="s">
        <v>122</v>
      </c>
      <c r="E25" s="55" t="s">
        <v>251</v>
      </c>
      <c r="F25" s="55" t="s">
        <v>252</v>
      </c>
      <c r="H25" s="55" t="s">
        <v>434</v>
      </c>
      <c r="I25" s="55" t="s">
        <v>894</v>
      </c>
    </row>
    <row r="26" spans="1:9" x14ac:dyDescent="0.15">
      <c r="A26" s="55" t="s">
        <v>104</v>
      </c>
      <c r="B26" s="55" t="s">
        <v>123</v>
      </c>
      <c r="C26" s="55" t="s">
        <v>124</v>
      </c>
      <c r="E26" s="55" t="s">
        <v>253</v>
      </c>
      <c r="F26" s="55" t="s">
        <v>254</v>
      </c>
      <c r="H26" s="55" t="s">
        <v>435</v>
      </c>
      <c r="I26" s="55" t="s">
        <v>894</v>
      </c>
    </row>
    <row r="27" spans="1:9" x14ac:dyDescent="0.15">
      <c r="A27" s="55" t="s">
        <v>104</v>
      </c>
      <c r="B27" s="55" t="s">
        <v>125</v>
      </c>
      <c r="C27" s="55" t="s">
        <v>126</v>
      </c>
      <c r="E27" s="55" t="s">
        <v>255</v>
      </c>
      <c r="F27" s="55" t="s">
        <v>256</v>
      </c>
      <c r="H27" s="55" t="s">
        <v>436</v>
      </c>
      <c r="I27" s="55" t="s">
        <v>894</v>
      </c>
    </row>
    <row r="28" spans="1:9" x14ac:dyDescent="0.15">
      <c r="A28" s="55" t="s">
        <v>104</v>
      </c>
      <c r="B28" s="55" t="s">
        <v>127</v>
      </c>
      <c r="C28" s="55" t="s">
        <v>128</v>
      </c>
      <c r="E28" s="55" t="s">
        <v>257</v>
      </c>
      <c r="F28" s="55" t="s">
        <v>258</v>
      </c>
      <c r="H28" s="55" t="s">
        <v>437</v>
      </c>
      <c r="I28" s="55" t="s">
        <v>894</v>
      </c>
    </row>
    <row r="29" spans="1:9" x14ac:dyDescent="0.15">
      <c r="A29" s="55" t="s">
        <v>104</v>
      </c>
      <c r="B29" s="55" t="s">
        <v>129</v>
      </c>
      <c r="C29" s="55" t="s">
        <v>130</v>
      </c>
      <c r="E29" s="55" t="s">
        <v>259</v>
      </c>
      <c r="F29" s="55" t="s">
        <v>260</v>
      </c>
      <c r="H29" s="55" t="s">
        <v>438</v>
      </c>
      <c r="I29" s="55" t="s">
        <v>894</v>
      </c>
    </row>
    <row r="30" spans="1:9" x14ac:dyDescent="0.15">
      <c r="A30" s="55" t="s">
        <v>104</v>
      </c>
      <c r="B30" s="55" t="s">
        <v>131</v>
      </c>
      <c r="C30" s="55" t="s">
        <v>132</v>
      </c>
      <c r="E30" s="55" t="s">
        <v>261</v>
      </c>
      <c r="F30" s="55" t="s">
        <v>262</v>
      </c>
      <c r="H30" s="55" t="s">
        <v>439</v>
      </c>
      <c r="I30" s="55" t="s">
        <v>894</v>
      </c>
    </row>
    <row r="31" spans="1:9" x14ac:dyDescent="0.15">
      <c r="A31" s="55" t="s">
        <v>104</v>
      </c>
      <c r="B31" s="55" t="s">
        <v>133</v>
      </c>
      <c r="C31" s="55" t="s">
        <v>134</v>
      </c>
      <c r="E31" s="55" t="s">
        <v>263</v>
      </c>
      <c r="F31" s="55" t="s">
        <v>264</v>
      </c>
      <c r="H31" s="55" t="s">
        <v>440</v>
      </c>
      <c r="I31" s="55" t="s">
        <v>894</v>
      </c>
    </row>
    <row r="32" spans="1:9" x14ac:dyDescent="0.15">
      <c r="A32" s="55" t="s">
        <v>104</v>
      </c>
      <c r="B32" s="55" t="s">
        <v>135</v>
      </c>
      <c r="C32" s="55" t="s">
        <v>136</v>
      </c>
      <c r="E32" s="55" t="s">
        <v>265</v>
      </c>
      <c r="F32" s="55" t="s">
        <v>266</v>
      </c>
      <c r="H32" s="55" t="s">
        <v>441</v>
      </c>
      <c r="I32" s="55" t="s">
        <v>894</v>
      </c>
    </row>
    <row r="33" spans="1:9" x14ac:dyDescent="0.15">
      <c r="A33" s="55" t="s">
        <v>104</v>
      </c>
      <c r="B33" s="55" t="s">
        <v>137</v>
      </c>
      <c r="C33" s="55" t="s">
        <v>138</v>
      </c>
      <c r="E33" s="55" t="s">
        <v>267</v>
      </c>
      <c r="F33" s="55" t="s">
        <v>268</v>
      </c>
      <c r="H33" s="55" t="s">
        <v>442</v>
      </c>
      <c r="I33" s="55" t="s">
        <v>894</v>
      </c>
    </row>
    <row r="34" spans="1:9" x14ac:dyDescent="0.15">
      <c r="A34" s="55" t="s">
        <v>104</v>
      </c>
      <c r="B34" s="55" t="s">
        <v>139</v>
      </c>
      <c r="C34" s="55" t="s">
        <v>140</v>
      </c>
      <c r="E34" s="55" t="s">
        <v>269</v>
      </c>
      <c r="F34" s="55" t="s">
        <v>270</v>
      </c>
      <c r="H34" s="55" t="s">
        <v>443</v>
      </c>
      <c r="I34" s="55" t="s">
        <v>894</v>
      </c>
    </row>
    <row r="35" spans="1:9" x14ac:dyDescent="0.15">
      <c r="A35" s="55" t="s">
        <v>104</v>
      </c>
      <c r="B35" s="55" t="s">
        <v>141</v>
      </c>
      <c r="C35" s="55" t="s">
        <v>142</v>
      </c>
      <c r="E35" s="55" t="s">
        <v>271</v>
      </c>
      <c r="F35" s="55" t="s">
        <v>272</v>
      </c>
      <c r="H35" s="55" t="s">
        <v>444</v>
      </c>
      <c r="I35" s="55" t="s">
        <v>894</v>
      </c>
    </row>
    <row r="36" spans="1:9" x14ac:dyDescent="0.15">
      <c r="A36" s="55" t="s">
        <v>104</v>
      </c>
      <c r="B36" s="55" t="s">
        <v>143</v>
      </c>
      <c r="C36" s="55" t="s">
        <v>144</v>
      </c>
      <c r="E36" s="55" t="s">
        <v>273</v>
      </c>
      <c r="F36" s="55" t="s">
        <v>274</v>
      </c>
      <c r="H36" s="55" t="s">
        <v>445</v>
      </c>
      <c r="I36" s="55" t="s">
        <v>894</v>
      </c>
    </row>
    <row r="37" spans="1:9" x14ac:dyDescent="0.15">
      <c r="A37" s="55" t="s">
        <v>104</v>
      </c>
      <c r="B37" s="55" t="s">
        <v>145</v>
      </c>
      <c r="C37" s="55" t="s">
        <v>146</v>
      </c>
      <c r="E37" s="55" t="s">
        <v>275</v>
      </c>
      <c r="F37" s="55" t="s">
        <v>276</v>
      </c>
      <c r="H37" s="55" t="s">
        <v>949</v>
      </c>
      <c r="I37" s="55" t="s">
        <v>894</v>
      </c>
    </row>
    <row r="38" spans="1:9" x14ac:dyDescent="0.15">
      <c r="A38" s="55" t="s">
        <v>104</v>
      </c>
      <c r="B38" s="55" t="s">
        <v>147</v>
      </c>
      <c r="C38" s="55" t="s">
        <v>148</v>
      </c>
      <c r="E38" s="55" t="s">
        <v>277</v>
      </c>
      <c r="F38" s="55" t="s">
        <v>278</v>
      </c>
      <c r="H38" s="55" t="s">
        <v>446</v>
      </c>
      <c r="I38" s="55" t="s">
        <v>894</v>
      </c>
    </row>
    <row r="39" spans="1:9" x14ac:dyDescent="0.15">
      <c r="A39" s="55" t="s">
        <v>149</v>
      </c>
      <c r="B39" s="55" t="s">
        <v>150</v>
      </c>
      <c r="C39" s="55" t="s">
        <v>151</v>
      </c>
      <c r="E39" s="55" t="s">
        <v>279</v>
      </c>
      <c r="F39" s="55" t="s">
        <v>280</v>
      </c>
      <c r="H39" s="55" t="s">
        <v>447</v>
      </c>
      <c r="I39" s="55" t="s">
        <v>894</v>
      </c>
    </row>
    <row r="40" spans="1:9" x14ac:dyDescent="0.15">
      <c r="A40" s="55" t="s">
        <v>149</v>
      </c>
      <c r="B40" s="55" t="s">
        <v>152</v>
      </c>
      <c r="C40" s="55" t="s">
        <v>153</v>
      </c>
      <c r="E40" s="55" t="s">
        <v>281</v>
      </c>
      <c r="F40" s="55" t="s">
        <v>282</v>
      </c>
      <c r="H40" s="55" t="s">
        <v>448</v>
      </c>
      <c r="I40" s="55" t="s">
        <v>894</v>
      </c>
    </row>
    <row r="41" spans="1:9" x14ac:dyDescent="0.15">
      <c r="A41" s="55" t="s">
        <v>149</v>
      </c>
      <c r="B41" s="55" t="s">
        <v>154</v>
      </c>
      <c r="C41" s="55" t="s">
        <v>155</v>
      </c>
      <c r="E41" s="55" t="s">
        <v>283</v>
      </c>
      <c r="F41" s="55" t="s">
        <v>284</v>
      </c>
      <c r="H41" s="55" t="s">
        <v>450</v>
      </c>
      <c r="I41" s="55" t="s">
        <v>894</v>
      </c>
    </row>
    <row r="42" spans="1:9" x14ac:dyDescent="0.15">
      <c r="A42" s="55" t="s">
        <v>156</v>
      </c>
      <c r="B42" s="55" t="s">
        <v>157</v>
      </c>
      <c r="C42" s="55" t="s">
        <v>158</v>
      </c>
      <c r="E42" s="55" t="s">
        <v>285</v>
      </c>
      <c r="F42" s="55" t="s">
        <v>286</v>
      </c>
      <c r="H42" s="55" t="s">
        <v>451</v>
      </c>
      <c r="I42" s="55" t="s">
        <v>894</v>
      </c>
    </row>
    <row r="43" spans="1:9" x14ac:dyDescent="0.15">
      <c r="A43" s="55" t="s">
        <v>156</v>
      </c>
      <c r="B43" s="55" t="s">
        <v>159</v>
      </c>
      <c r="C43" s="55" t="s">
        <v>160</v>
      </c>
      <c r="E43" s="55" t="s">
        <v>287</v>
      </c>
      <c r="F43" s="55" t="s">
        <v>288</v>
      </c>
      <c r="H43" s="55" t="s">
        <v>453</v>
      </c>
      <c r="I43" s="55" t="s">
        <v>894</v>
      </c>
    </row>
    <row r="44" spans="1:9" x14ac:dyDescent="0.15">
      <c r="A44" s="55" t="s">
        <v>156</v>
      </c>
      <c r="B44" s="55" t="s">
        <v>161</v>
      </c>
      <c r="C44" s="55" t="s">
        <v>162</v>
      </c>
      <c r="E44" s="55" t="s">
        <v>289</v>
      </c>
      <c r="F44" s="55" t="s">
        <v>290</v>
      </c>
      <c r="H44" s="55" t="s">
        <v>454</v>
      </c>
      <c r="I44" s="55" t="s">
        <v>894</v>
      </c>
    </row>
    <row r="45" spans="1:9" x14ac:dyDescent="0.15">
      <c r="A45" s="55" t="s">
        <v>156</v>
      </c>
      <c r="B45" s="55" t="s">
        <v>163</v>
      </c>
      <c r="C45" s="55" t="s">
        <v>164</v>
      </c>
      <c r="E45" s="55" t="s">
        <v>291</v>
      </c>
      <c r="F45" s="55" t="s">
        <v>292</v>
      </c>
      <c r="H45" s="55" t="s">
        <v>455</v>
      </c>
      <c r="I45" s="55" t="s">
        <v>894</v>
      </c>
    </row>
    <row r="46" spans="1:9" x14ac:dyDescent="0.15">
      <c r="A46" s="55" t="s">
        <v>156</v>
      </c>
      <c r="B46" s="55" t="s">
        <v>165</v>
      </c>
      <c r="C46" s="55" t="s">
        <v>166</v>
      </c>
      <c r="E46" s="55" t="s">
        <v>293</v>
      </c>
      <c r="F46" s="55" t="s">
        <v>294</v>
      </c>
      <c r="H46" s="55" t="s">
        <v>457</v>
      </c>
      <c r="I46" s="55" t="s">
        <v>894</v>
      </c>
    </row>
    <row r="47" spans="1:9" x14ac:dyDescent="0.15">
      <c r="A47" s="55" t="s">
        <v>167</v>
      </c>
      <c r="B47" s="55" t="s">
        <v>168</v>
      </c>
      <c r="C47" s="55" t="s">
        <v>167</v>
      </c>
      <c r="E47" s="55" t="s">
        <v>295</v>
      </c>
      <c r="F47" s="55" t="s">
        <v>296</v>
      </c>
      <c r="H47" s="55" t="s">
        <v>459</v>
      </c>
      <c r="I47" s="55" t="s">
        <v>894</v>
      </c>
    </row>
    <row r="48" spans="1:9" x14ac:dyDescent="0.15">
      <c r="A48" s="55" t="s">
        <v>167</v>
      </c>
      <c r="B48" s="55" t="s">
        <v>169</v>
      </c>
      <c r="C48" s="55" t="s">
        <v>170</v>
      </c>
      <c r="E48" s="55" t="s">
        <v>297</v>
      </c>
      <c r="F48" s="55" t="s">
        <v>298</v>
      </c>
      <c r="H48" s="55" t="s">
        <v>460</v>
      </c>
      <c r="I48" s="55" t="s">
        <v>894</v>
      </c>
    </row>
    <row r="49" spans="1:9" x14ac:dyDescent="0.15">
      <c r="A49" s="55" t="s">
        <v>167</v>
      </c>
      <c r="B49" s="55" t="s">
        <v>171</v>
      </c>
      <c r="C49" s="55" t="s">
        <v>172</v>
      </c>
      <c r="E49" s="55" t="s">
        <v>299</v>
      </c>
      <c r="F49" s="55" t="s">
        <v>300</v>
      </c>
      <c r="H49" s="55" t="s">
        <v>461</v>
      </c>
      <c r="I49" s="55" t="s">
        <v>894</v>
      </c>
    </row>
    <row r="50" spans="1:9" x14ac:dyDescent="0.15">
      <c r="A50" s="55" t="s">
        <v>167</v>
      </c>
      <c r="B50" s="55" t="s">
        <v>173</v>
      </c>
      <c r="C50" s="55" t="s">
        <v>174</v>
      </c>
      <c r="E50" s="55" t="s">
        <v>301</v>
      </c>
      <c r="F50" s="55" t="s">
        <v>302</v>
      </c>
      <c r="H50" s="55" t="s">
        <v>462</v>
      </c>
      <c r="I50" s="55" t="s">
        <v>894</v>
      </c>
    </row>
    <row r="51" spans="1:9" x14ac:dyDescent="0.15">
      <c r="A51" s="55" t="s">
        <v>167</v>
      </c>
      <c r="B51" s="55" t="s">
        <v>175</v>
      </c>
      <c r="C51" s="55" t="s">
        <v>176</v>
      </c>
      <c r="E51" s="55" t="s">
        <v>303</v>
      </c>
      <c r="F51" s="55" t="s">
        <v>304</v>
      </c>
      <c r="H51" s="55" t="s">
        <v>463</v>
      </c>
      <c r="I51" s="55" t="s">
        <v>894</v>
      </c>
    </row>
    <row r="52" spans="1:9" x14ac:dyDescent="0.15">
      <c r="A52" s="55" t="s">
        <v>167</v>
      </c>
      <c r="B52" s="55" t="s">
        <v>177</v>
      </c>
      <c r="C52" s="55" t="s">
        <v>178</v>
      </c>
      <c r="E52" s="55" t="s">
        <v>305</v>
      </c>
      <c r="F52" s="55" t="s">
        <v>306</v>
      </c>
      <c r="H52" s="55" t="s">
        <v>464</v>
      </c>
      <c r="I52" s="55" t="s">
        <v>894</v>
      </c>
    </row>
    <row r="53" spans="1:9" x14ac:dyDescent="0.15">
      <c r="A53" s="55" t="s">
        <v>167</v>
      </c>
      <c r="B53" s="55" t="s">
        <v>179</v>
      </c>
      <c r="C53" s="55" t="s">
        <v>180</v>
      </c>
      <c r="E53" s="55" t="s">
        <v>307</v>
      </c>
      <c r="F53" s="55" t="s">
        <v>308</v>
      </c>
      <c r="H53" s="55" t="s">
        <v>897</v>
      </c>
      <c r="I53" s="55" t="s">
        <v>894</v>
      </c>
    </row>
    <row r="54" spans="1:9" x14ac:dyDescent="0.15">
      <c r="A54" s="55" t="s">
        <v>181</v>
      </c>
      <c r="B54" s="55" t="s">
        <v>182</v>
      </c>
      <c r="C54" s="55" t="s">
        <v>183</v>
      </c>
      <c r="E54" s="55" t="s">
        <v>309</v>
      </c>
      <c r="F54" s="55" t="s">
        <v>310</v>
      </c>
      <c r="H54" s="55" t="s">
        <v>465</v>
      </c>
      <c r="I54" s="55" t="s">
        <v>894</v>
      </c>
    </row>
    <row r="55" spans="1:9" x14ac:dyDescent="0.15">
      <c r="A55" s="55" t="s">
        <v>181</v>
      </c>
      <c r="B55" s="55" t="s">
        <v>184</v>
      </c>
      <c r="C55" s="55" t="s">
        <v>185</v>
      </c>
      <c r="E55" s="55" t="s">
        <v>311</v>
      </c>
      <c r="F55" s="55" t="s">
        <v>312</v>
      </c>
      <c r="H55" s="55" t="s">
        <v>466</v>
      </c>
      <c r="I55" s="55" t="s">
        <v>894</v>
      </c>
    </row>
    <row r="56" spans="1:9" x14ac:dyDescent="0.15">
      <c r="A56" s="55" t="s">
        <v>186</v>
      </c>
      <c r="B56" s="55" t="s">
        <v>187</v>
      </c>
      <c r="C56" s="55" t="s">
        <v>188</v>
      </c>
      <c r="E56" s="55" t="s">
        <v>313</v>
      </c>
      <c r="F56" s="55" t="s">
        <v>314</v>
      </c>
      <c r="H56" s="55" t="s">
        <v>467</v>
      </c>
      <c r="I56" s="55" t="s">
        <v>894</v>
      </c>
    </row>
    <row r="57" spans="1:9" x14ac:dyDescent="0.15">
      <c r="A57" s="55" t="s">
        <v>189</v>
      </c>
      <c r="B57" s="55" t="s">
        <v>187</v>
      </c>
      <c r="C57" s="55" t="s">
        <v>190</v>
      </c>
      <c r="E57" s="55" t="s">
        <v>315</v>
      </c>
      <c r="F57" s="55" t="s">
        <v>316</v>
      </c>
      <c r="H57" s="55" t="s">
        <v>468</v>
      </c>
      <c r="I57" s="55" t="s">
        <v>894</v>
      </c>
    </row>
    <row r="58" spans="1:9" x14ac:dyDescent="0.15">
      <c r="A58" s="55" t="s">
        <v>189</v>
      </c>
      <c r="B58" s="55" t="s">
        <v>191</v>
      </c>
      <c r="C58" s="55" t="s">
        <v>192</v>
      </c>
      <c r="E58" s="55" t="s">
        <v>317</v>
      </c>
      <c r="F58" s="55" t="s">
        <v>318</v>
      </c>
      <c r="H58" s="55" t="s">
        <v>482</v>
      </c>
      <c r="I58" s="55" t="s">
        <v>894</v>
      </c>
    </row>
    <row r="59" spans="1:9" x14ac:dyDescent="0.15">
      <c r="A59" s="55" t="s">
        <v>189</v>
      </c>
      <c r="B59" s="55" t="s">
        <v>193</v>
      </c>
      <c r="C59" s="55" t="s">
        <v>194</v>
      </c>
      <c r="E59" s="55" t="s">
        <v>319</v>
      </c>
      <c r="F59" s="55" t="s">
        <v>320</v>
      </c>
      <c r="H59" s="55" t="s">
        <v>483</v>
      </c>
      <c r="I59" s="55" t="s">
        <v>894</v>
      </c>
    </row>
    <row r="60" spans="1:9" x14ac:dyDescent="0.15">
      <c r="A60" s="55" t="s">
        <v>189</v>
      </c>
      <c r="B60" s="55" t="s">
        <v>195</v>
      </c>
      <c r="C60" s="55" t="s">
        <v>196</v>
      </c>
      <c r="E60" s="55" t="s">
        <v>321</v>
      </c>
      <c r="F60" s="55" t="s">
        <v>322</v>
      </c>
      <c r="H60" s="55" t="s">
        <v>471</v>
      </c>
      <c r="I60" s="55" t="s">
        <v>894</v>
      </c>
    </row>
    <row r="61" spans="1:9" x14ac:dyDescent="0.15">
      <c r="A61" s="55" t="s">
        <v>189</v>
      </c>
      <c r="B61" s="55" t="s">
        <v>197</v>
      </c>
      <c r="C61" s="55" t="s">
        <v>198</v>
      </c>
      <c r="E61" s="55" t="s">
        <v>323</v>
      </c>
      <c r="F61" s="55" t="s">
        <v>324</v>
      </c>
      <c r="H61" s="55" t="s">
        <v>898</v>
      </c>
      <c r="I61" s="55" t="s">
        <v>894</v>
      </c>
    </row>
    <row r="62" spans="1:9" x14ac:dyDescent="0.15">
      <c r="A62" s="55" t="s">
        <v>189</v>
      </c>
      <c r="B62" s="55" t="s">
        <v>199</v>
      </c>
      <c r="C62" s="55" t="s">
        <v>200</v>
      </c>
      <c r="E62" s="55" t="s">
        <v>325</v>
      </c>
      <c r="F62" s="55" t="s">
        <v>326</v>
      </c>
      <c r="H62" s="55" t="s">
        <v>899</v>
      </c>
      <c r="I62" s="55" t="s">
        <v>894</v>
      </c>
    </row>
    <row r="63" spans="1:9" x14ac:dyDescent="0.15">
      <c r="A63" s="55" t="s">
        <v>189</v>
      </c>
      <c r="B63" s="55" t="s">
        <v>201</v>
      </c>
      <c r="C63" s="55" t="s">
        <v>202</v>
      </c>
      <c r="E63" s="55" t="s">
        <v>327</v>
      </c>
      <c r="F63" s="55" t="s">
        <v>328</v>
      </c>
      <c r="H63" s="55" t="s">
        <v>900</v>
      </c>
      <c r="I63" s="55" t="s">
        <v>894</v>
      </c>
    </row>
    <row r="64" spans="1:9" x14ac:dyDescent="0.15">
      <c r="A64" s="55" t="s">
        <v>497</v>
      </c>
      <c r="B64" s="55" t="s">
        <v>498</v>
      </c>
      <c r="C64" s="55" t="s">
        <v>499</v>
      </c>
      <c r="E64" s="55" t="s">
        <v>329</v>
      </c>
      <c r="F64" s="55" t="s">
        <v>330</v>
      </c>
      <c r="H64" s="55" t="s">
        <v>472</v>
      </c>
      <c r="I64" s="55" t="s">
        <v>894</v>
      </c>
    </row>
    <row r="65" spans="1:9" x14ac:dyDescent="0.15">
      <c r="A65" s="55" t="s">
        <v>411</v>
      </c>
      <c r="B65" s="55" t="s">
        <v>500</v>
      </c>
      <c r="C65" s="55" t="s">
        <v>501</v>
      </c>
      <c r="E65" s="55" t="s">
        <v>331</v>
      </c>
      <c r="F65" s="55" t="s">
        <v>332</v>
      </c>
      <c r="H65" s="55" t="s">
        <v>901</v>
      </c>
      <c r="I65" s="55" t="s">
        <v>894</v>
      </c>
    </row>
    <row r="66" spans="1:9" x14ac:dyDescent="0.15">
      <c r="A66" s="55" t="s">
        <v>411</v>
      </c>
      <c r="B66" s="55" t="s">
        <v>502</v>
      </c>
      <c r="C66" s="55" t="s">
        <v>503</v>
      </c>
      <c r="E66" s="55" t="s">
        <v>333</v>
      </c>
      <c r="F66" s="55" t="s">
        <v>334</v>
      </c>
      <c r="H66" s="55" t="s">
        <v>473</v>
      </c>
      <c r="I66" s="55" t="s">
        <v>894</v>
      </c>
    </row>
    <row r="67" spans="1:9" x14ac:dyDescent="0.15">
      <c r="A67" s="55" t="s">
        <v>411</v>
      </c>
      <c r="B67" s="55" t="s">
        <v>504</v>
      </c>
      <c r="C67" s="55" t="s">
        <v>505</v>
      </c>
      <c r="E67" s="55" t="s">
        <v>335</v>
      </c>
      <c r="F67" s="55" t="s">
        <v>336</v>
      </c>
      <c r="H67" s="55" t="s">
        <v>902</v>
      </c>
      <c r="I67" s="55" t="s">
        <v>894</v>
      </c>
    </row>
    <row r="68" spans="1:9" x14ac:dyDescent="0.15">
      <c r="A68" s="55" t="s">
        <v>411</v>
      </c>
      <c r="B68" s="55" t="s">
        <v>506</v>
      </c>
      <c r="C68" s="55" t="s">
        <v>507</v>
      </c>
      <c r="E68" s="55" t="s">
        <v>337</v>
      </c>
      <c r="F68" s="55" t="s">
        <v>338</v>
      </c>
      <c r="H68" s="55" t="s">
        <v>488</v>
      </c>
      <c r="I68" s="55" t="s">
        <v>894</v>
      </c>
    </row>
    <row r="69" spans="1:9" x14ac:dyDescent="0.15">
      <c r="A69" s="55" t="s">
        <v>71</v>
      </c>
      <c r="B69" s="55" t="s">
        <v>508</v>
      </c>
      <c r="C69" s="55" t="s">
        <v>509</v>
      </c>
      <c r="E69" s="55" t="s">
        <v>339</v>
      </c>
      <c r="F69" s="55" t="s">
        <v>340</v>
      </c>
      <c r="H69" s="55" t="s">
        <v>489</v>
      </c>
      <c r="I69" s="55" t="s">
        <v>894</v>
      </c>
    </row>
    <row r="70" spans="1:9" x14ac:dyDescent="0.15">
      <c r="A70" s="55" t="s">
        <v>71</v>
      </c>
      <c r="B70" s="55" t="s">
        <v>510</v>
      </c>
      <c r="C70" s="55" t="s">
        <v>511</v>
      </c>
      <c r="E70" s="55" t="s">
        <v>341</v>
      </c>
      <c r="F70" s="55" t="s">
        <v>342</v>
      </c>
      <c r="H70" s="55" t="s">
        <v>889</v>
      </c>
      <c r="I70" s="55" t="s">
        <v>903</v>
      </c>
    </row>
    <row r="71" spans="1:9" x14ac:dyDescent="0.15">
      <c r="A71" s="55" t="s">
        <v>71</v>
      </c>
      <c r="B71" s="55" t="s">
        <v>512</v>
      </c>
      <c r="C71" s="55" t="s">
        <v>513</v>
      </c>
      <c r="E71" s="55" t="s">
        <v>343</v>
      </c>
      <c r="F71" s="55" t="s">
        <v>344</v>
      </c>
      <c r="H71" s="55" t="s">
        <v>904</v>
      </c>
      <c r="I71" s="55" t="s">
        <v>903</v>
      </c>
    </row>
    <row r="72" spans="1:9" x14ac:dyDescent="0.15">
      <c r="A72" s="55" t="s">
        <v>71</v>
      </c>
      <c r="B72" s="55" t="s">
        <v>514</v>
      </c>
      <c r="C72" s="55" t="s">
        <v>515</v>
      </c>
      <c r="E72" s="55" t="s">
        <v>345</v>
      </c>
      <c r="F72" s="55" t="s">
        <v>346</v>
      </c>
      <c r="H72" s="55" t="s">
        <v>905</v>
      </c>
      <c r="I72" s="55" t="s">
        <v>903</v>
      </c>
    </row>
    <row r="73" spans="1:9" x14ac:dyDescent="0.15">
      <c r="A73" s="55" t="s">
        <v>71</v>
      </c>
      <c r="B73" s="55" t="s">
        <v>516</v>
      </c>
      <c r="C73" s="55" t="s">
        <v>517</v>
      </c>
      <c r="E73" s="55" t="s">
        <v>347</v>
      </c>
      <c r="F73" s="55" t="s">
        <v>348</v>
      </c>
      <c r="H73" s="55" t="s">
        <v>906</v>
      </c>
      <c r="I73" s="55" t="s">
        <v>903</v>
      </c>
    </row>
    <row r="74" spans="1:9" x14ac:dyDescent="0.15">
      <c r="A74" s="55" t="s">
        <v>71</v>
      </c>
      <c r="B74" s="55" t="s">
        <v>518</v>
      </c>
      <c r="C74" s="55" t="s">
        <v>519</v>
      </c>
      <c r="E74" s="55" t="s">
        <v>349</v>
      </c>
      <c r="F74" s="55" t="s">
        <v>350</v>
      </c>
      <c r="H74" s="55" t="s">
        <v>907</v>
      </c>
      <c r="I74" s="55" t="s">
        <v>903</v>
      </c>
    </row>
    <row r="75" spans="1:9" x14ac:dyDescent="0.15">
      <c r="A75" s="55" t="s">
        <v>71</v>
      </c>
      <c r="B75" s="55" t="s">
        <v>520</v>
      </c>
      <c r="C75" s="55" t="s">
        <v>521</v>
      </c>
      <c r="E75" s="55" t="s">
        <v>351</v>
      </c>
      <c r="F75" s="55" t="s">
        <v>352</v>
      </c>
      <c r="H75" s="55" t="s">
        <v>908</v>
      </c>
      <c r="I75" s="55" t="s">
        <v>903</v>
      </c>
    </row>
    <row r="76" spans="1:9" x14ac:dyDescent="0.15">
      <c r="A76" s="55" t="s">
        <v>71</v>
      </c>
      <c r="B76" s="55" t="s">
        <v>522</v>
      </c>
      <c r="C76" s="55" t="s">
        <v>523</v>
      </c>
      <c r="E76" s="55" t="s">
        <v>353</v>
      </c>
      <c r="F76" s="55" t="s">
        <v>354</v>
      </c>
      <c r="H76" s="55" t="s">
        <v>909</v>
      </c>
      <c r="I76" s="55" t="s">
        <v>903</v>
      </c>
    </row>
    <row r="77" spans="1:9" x14ac:dyDescent="0.15">
      <c r="A77" s="55" t="s">
        <v>71</v>
      </c>
      <c r="B77" s="55" t="s">
        <v>524</v>
      </c>
      <c r="C77" s="55" t="s">
        <v>525</v>
      </c>
      <c r="E77" s="55" t="s">
        <v>355</v>
      </c>
      <c r="F77" s="55" t="s">
        <v>356</v>
      </c>
      <c r="H77" s="55" t="s">
        <v>910</v>
      </c>
      <c r="I77" s="55" t="s">
        <v>903</v>
      </c>
    </row>
    <row r="78" spans="1:9" x14ac:dyDescent="0.15">
      <c r="A78" s="55" t="s">
        <v>71</v>
      </c>
      <c r="B78" s="55" t="s">
        <v>526</v>
      </c>
      <c r="C78" s="55" t="s">
        <v>527</v>
      </c>
      <c r="E78" s="55" t="s">
        <v>357</v>
      </c>
      <c r="F78" s="55" t="s">
        <v>358</v>
      </c>
      <c r="H78" s="55" t="s">
        <v>911</v>
      </c>
      <c r="I78" s="55" t="s">
        <v>903</v>
      </c>
    </row>
    <row r="79" spans="1:9" x14ac:dyDescent="0.15">
      <c r="A79" s="55" t="s">
        <v>71</v>
      </c>
      <c r="B79" s="55" t="s">
        <v>528</v>
      </c>
      <c r="C79" s="55" t="s">
        <v>529</v>
      </c>
      <c r="E79" s="55" t="s">
        <v>359</v>
      </c>
      <c r="F79" s="55" t="s">
        <v>360</v>
      </c>
      <c r="H79" s="55" t="s">
        <v>912</v>
      </c>
      <c r="I79" s="55" t="s">
        <v>903</v>
      </c>
    </row>
    <row r="80" spans="1:9" x14ac:dyDescent="0.15">
      <c r="A80" s="55" t="s">
        <v>71</v>
      </c>
      <c r="B80" s="55" t="s">
        <v>530</v>
      </c>
      <c r="C80" s="55" t="s">
        <v>531</v>
      </c>
      <c r="E80" s="55" t="s">
        <v>361</v>
      </c>
      <c r="F80" s="55" t="s">
        <v>362</v>
      </c>
      <c r="H80" s="55" t="s">
        <v>913</v>
      </c>
      <c r="I80" s="55" t="s">
        <v>903</v>
      </c>
    </row>
    <row r="81" spans="1:9" x14ac:dyDescent="0.15">
      <c r="A81" s="55" t="s">
        <v>71</v>
      </c>
      <c r="B81" s="55" t="s">
        <v>532</v>
      </c>
      <c r="C81" s="55" t="s">
        <v>533</v>
      </c>
      <c r="E81" s="55" t="s">
        <v>363</v>
      </c>
      <c r="F81" s="55" t="s">
        <v>364</v>
      </c>
      <c r="H81" s="55" t="s">
        <v>914</v>
      </c>
      <c r="I81" s="55" t="s">
        <v>903</v>
      </c>
    </row>
    <row r="82" spans="1:9" x14ac:dyDescent="0.15">
      <c r="A82" s="55" t="s">
        <v>71</v>
      </c>
      <c r="B82" s="55" t="s">
        <v>534</v>
      </c>
      <c r="C82" s="55" t="s">
        <v>535</v>
      </c>
      <c r="E82" s="55" t="s">
        <v>365</v>
      </c>
      <c r="F82" s="55" t="s">
        <v>366</v>
      </c>
      <c r="H82" s="55" t="s">
        <v>915</v>
      </c>
      <c r="I82" s="55" t="s">
        <v>903</v>
      </c>
    </row>
    <row r="83" spans="1:9" x14ac:dyDescent="0.15">
      <c r="A83" s="55" t="s">
        <v>71</v>
      </c>
      <c r="B83" s="55" t="s">
        <v>536</v>
      </c>
      <c r="C83" s="55" t="s">
        <v>537</v>
      </c>
      <c r="E83" s="55" t="s">
        <v>367</v>
      </c>
      <c r="F83" s="55" t="s">
        <v>368</v>
      </c>
      <c r="H83" s="55" t="s">
        <v>916</v>
      </c>
      <c r="I83" s="55" t="s">
        <v>903</v>
      </c>
    </row>
    <row r="84" spans="1:9" x14ac:dyDescent="0.15">
      <c r="A84" s="55" t="s">
        <v>71</v>
      </c>
      <c r="B84" s="55" t="s">
        <v>538</v>
      </c>
      <c r="C84" s="55" t="s">
        <v>539</v>
      </c>
      <c r="E84" s="55" t="s">
        <v>369</v>
      </c>
      <c r="F84" s="55" t="s">
        <v>370</v>
      </c>
      <c r="H84" s="55" t="s">
        <v>917</v>
      </c>
      <c r="I84" s="55" t="s">
        <v>903</v>
      </c>
    </row>
    <row r="85" spans="1:9" x14ac:dyDescent="0.15">
      <c r="A85" s="55" t="s">
        <v>71</v>
      </c>
      <c r="B85" s="55" t="s">
        <v>540</v>
      </c>
      <c r="C85" s="55" t="s">
        <v>541</v>
      </c>
      <c r="E85" s="55" t="s">
        <v>371</v>
      </c>
      <c r="F85" s="55" t="s">
        <v>372</v>
      </c>
      <c r="H85" s="55" t="s">
        <v>486</v>
      </c>
      <c r="I85" s="55" t="s">
        <v>903</v>
      </c>
    </row>
    <row r="86" spans="1:9" x14ac:dyDescent="0.15">
      <c r="A86" s="55" t="s">
        <v>71</v>
      </c>
      <c r="B86" s="55" t="s">
        <v>542</v>
      </c>
      <c r="C86" s="55" t="s">
        <v>543</v>
      </c>
      <c r="E86" s="55" t="s">
        <v>373</v>
      </c>
      <c r="F86" s="55" t="s">
        <v>374</v>
      </c>
      <c r="H86" s="55" t="s">
        <v>918</v>
      </c>
      <c r="I86" s="55" t="s">
        <v>903</v>
      </c>
    </row>
    <row r="87" spans="1:9" x14ac:dyDescent="0.15">
      <c r="A87" s="55" t="s">
        <v>71</v>
      </c>
      <c r="B87" s="55" t="s">
        <v>544</v>
      </c>
      <c r="C87" s="55" t="s">
        <v>545</v>
      </c>
      <c r="E87" s="55" t="s">
        <v>375</v>
      </c>
      <c r="F87" s="55" t="s">
        <v>376</v>
      </c>
      <c r="H87" s="55" t="s">
        <v>919</v>
      </c>
      <c r="I87" s="55" t="s">
        <v>903</v>
      </c>
    </row>
    <row r="88" spans="1:9" x14ac:dyDescent="0.15">
      <c r="A88" s="55" t="s">
        <v>71</v>
      </c>
      <c r="B88" s="55" t="s">
        <v>546</v>
      </c>
      <c r="C88" s="55" t="s">
        <v>547</v>
      </c>
      <c r="E88" s="55" t="s">
        <v>377</v>
      </c>
      <c r="F88" s="55" t="s">
        <v>378</v>
      </c>
      <c r="H88" s="55" t="s">
        <v>920</v>
      </c>
      <c r="I88" s="55" t="s">
        <v>903</v>
      </c>
    </row>
    <row r="89" spans="1:9" x14ac:dyDescent="0.15">
      <c r="A89" s="55" t="s">
        <v>71</v>
      </c>
      <c r="B89" s="55" t="s">
        <v>548</v>
      </c>
      <c r="C89" s="55" t="s">
        <v>549</v>
      </c>
      <c r="E89" s="55" t="s">
        <v>379</v>
      </c>
      <c r="F89" s="55" t="s">
        <v>380</v>
      </c>
      <c r="H89" s="55" t="s">
        <v>921</v>
      </c>
      <c r="I89" s="55" t="s">
        <v>903</v>
      </c>
    </row>
    <row r="90" spans="1:9" x14ac:dyDescent="0.15">
      <c r="A90" s="55" t="s">
        <v>71</v>
      </c>
      <c r="B90" s="55" t="s">
        <v>550</v>
      </c>
      <c r="C90" s="55" t="s">
        <v>551</v>
      </c>
      <c r="E90" s="55" t="s">
        <v>381</v>
      </c>
      <c r="F90" s="55" t="s">
        <v>382</v>
      </c>
      <c r="H90" s="55" t="s">
        <v>922</v>
      </c>
      <c r="I90" s="55" t="s">
        <v>903</v>
      </c>
    </row>
    <row r="91" spans="1:9" x14ac:dyDescent="0.15">
      <c r="A91" s="55" t="s">
        <v>71</v>
      </c>
      <c r="B91" s="55" t="s">
        <v>552</v>
      </c>
      <c r="C91" s="55" t="s">
        <v>553</v>
      </c>
      <c r="E91" s="55" t="s">
        <v>383</v>
      </c>
      <c r="F91" s="55" t="s">
        <v>384</v>
      </c>
      <c r="H91" s="55" t="s">
        <v>434</v>
      </c>
      <c r="I91" s="55" t="s">
        <v>923</v>
      </c>
    </row>
    <row r="92" spans="1:9" x14ac:dyDescent="0.15">
      <c r="A92" s="55" t="s">
        <v>71</v>
      </c>
      <c r="B92" s="55" t="s">
        <v>554</v>
      </c>
      <c r="C92" s="55" t="s">
        <v>555</v>
      </c>
      <c r="E92" s="55" t="s">
        <v>385</v>
      </c>
      <c r="F92" s="55" t="s">
        <v>386</v>
      </c>
      <c r="H92" s="55" t="s">
        <v>431</v>
      </c>
      <c r="I92" s="55" t="s">
        <v>923</v>
      </c>
    </row>
    <row r="93" spans="1:9" x14ac:dyDescent="0.15">
      <c r="A93" s="55" t="s">
        <v>71</v>
      </c>
      <c r="B93" s="55" t="s">
        <v>556</v>
      </c>
      <c r="C93" s="55" t="s">
        <v>557</v>
      </c>
      <c r="E93" s="55" t="s">
        <v>387</v>
      </c>
      <c r="F93" s="55" t="s">
        <v>388</v>
      </c>
      <c r="H93" s="55" t="s">
        <v>928</v>
      </c>
      <c r="I93" s="55" t="s">
        <v>927</v>
      </c>
    </row>
    <row r="94" spans="1:9" x14ac:dyDescent="0.15">
      <c r="A94" s="55" t="s">
        <v>558</v>
      </c>
      <c r="B94" s="55" t="s">
        <v>559</v>
      </c>
      <c r="C94" s="55" t="s">
        <v>560</v>
      </c>
      <c r="E94" s="55" t="s">
        <v>389</v>
      </c>
      <c r="F94" s="55" t="s">
        <v>390</v>
      </c>
      <c r="H94" s="55" t="s">
        <v>925</v>
      </c>
      <c r="I94" s="55" t="s">
        <v>927</v>
      </c>
    </row>
    <row r="95" spans="1:9" x14ac:dyDescent="0.15">
      <c r="A95" s="55" t="s">
        <v>558</v>
      </c>
      <c r="B95" s="55" t="s">
        <v>561</v>
      </c>
      <c r="C95" s="55" t="s">
        <v>562</v>
      </c>
      <c r="E95" s="55" t="s">
        <v>391</v>
      </c>
      <c r="F95" s="55" t="s">
        <v>392</v>
      </c>
      <c r="H95" s="55" t="s">
        <v>929</v>
      </c>
      <c r="I95" s="55" t="s">
        <v>927</v>
      </c>
    </row>
    <row r="96" spans="1:9" x14ac:dyDescent="0.15">
      <c r="A96" s="55" t="s">
        <v>558</v>
      </c>
      <c r="B96" s="55" t="s">
        <v>563</v>
      </c>
      <c r="C96" s="55" t="s">
        <v>564</v>
      </c>
      <c r="E96" s="55" t="s">
        <v>393</v>
      </c>
      <c r="F96" s="55" t="s">
        <v>394</v>
      </c>
      <c r="H96" s="55" t="s">
        <v>930</v>
      </c>
      <c r="I96" s="55" t="s">
        <v>927</v>
      </c>
    </row>
    <row r="97" spans="1:9" x14ac:dyDescent="0.15">
      <c r="A97" s="55" t="s">
        <v>558</v>
      </c>
      <c r="B97" s="55" t="s">
        <v>565</v>
      </c>
      <c r="C97" s="55" t="s">
        <v>566</v>
      </c>
      <c r="E97" s="55" t="s">
        <v>395</v>
      </c>
      <c r="F97" s="55" t="s">
        <v>396</v>
      </c>
      <c r="H97" s="55" t="s">
        <v>931</v>
      </c>
      <c r="I97" s="55" t="s">
        <v>927</v>
      </c>
    </row>
    <row r="98" spans="1:9" x14ac:dyDescent="0.15">
      <c r="A98" s="55" t="s">
        <v>558</v>
      </c>
      <c r="B98" s="55" t="s">
        <v>567</v>
      </c>
      <c r="C98" s="55" t="s">
        <v>568</v>
      </c>
      <c r="E98" s="55" t="s">
        <v>397</v>
      </c>
      <c r="F98" s="55" t="s">
        <v>398</v>
      </c>
      <c r="H98" s="55" t="s">
        <v>932</v>
      </c>
      <c r="I98" s="55" t="s">
        <v>927</v>
      </c>
    </row>
    <row r="99" spans="1:9" x14ac:dyDescent="0.15">
      <c r="A99" s="55" t="s">
        <v>558</v>
      </c>
      <c r="B99" s="55" t="s">
        <v>569</v>
      </c>
      <c r="C99" s="55" t="s">
        <v>570</v>
      </c>
      <c r="E99" s="55" t="s">
        <v>399</v>
      </c>
      <c r="F99" s="55" t="s">
        <v>400</v>
      </c>
      <c r="H99" s="55" t="s">
        <v>933</v>
      </c>
      <c r="I99" s="55" t="s">
        <v>927</v>
      </c>
    </row>
    <row r="100" spans="1:9" x14ac:dyDescent="0.15">
      <c r="A100" s="55" t="s">
        <v>558</v>
      </c>
      <c r="B100" s="55" t="s">
        <v>571</v>
      </c>
      <c r="C100" s="55" t="s">
        <v>572</v>
      </c>
      <c r="E100" s="55" t="s">
        <v>401</v>
      </c>
      <c r="F100" s="55" t="s">
        <v>402</v>
      </c>
      <c r="H100" s="55" t="s">
        <v>934</v>
      </c>
      <c r="I100" s="55" t="s">
        <v>927</v>
      </c>
    </row>
    <row r="101" spans="1:9" x14ac:dyDescent="0.15">
      <c r="A101" s="55" t="s">
        <v>558</v>
      </c>
      <c r="B101" s="55" t="s">
        <v>573</v>
      </c>
      <c r="C101" s="55" t="s">
        <v>574</v>
      </c>
      <c r="E101" s="55" t="s">
        <v>403</v>
      </c>
      <c r="F101" s="55" t="s">
        <v>404</v>
      </c>
      <c r="H101" s="55" t="s">
        <v>935</v>
      </c>
      <c r="I101" s="55" t="s">
        <v>927</v>
      </c>
    </row>
    <row r="102" spans="1:9" x14ac:dyDescent="0.15">
      <c r="A102" s="55" t="s">
        <v>558</v>
      </c>
      <c r="B102" s="55" t="s">
        <v>575</v>
      </c>
      <c r="C102" s="55" t="s">
        <v>576</v>
      </c>
      <c r="E102" s="55" t="s">
        <v>405</v>
      </c>
      <c r="F102" s="55" t="s">
        <v>406</v>
      </c>
      <c r="H102" s="55" t="s">
        <v>937</v>
      </c>
      <c r="I102" s="55" t="s">
        <v>936</v>
      </c>
    </row>
    <row r="103" spans="1:9" x14ac:dyDescent="0.15">
      <c r="A103" s="55" t="s">
        <v>558</v>
      </c>
      <c r="B103" s="55" t="s">
        <v>577</v>
      </c>
      <c r="C103" s="55" t="s">
        <v>578</v>
      </c>
      <c r="H103" s="55" t="s">
        <v>926</v>
      </c>
      <c r="I103" s="55" t="s">
        <v>936</v>
      </c>
    </row>
    <row r="104" spans="1:9" x14ac:dyDescent="0.15">
      <c r="A104" s="55" t="s">
        <v>558</v>
      </c>
      <c r="B104" s="55" t="s">
        <v>579</v>
      </c>
      <c r="C104" s="55" t="s">
        <v>580</v>
      </c>
      <c r="H104" s="55" t="s">
        <v>930</v>
      </c>
      <c r="I104" s="55" t="s">
        <v>936</v>
      </c>
    </row>
    <row r="105" spans="1:9" x14ac:dyDescent="0.15">
      <c r="A105" s="55" t="s">
        <v>558</v>
      </c>
      <c r="B105" s="55" t="s">
        <v>581</v>
      </c>
      <c r="C105" s="55" t="s">
        <v>582</v>
      </c>
      <c r="H105" s="55" t="s">
        <v>938</v>
      </c>
      <c r="I105" s="55" t="s">
        <v>936</v>
      </c>
    </row>
    <row r="106" spans="1:9" x14ac:dyDescent="0.15">
      <c r="A106" s="55" t="s">
        <v>558</v>
      </c>
      <c r="B106" s="55" t="s">
        <v>583</v>
      </c>
      <c r="C106" s="55" t="s">
        <v>584</v>
      </c>
      <c r="H106" s="55" t="s">
        <v>939</v>
      </c>
      <c r="I106" s="55" t="s">
        <v>936</v>
      </c>
    </row>
    <row r="107" spans="1:9" x14ac:dyDescent="0.15">
      <c r="A107" s="55" t="s">
        <v>558</v>
      </c>
      <c r="B107" s="55" t="s">
        <v>585</v>
      </c>
      <c r="C107" s="55" t="s">
        <v>586</v>
      </c>
      <c r="H107" s="55" t="s">
        <v>940</v>
      </c>
      <c r="I107" s="55" t="s">
        <v>936</v>
      </c>
    </row>
    <row r="108" spans="1:9" x14ac:dyDescent="0.15">
      <c r="A108" s="55" t="s">
        <v>558</v>
      </c>
      <c r="B108" s="55" t="s">
        <v>587</v>
      </c>
      <c r="C108" s="55" t="s">
        <v>588</v>
      </c>
      <c r="H108" s="55" t="s">
        <v>932</v>
      </c>
      <c r="I108" s="55" t="s">
        <v>936</v>
      </c>
    </row>
    <row r="109" spans="1:9" x14ac:dyDescent="0.15">
      <c r="A109" s="55" t="s">
        <v>558</v>
      </c>
      <c r="B109" s="55" t="s">
        <v>589</v>
      </c>
      <c r="C109" s="55" t="s">
        <v>590</v>
      </c>
      <c r="H109" s="55" t="s">
        <v>933</v>
      </c>
      <c r="I109" s="55" t="s">
        <v>936</v>
      </c>
    </row>
    <row r="110" spans="1:9" x14ac:dyDescent="0.15">
      <c r="A110" s="55" t="s">
        <v>558</v>
      </c>
      <c r="B110" s="55" t="s">
        <v>591</v>
      </c>
      <c r="C110" s="55" t="s">
        <v>592</v>
      </c>
      <c r="H110" s="55" t="s">
        <v>941</v>
      </c>
      <c r="I110" s="55" t="s">
        <v>936</v>
      </c>
    </row>
    <row r="111" spans="1:9" x14ac:dyDescent="0.15">
      <c r="A111" s="55" t="s">
        <v>558</v>
      </c>
      <c r="B111" s="55" t="s">
        <v>593</v>
      </c>
      <c r="C111" s="55" t="s">
        <v>594</v>
      </c>
      <c r="H111" s="55" t="s">
        <v>935</v>
      </c>
      <c r="I111" s="55" t="s">
        <v>936</v>
      </c>
    </row>
    <row r="112" spans="1:9" x14ac:dyDescent="0.15">
      <c r="A112" s="55" t="s">
        <v>558</v>
      </c>
      <c r="B112" s="55" t="s">
        <v>595</v>
      </c>
      <c r="C112" s="55" t="s">
        <v>596</v>
      </c>
      <c r="H112" s="55" t="s">
        <v>942</v>
      </c>
      <c r="I112" s="55" t="s">
        <v>936</v>
      </c>
    </row>
    <row r="113" spans="1:3" x14ac:dyDescent="0.15">
      <c r="A113" s="55" t="s">
        <v>558</v>
      </c>
      <c r="B113" s="55" t="s">
        <v>597</v>
      </c>
      <c r="C113" s="55" t="s">
        <v>598</v>
      </c>
    </row>
    <row r="114" spans="1:3" x14ac:dyDescent="0.15">
      <c r="A114" s="55" t="s">
        <v>558</v>
      </c>
      <c r="B114" s="55" t="s">
        <v>599</v>
      </c>
      <c r="C114" s="55" t="s">
        <v>600</v>
      </c>
    </row>
    <row r="115" spans="1:3" x14ac:dyDescent="0.15">
      <c r="A115" s="55" t="s">
        <v>558</v>
      </c>
      <c r="B115" s="55" t="s">
        <v>601</v>
      </c>
      <c r="C115" s="55" t="s">
        <v>602</v>
      </c>
    </row>
    <row r="116" spans="1:3" x14ac:dyDescent="0.15">
      <c r="A116" s="55" t="s">
        <v>558</v>
      </c>
      <c r="B116" s="55" t="s">
        <v>603</v>
      </c>
      <c r="C116" s="55" t="s">
        <v>604</v>
      </c>
    </row>
    <row r="117" spans="1:3" x14ac:dyDescent="0.15">
      <c r="A117" s="55" t="s">
        <v>605</v>
      </c>
      <c r="B117" s="55" t="s">
        <v>606</v>
      </c>
      <c r="C117" s="55" t="s">
        <v>607</v>
      </c>
    </row>
    <row r="118" spans="1:3" x14ac:dyDescent="0.15">
      <c r="A118" s="55" t="s">
        <v>605</v>
      </c>
      <c r="B118" s="55" t="s">
        <v>608</v>
      </c>
      <c r="C118" s="55" t="s">
        <v>609</v>
      </c>
    </row>
    <row r="119" spans="1:3" x14ac:dyDescent="0.15">
      <c r="A119" s="55" t="s">
        <v>605</v>
      </c>
      <c r="B119" s="55" t="s">
        <v>610</v>
      </c>
      <c r="C119" s="55" t="s">
        <v>611</v>
      </c>
    </row>
    <row r="120" spans="1:3" x14ac:dyDescent="0.15">
      <c r="A120" s="55" t="s">
        <v>605</v>
      </c>
      <c r="B120" s="55" t="s">
        <v>612</v>
      </c>
      <c r="C120" s="55" t="s">
        <v>613</v>
      </c>
    </row>
    <row r="121" spans="1:3" x14ac:dyDescent="0.15">
      <c r="A121" s="55" t="s">
        <v>605</v>
      </c>
      <c r="B121" s="55" t="s">
        <v>614</v>
      </c>
      <c r="C121" s="55" t="s">
        <v>615</v>
      </c>
    </row>
    <row r="122" spans="1:3" x14ac:dyDescent="0.15">
      <c r="A122" s="55" t="s">
        <v>605</v>
      </c>
      <c r="B122" s="55" t="s">
        <v>616</v>
      </c>
      <c r="C122" s="55" t="s">
        <v>617</v>
      </c>
    </row>
    <row r="123" spans="1:3" x14ac:dyDescent="0.15">
      <c r="A123" s="55" t="s">
        <v>605</v>
      </c>
      <c r="B123" s="55" t="s">
        <v>618</v>
      </c>
      <c r="C123" s="55" t="s">
        <v>619</v>
      </c>
    </row>
    <row r="124" spans="1:3" x14ac:dyDescent="0.15">
      <c r="A124" s="55" t="s">
        <v>605</v>
      </c>
      <c r="B124" s="55" t="s">
        <v>620</v>
      </c>
      <c r="C124" s="55" t="s">
        <v>621</v>
      </c>
    </row>
    <row r="125" spans="1:3" x14ac:dyDescent="0.15">
      <c r="A125" s="55" t="s">
        <v>605</v>
      </c>
      <c r="B125" s="55" t="s">
        <v>622</v>
      </c>
      <c r="C125" s="55" t="s">
        <v>623</v>
      </c>
    </row>
    <row r="126" spans="1:3" x14ac:dyDescent="0.15">
      <c r="A126" s="55" t="s">
        <v>605</v>
      </c>
      <c r="B126" s="55" t="s">
        <v>624</v>
      </c>
      <c r="C126" s="55" t="s">
        <v>625</v>
      </c>
    </row>
    <row r="127" spans="1:3" x14ac:dyDescent="0.15">
      <c r="A127" s="55" t="s">
        <v>605</v>
      </c>
      <c r="B127" s="55" t="s">
        <v>626</v>
      </c>
      <c r="C127" s="55" t="s">
        <v>627</v>
      </c>
    </row>
    <row r="128" spans="1:3" x14ac:dyDescent="0.15">
      <c r="A128" s="55" t="s">
        <v>628</v>
      </c>
      <c r="B128" s="55" t="s">
        <v>629</v>
      </c>
      <c r="C128" s="55" t="s">
        <v>630</v>
      </c>
    </row>
    <row r="129" spans="1:3" x14ac:dyDescent="0.15">
      <c r="A129" s="55" t="s">
        <v>628</v>
      </c>
      <c r="B129" s="55" t="s">
        <v>631</v>
      </c>
      <c r="C129" s="55" t="s">
        <v>632</v>
      </c>
    </row>
    <row r="130" spans="1:3" x14ac:dyDescent="0.15">
      <c r="A130" s="55" t="s">
        <v>628</v>
      </c>
      <c r="B130" s="55" t="s">
        <v>633</v>
      </c>
      <c r="C130" s="55" t="s">
        <v>634</v>
      </c>
    </row>
    <row r="131" spans="1:3" x14ac:dyDescent="0.15">
      <c r="A131" s="55" t="s">
        <v>628</v>
      </c>
      <c r="B131" s="55" t="s">
        <v>635</v>
      </c>
      <c r="C131" s="55" t="s">
        <v>636</v>
      </c>
    </row>
    <row r="132" spans="1:3" x14ac:dyDescent="0.15">
      <c r="A132" s="55" t="s">
        <v>637</v>
      </c>
      <c r="B132" s="55" t="s">
        <v>638</v>
      </c>
      <c r="C132" s="55" t="s">
        <v>639</v>
      </c>
    </row>
    <row r="133" spans="1:3" x14ac:dyDescent="0.15">
      <c r="A133" s="55" t="s">
        <v>637</v>
      </c>
      <c r="B133" s="55" t="s">
        <v>640</v>
      </c>
      <c r="C133" s="55" t="s">
        <v>641</v>
      </c>
    </row>
    <row r="134" spans="1:3" x14ac:dyDescent="0.15">
      <c r="A134" s="55" t="s">
        <v>637</v>
      </c>
      <c r="B134" s="55" t="s">
        <v>642</v>
      </c>
      <c r="C134" s="55" t="s">
        <v>643</v>
      </c>
    </row>
    <row r="135" spans="1:3" x14ac:dyDescent="0.15">
      <c r="A135" s="55" t="s">
        <v>637</v>
      </c>
      <c r="B135" s="55" t="s">
        <v>644</v>
      </c>
      <c r="C135" s="55" t="s">
        <v>645</v>
      </c>
    </row>
    <row r="136" spans="1:3" x14ac:dyDescent="0.15">
      <c r="A136" s="55" t="s">
        <v>637</v>
      </c>
      <c r="B136" s="55" t="s">
        <v>646</v>
      </c>
      <c r="C136" s="55" t="s">
        <v>647</v>
      </c>
    </row>
    <row r="137" spans="1:3" x14ac:dyDescent="0.15">
      <c r="A137" s="55" t="s">
        <v>637</v>
      </c>
      <c r="B137" s="55" t="s">
        <v>648</v>
      </c>
      <c r="C137" s="55" t="s">
        <v>649</v>
      </c>
    </row>
    <row r="138" spans="1:3" x14ac:dyDescent="0.15">
      <c r="A138" s="55" t="s">
        <v>637</v>
      </c>
      <c r="B138" s="55" t="s">
        <v>650</v>
      </c>
      <c r="C138" s="55" t="s">
        <v>651</v>
      </c>
    </row>
    <row r="139" spans="1:3" x14ac:dyDescent="0.15">
      <c r="A139" s="55" t="s">
        <v>637</v>
      </c>
      <c r="B139" s="55" t="s">
        <v>652</v>
      </c>
      <c r="C139" s="55" t="s">
        <v>653</v>
      </c>
    </row>
    <row r="140" spans="1:3" x14ac:dyDescent="0.15">
      <c r="A140" s="55" t="s">
        <v>637</v>
      </c>
      <c r="B140" s="55" t="s">
        <v>654</v>
      </c>
      <c r="C140" s="55" t="s">
        <v>655</v>
      </c>
    </row>
    <row r="141" spans="1:3" x14ac:dyDescent="0.15">
      <c r="A141" s="55" t="s">
        <v>637</v>
      </c>
      <c r="B141" s="55" t="s">
        <v>656</v>
      </c>
      <c r="C141" s="55" t="s">
        <v>657</v>
      </c>
    </row>
    <row r="142" spans="1:3" x14ac:dyDescent="0.15">
      <c r="A142" s="55" t="s">
        <v>637</v>
      </c>
      <c r="B142" s="55" t="s">
        <v>658</v>
      </c>
      <c r="C142" s="55" t="s">
        <v>659</v>
      </c>
    </row>
    <row r="143" spans="1:3" x14ac:dyDescent="0.15">
      <c r="A143" s="55" t="s">
        <v>637</v>
      </c>
      <c r="B143" s="55" t="s">
        <v>660</v>
      </c>
      <c r="C143" s="55" t="s">
        <v>661</v>
      </c>
    </row>
    <row r="144" spans="1:3" x14ac:dyDescent="0.15">
      <c r="A144" s="55" t="s">
        <v>637</v>
      </c>
      <c r="B144" s="55" t="s">
        <v>662</v>
      </c>
      <c r="C144" s="55" t="s">
        <v>663</v>
      </c>
    </row>
    <row r="145" spans="1:3" x14ac:dyDescent="0.15">
      <c r="A145" s="55" t="s">
        <v>637</v>
      </c>
      <c r="B145" s="55" t="s">
        <v>664</v>
      </c>
      <c r="C145" s="55" t="s">
        <v>665</v>
      </c>
    </row>
    <row r="146" spans="1:3" x14ac:dyDescent="0.15">
      <c r="A146" s="55" t="s">
        <v>637</v>
      </c>
      <c r="B146" s="55" t="s">
        <v>666</v>
      </c>
      <c r="C146" s="55" t="s">
        <v>667</v>
      </c>
    </row>
    <row r="147" spans="1:3" x14ac:dyDescent="0.15">
      <c r="A147" s="55" t="s">
        <v>637</v>
      </c>
      <c r="B147" s="55" t="s">
        <v>668</v>
      </c>
      <c r="C147" s="55" t="s">
        <v>669</v>
      </c>
    </row>
    <row r="148" spans="1:3" x14ac:dyDescent="0.15">
      <c r="A148" s="55" t="s">
        <v>637</v>
      </c>
      <c r="B148" s="55" t="s">
        <v>670</v>
      </c>
      <c r="C148" s="55" t="s">
        <v>671</v>
      </c>
    </row>
    <row r="149" spans="1:3" x14ac:dyDescent="0.15">
      <c r="A149" s="55" t="s">
        <v>672</v>
      </c>
      <c r="B149" s="55" t="s">
        <v>673</v>
      </c>
      <c r="C149" s="55" t="s">
        <v>672</v>
      </c>
    </row>
    <row r="150" spans="1:3" x14ac:dyDescent="0.15">
      <c r="A150" s="55" t="s">
        <v>672</v>
      </c>
      <c r="B150" s="55" t="s">
        <v>674</v>
      </c>
      <c r="C150" s="55" t="s">
        <v>675</v>
      </c>
    </row>
    <row r="151" spans="1:3" x14ac:dyDescent="0.15">
      <c r="A151" s="55" t="s">
        <v>672</v>
      </c>
      <c r="B151" s="55" t="s">
        <v>676</v>
      </c>
      <c r="C151" s="55" t="s">
        <v>677</v>
      </c>
    </row>
    <row r="152" spans="1:3" x14ac:dyDescent="0.15">
      <c r="A152" s="55" t="s">
        <v>672</v>
      </c>
      <c r="B152" s="55" t="s">
        <v>678</v>
      </c>
      <c r="C152" s="55" t="s">
        <v>679</v>
      </c>
    </row>
    <row r="153" spans="1:3" x14ac:dyDescent="0.15">
      <c r="A153" s="55" t="s">
        <v>680</v>
      </c>
      <c r="B153" s="55" t="s">
        <v>681</v>
      </c>
      <c r="C153" s="55" t="s">
        <v>682</v>
      </c>
    </row>
    <row r="154" spans="1:3" x14ac:dyDescent="0.15">
      <c r="A154" s="55" t="s">
        <v>680</v>
      </c>
      <c r="B154" s="55" t="s">
        <v>683</v>
      </c>
      <c r="C154" s="55" t="s">
        <v>684</v>
      </c>
    </row>
    <row r="155" spans="1:3" x14ac:dyDescent="0.15">
      <c r="A155" s="55" t="s">
        <v>680</v>
      </c>
      <c r="B155" s="55" t="s">
        <v>685</v>
      </c>
      <c r="C155" s="55" t="s">
        <v>686</v>
      </c>
    </row>
    <row r="156" spans="1:3" x14ac:dyDescent="0.15">
      <c r="A156" s="55" t="s">
        <v>680</v>
      </c>
      <c r="B156" s="55" t="s">
        <v>687</v>
      </c>
      <c r="C156" s="55" t="s">
        <v>688</v>
      </c>
    </row>
    <row r="157" spans="1:3" x14ac:dyDescent="0.15">
      <c r="A157" s="55" t="s">
        <v>680</v>
      </c>
      <c r="B157" s="55" t="s">
        <v>689</v>
      </c>
      <c r="C157" s="55" t="s">
        <v>690</v>
      </c>
    </row>
    <row r="158" spans="1:3" x14ac:dyDescent="0.15">
      <c r="A158" s="55" t="s">
        <v>680</v>
      </c>
      <c r="B158" s="55" t="s">
        <v>691</v>
      </c>
      <c r="C158" s="55" t="s">
        <v>692</v>
      </c>
    </row>
    <row r="159" spans="1:3" x14ac:dyDescent="0.15">
      <c r="A159" s="55" t="s">
        <v>680</v>
      </c>
      <c r="B159" s="55" t="s">
        <v>693</v>
      </c>
      <c r="C159" s="55" t="s">
        <v>694</v>
      </c>
    </row>
    <row r="160" spans="1:3" x14ac:dyDescent="0.15">
      <c r="A160" s="55" t="s">
        <v>680</v>
      </c>
      <c r="B160" s="55" t="s">
        <v>695</v>
      </c>
      <c r="C160" s="55" t="s">
        <v>696</v>
      </c>
    </row>
    <row r="161" spans="1:3" x14ac:dyDescent="0.15">
      <c r="A161" s="55" t="s">
        <v>680</v>
      </c>
      <c r="B161" s="55" t="s">
        <v>697</v>
      </c>
      <c r="C161" s="55" t="s">
        <v>698</v>
      </c>
    </row>
    <row r="162" spans="1:3" x14ac:dyDescent="0.15">
      <c r="A162" s="55" t="s">
        <v>680</v>
      </c>
      <c r="B162" s="55" t="s">
        <v>699</v>
      </c>
      <c r="C162" s="55" t="s">
        <v>700</v>
      </c>
    </row>
    <row r="163" spans="1:3" x14ac:dyDescent="0.15">
      <c r="A163" s="55" t="s">
        <v>680</v>
      </c>
      <c r="B163" s="55" t="s">
        <v>701</v>
      </c>
      <c r="C163" s="55" t="s">
        <v>702</v>
      </c>
    </row>
    <row r="164" spans="1:3" x14ac:dyDescent="0.15">
      <c r="A164" s="55" t="s">
        <v>680</v>
      </c>
      <c r="B164" s="55" t="s">
        <v>703</v>
      </c>
      <c r="C164" s="55" t="s">
        <v>704</v>
      </c>
    </row>
    <row r="165" spans="1:3" x14ac:dyDescent="0.15">
      <c r="A165" s="55" t="s">
        <v>680</v>
      </c>
      <c r="B165" s="55" t="s">
        <v>705</v>
      </c>
      <c r="C165" s="55" t="s">
        <v>706</v>
      </c>
    </row>
    <row r="166" spans="1:3" x14ac:dyDescent="0.15">
      <c r="A166" s="55" t="s">
        <v>680</v>
      </c>
      <c r="B166" s="55" t="s">
        <v>707</v>
      </c>
      <c r="C166" s="55" t="s">
        <v>708</v>
      </c>
    </row>
    <row r="167" spans="1:3" x14ac:dyDescent="0.15">
      <c r="A167" s="55" t="s">
        <v>680</v>
      </c>
      <c r="B167" s="55" t="s">
        <v>709</v>
      </c>
      <c r="C167" s="55" t="s">
        <v>710</v>
      </c>
    </row>
    <row r="168" spans="1:3" x14ac:dyDescent="0.15">
      <c r="A168" s="55" t="s">
        <v>680</v>
      </c>
      <c r="B168" s="55" t="s">
        <v>711</v>
      </c>
      <c r="C168" s="55" t="s">
        <v>712</v>
      </c>
    </row>
    <row r="169" spans="1:3" x14ac:dyDescent="0.15">
      <c r="A169" s="55" t="s">
        <v>680</v>
      </c>
      <c r="B169" s="55" t="s">
        <v>713</v>
      </c>
      <c r="C169" s="55" t="s">
        <v>714</v>
      </c>
    </row>
    <row r="170" spans="1:3" x14ac:dyDescent="0.15">
      <c r="A170" s="55" t="s">
        <v>680</v>
      </c>
      <c r="B170" s="55" t="s">
        <v>715</v>
      </c>
      <c r="C170" s="55" t="s">
        <v>716</v>
      </c>
    </row>
    <row r="171" spans="1:3" x14ac:dyDescent="0.15">
      <c r="A171" s="55" t="s">
        <v>680</v>
      </c>
      <c r="B171" s="55" t="s">
        <v>717</v>
      </c>
      <c r="C171" s="55" t="s">
        <v>718</v>
      </c>
    </row>
    <row r="172" spans="1:3" x14ac:dyDescent="0.15">
      <c r="A172" s="55" t="s">
        <v>680</v>
      </c>
      <c r="B172" s="55" t="s">
        <v>719</v>
      </c>
      <c r="C172" s="55" t="s">
        <v>720</v>
      </c>
    </row>
    <row r="173" spans="1:3" x14ac:dyDescent="0.15">
      <c r="A173" s="55" t="s">
        <v>680</v>
      </c>
      <c r="B173" s="55" t="s">
        <v>721</v>
      </c>
      <c r="C173" s="55" t="s">
        <v>722</v>
      </c>
    </row>
    <row r="174" spans="1:3" x14ac:dyDescent="0.15">
      <c r="A174" s="55" t="s">
        <v>680</v>
      </c>
      <c r="B174" s="55" t="s">
        <v>723</v>
      </c>
      <c r="C174" s="55" t="s">
        <v>724</v>
      </c>
    </row>
    <row r="175" spans="1:3" x14ac:dyDescent="0.15">
      <c r="A175" s="55" t="s">
        <v>680</v>
      </c>
      <c r="B175" s="55" t="s">
        <v>725</v>
      </c>
      <c r="C175" s="55" t="s">
        <v>726</v>
      </c>
    </row>
    <row r="176" spans="1:3" x14ac:dyDescent="0.15">
      <c r="A176" s="55" t="s">
        <v>680</v>
      </c>
      <c r="B176" s="55" t="s">
        <v>727</v>
      </c>
      <c r="C176" s="55" t="s">
        <v>728</v>
      </c>
    </row>
    <row r="177" spans="1:3" x14ac:dyDescent="0.15">
      <c r="A177" s="55" t="s">
        <v>680</v>
      </c>
      <c r="B177" s="55" t="s">
        <v>729</v>
      </c>
      <c r="C177" s="55" t="s">
        <v>730</v>
      </c>
    </row>
    <row r="178" spans="1:3" x14ac:dyDescent="0.15">
      <c r="A178" s="55" t="s">
        <v>680</v>
      </c>
      <c r="B178" s="55" t="s">
        <v>731</v>
      </c>
      <c r="C178" s="55" t="s">
        <v>732</v>
      </c>
    </row>
    <row r="179" spans="1:3" x14ac:dyDescent="0.15">
      <c r="A179" s="55" t="s">
        <v>733</v>
      </c>
      <c r="B179" s="55" t="s">
        <v>734</v>
      </c>
      <c r="C179" s="55" t="s">
        <v>735</v>
      </c>
    </row>
    <row r="180" spans="1:3" x14ac:dyDescent="0.15">
      <c r="A180" s="55" t="s">
        <v>733</v>
      </c>
      <c r="B180" s="55" t="s">
        <v>736</v>
      </c>
      <c r="C180" s="55" t="s">
        <v>737</v>
      </c>
    </row>
    <row r="181" spans="1:3" x14ac:dyDescent="0.15">
      <c r="A181" s="55" t="s">
        <v>733</v>
      </c>
      <c r="B181" s="55" t="s">
        <v>738</v>
      </c>
      <c r="C181" s="55" t="s">
        <v>739</v>
      </c>
    </row>
    <row r="182" spans="1:3" x14ac:dyDescent="0.15">
      <c r="A182" s="55" t="s">
        <v>733</v>
      </c>
      <c r="B182" s="55" t="s">
        <v>740</v>
      </c>
      <c r="C182" s="55" t="s">
        <v>741</v>
      </c>
    </row>
    <row r="183" spans="1:3" x14ac:dyDescent="0.15">
      <c r="A183" s="55" t="s">
        <v>733</v>
      </c>
      <c r="B183" s="55" t="s">
        <v>742</v>
      </c>
      <c r="C183" s="55" t="s">
        <v>743</v>
      </c>
    </row>
    <row r="184" spans="1:3" x14ac:dyDescent="0.15">
      <c r="A184" s="55" t="s">
        <v>733</v>
      </c>
      <c r="B184" s="55" t="s">
        <v>744</v>
      </c>
      <c r="C184" s="55" t="s">
        <v>745</v>
      </c>
    </row>
    <row r="185" spans="1:3" x14ac:dyDescent="0.15">
      <c r="A185" s="55" t="s">
        <v>733</v>
      </c>
      <c r="B185" s="55" t="s">
        <v>746</v>
      </c>
      <c r="C185" s="55" t="s">
        <v>747</v>
      </c>
    </row>
    <row r="186" spans="1:3" x14ac:dyDescent="0.15">
      <c r="A186" s="55" t="s">
        <v>748</v>
      </c>
      <c r="B186" s="55" t="s">
        <v>749</v>
      </c>
      <c r="C186" s="55" t="s">
        <v>750</v>
      </c>
    </row>
    <row r="187" spans="1:3" x14ac:dyDescent="0.15">
      <c r="A187" s="55" t="s">
        <v>748</v>
      </c>
      <c r="B187" s="55" t="s">
        <v>751</v>
      </c>
      <c r="C187" s="55" t="s">
        <v>752</v>
      </c>
    </row>
    <row r="188" spans="1:3" x14ac:dyDescent="0.15">
      <c r="A188" s="55" t="s">
        <v>748</v>
      </c>
      <c r="B188" s="55" t="s">
        <v>753</v>
      </c>
      <c r="C188" s="55" t="s">
        <v>754</v>
      </c>
    </row>
    <row r="189" spans="1:3" x14ac:dyDescent="0.15">
      <c r="A189" s="55" t="s">
        <v>748</v>
      </c>
      <c r="B189" s="55" t="s">
        <v>755</v>
      </c>
      <c r="C189" s="55" t="s">
        <v>756</v>
      </c>
    </row>
    <row r="190" spans="1:3" x14ac:dyDescent="0.15">
      <c r="A190" s="55" t="s">
        <v>748</v>
      </c>
      <c r="B190" s="55" t="s">
        <v>757</v>
      </c>
      <c r="C190" s="55" t="s">
        <v>758</v>
      </c>
    </row>
    <row r="192" spans="1:3" x14ac:dyDescent="0.15">
      <c r="A192" s="55" t="s">
        <v>759</v>
      </c>
      <c r="B192" s="55" t="s">
        <v>760</v>
      </c>
      <c r="C192" s="55" t="s">
        <v>761</v>
      </c>
    </row>
    <row r="193" spans="1:3" x14ac:dyDescent="0.15">
      <c r="A193" s="55" t="s">
        <v>759</v>
      </c>
      <c r="B193" s="55" t="s">
        <v>762</v>
      </c>
      <c r="C193" s="55" t="s">
        <v>763</v>
      </c>
    </row>
    <row r="194" spans="1:3" x14ac:dyDescent="0.15">
      <c r="A194" s="55" t="s">
        <v>759</v>
      </c>
      <c r="B194" s="55" t="s">
        <v>764</v>
      </c>
      <c r="C194" s="55" t="s">
        <v>765</v>
      </c>
    </row>
    <row r="195" spans="1:3" x14ac:dyDescent="0.15">
      <c r="A195" s="55" t="s">
        <v>759</v>
      </c>
      <c r="B195" s="55" t="s">
        <v>766</v>
      </c>
      <c r="C195" s="55" t="s">
        <v>767</v>
      </c>
    </row>
    <row r="196" spans="1:3" x14ac:dyDescent="0.15">
      <c r="A196" s="55" t="s">
        <v>759</v>
      </c>
      <c r="B196" s="55" t="s">
        <v>768</v>
      </c>
      <c r="C196" s="55" t="s">
        <v>769</v>
      </c>
    </row>
    <row r="197" spans="1:3" x14ac:dyDescent="0.15">
      <c r="A197" s="55" t="s">
        <v>759</v>
      </c>
      <c r="B197" s="55" t="s">
        <v>770</v>
      </c>
      <c r="C197" s="55" t="s">
        <v>771</v>
      </c>
    </row>
    <row r="198" spans="1:3" x14ac:dyDescent="0.15">
      <c r="A198" s="55" t="s">
        <v>759</v>
      </c>
      <c r="B198" s="55" t="s">
        <v>772</v>
      </c>
      <c r="C198" s="55" t="s">
        <v>517</v>
      </c>
    </row>
    <row r="199" spans="1:3" x14ac:dyDescent="0.15">
      <c r="A199" s="55" t="s">
        <v>759</v>
      </c>
      <c r="B199" s="55" t="s">
        <v>773</v>
      </c>
      <c r="C199" s="55" t="s">
        <v>774</v>
      </c>
    </row>
    <row r="200" spans="1:3" x14ac:dyDescent="0.15">
      <c r="A200" s="55" t="s">
        <v>759</v>
      </c>
      <c r="B200" s="55" t="s">
        <v>775</v>
      </c>
      <c r="C200" s="55" t="s">
        <v>776</v>
      </c>
    </row>
    <row r="201" spans="1:3" x14ac:dyDescent="0.15">
      <c r="A201" s="55" t="s">
        <v>759</v>
      </c>
      <c r="B201" s="55" t="s">
        <v>777</v>
      </c>
      <c r="C201" s="55" t="s">
        <v>778</v>
      </c>
    </row>
    <row r="202" spans="1:3" x14ac:dyDescent="0.15">
      <c r="A202" s="55" t="s">
        <v>759</v>
      </c>
      <c r="B202" s="55" t="s">
        <v>779</v>
      </c>
      <c r="C202" s="55" t="s">
        <v>780</v>
      </c>
    </row>
    <row r="204" spans="1:3" x14ac:dyDescent="0.15">
      <c r="A204" s="55" t="s">
        <v>781</v>
      </c>
      <c r="B204" s="55" t="s">
        <v>782</v>
      </c>
      <c r="C204" s="55" t="s">
        <v>783</v>
      </c>
    </row>
    <row r="205" spans="1:3" x14ac:dyDescent="0.15">
      <c r="A205" s="55" t="s">
        <v>781</v>
      </c>
      <c r="B205" s="55" t="s">
        <v>784</v>
      </c>
      <c r="C205" s="55" t="s">
        <v>785</v>
      </c>
    </row>
    <row r="206" spans="1:3" x14ac:dyDescent="0.15">
      <c r="A206" s="55" t="s">
        <v>781</v>
      </c>
      <c r="B206" s="55" t="s">
        <v>786</v>
      </c>
      <c r="C206" s="55" t="s">
        <v>787</v>
      </c>
    </row>
    <row r="207" spans="1:3" x14ac:dyDescent="0.15">
      <c r="A207" s="55" t="s">
        <v>781</v>
      </c>
      <c r="B207" s="55" t="s">
        <v>788</v>
      </c>
      <c r="C207" s="55" t="s">
        <v>789</v>
      </c>
    </row>
    <row r="208" spans="1:3" x14ac:dyDescent="0.15">
      <c r="A208" s="55" t="s">
        <v>781</v>
      </c>
      <c r="B208" s="55" t="s">
        <v>790</v>
      </c>
      <c r="C208" s="55" t="s">
        <v>791</v>
      </c>
    </row>
    <row r="209" spans="1:3" x14ac:dyDescent="0.15">
      <c r="A209" s="55" t="s">
        <v>781</v>
      </c>
      <c r="B209" s="55" t="s">
        <v>792</v>
      </c>
      <c r="C209" s="55" t="s">
        <v>793</v>
      </c>
    </row>
    <row r="210" spans="1:3" x14ac:dyDescent="0.15">
      <c r="A210" s="55" t="s">
        <v>781</v>
      </c>
      <c r="B210" s="55" t="s">
        <v>794</v>
      </c>
      <c r="C210" s="55" t="s">
        <v>795</v>
      </c>
    </row>
    <row r="211" spans="1:3" x14ac:dyDescent="0.15">
      <c r="A211" s="55" t="s">
        <v>781</v>
      </c>
      <c r="B211" s="55" t="s">
        <v>796</v>
      </c>
      <c r="C211" s="55" t="s">
        <v>797</v>
      </c>
    </row>
    <row r="212" spans="1:3" x14ac:dyDescent="0.15">
      <c r="A212" s="55" t="s">
        <v>781</v>
      </c>
      <c r="B212" s="55" t="s">
        <v>798</v>
      </c>
      <c r="C212" s="55" t="s">
        <v>799</v>
      </c>
    </row>
    <row r="213" spans="1:3" x14ac:dyDescent="0.15">
      <c r="A213" s="55" t="s">
        <v>781</v>
      </c>
      <c r="B213" s="55" t="s">
        <v>800</v>
      </c>
      <c r="C213" s="55" t="s">
        <v>801</v>
      </c>
    </row>
    <row r="214" spans="1:3" x14ac:dyDescent="0.15">
      <c r="A214" s="55" t="s">
        <v>781</v>
      </c>
      <c r="B214" s="55" t="s">
        <v>802</v>
      </c>
      <c r="C214" s="55" t="s">
        <v>803</v>
      </c>
    </row>
    <row r="215" spans="1:3" x14ac:dyDescent="0.15">
      <c r="A215" s="55" t="s">
        <v>804</v>
      </c>
      <c r="B215" s="55" t="s">
        <v>805</v>
      </c>
      <c r="C215" s="55" t="s">
        <v>806</v>
      </c>
    </row>
    <row r="216" spans="1:3" x14ac:dyDescent="0.15">
      <c r="A216" s="55" t="s">
        <v>804</v>
      </c>
      <c r="B216" s="55" t="s">
        <v>807</v>
      </c>
      <c r="C216" s="55" t="s">
        <v>808</v>
      </c>
    </row>
    <row r="217" spans="1:3" x14ac:dyDescent="0.15">
      <c r="A217" s="55" t="s">
        <v>804</v>
      </c>
      <c r="B217" s="55" t="s">
        <v>809</v>
      </c>
      <c r="C217" s="55" t="s">
        <v>810</v>
      </c>
    </row>
    <row r="218" spans="1:3" x14ac:dyDescent="0.15">
      <c r="A218" s="55" t="s">
        <v>804</v>
      </c>
      <c r="B218" s="55" t="s">
        <v>811</v>
      </c>
      <c r="C218" s="55" t="s">
        <v>812</v>
      </c>
    </row>
    <row r="219" spans="1:3" x14ac:dyDescent="0.15">
      <c r="A219" s="55" t="s">
        <v>804</v>
      </c>
      <c r="B219" s="55" t="s">
        <v>813</v>
      </c>
      <c r="C219" s="55" t="s">
        <v>814</v>
      </c>
    </row>
    <row r="220" spans="1:3" x14ac:dyDescent="0.15">
      <c r="A220" s="55" t="s">
        <v>804</v>
      </c>
      <c r="B220" s="55" t="s">
        <v>815</v>
      </c>
      <c r="C220" s="55" t="s">
        <v>816</v>
      </c>
    </row>
    <row r="221" spans="1:3" x14ac:dyDescent="0.15">
      <c r="A221" s="55" t="s">
        <v>804</v>
      </c>
      <c r="B221" s="55" t="s">
        <v>817</v>
      </c>
      <c r="C221" s="55" t="s">
        <v>818</v>
      </c>
    </row>
    <row r="222" spans="1:3" x14ac:dyDescent="0.15">
      <c r="A222" s="55" t="s">
        <v>804</v>
      </c>
      <c r="B222" s="55" t="s">
        <v>819</v>
      </c>
      <c r="C222" s="55" t="s">
        <v>820</v>
      </c>
    </row>
    <row r="223" spans="1:3" x14ac:dyDescent="0.15">
      <c r="A223" s="55" t="s">
        <v>804</v>
      </c>
      <c r="B223" s="55" t="s">
        <v>821</v>
      </c>
      <c r="C223" s="55" t="s">
        <v>822</v>
      </c>
    </row>
    <row r="224" spans="1:3" x14ac:dyDescent="0.15">
      <c r="A224" s="55" t="s">
        <v>804</v>
      </c>
      <c r="B224" s="55" t="s">
        <v>823</v>
      </c>
      <c r="C224" s="55" t="s">
        <v>824</v>
      </c>
    </row>
    <row r="225" spans="1:3" x14ac:dyDescent="0.15">
      <c r="A225" s="55" t="s">
        <v>804</v>
      </c>
      <c r="B225" s="55" t="s">
        <v>825</v>
      </c>
      <c r="C225" s="55" t="s">
        <v>826</v>
      </c>
    </row>
    <row r="226" spans="1:3" x14ac:dyDescent="0.15">
      <c r="A226" s="55" t="s">
        <v>804</v>
      </c>
      <c r="B226" s="55" t="s">
        <v>827</v>
      </c>
      <c r="C226" s="55" t="s">
        <v>828</v>
      </c>
    </row>
    <row r="227" spans="1:3" x14ac:dyDescent="0.15">
      <c r="A227" s="55" t="s">
        <v>804</v>
      </c>
      <c r="B227" s="55" t="s">
        <v>829</v>
      </c>
      <c r="C227" s="55" t="s">
        <v>830</v>
      </c>
    </row>
    <row r="228" spans="1:3" x14ac:dyDescent="0.15">
      <c r="A228" s="55" t="s">
        <v>831</v>
      </c>
      <c r="B228" s="55" t="s">
        <v>832</v>
      </c>
      <c r="C228" s="55" t="s">
        <v>833</v>
      </c>
    </row>
    <row r="229" spans="1:3" x14ac:dyDescent="0.15">
      <c r="A229" s="55" t="s">
        <v>831</v>
      </c>
      <c r="B229" s="55" t="s">
        <v>834</v>
      </c>
      <c r="C229" s="55" t="s">
        <v>835</v>
      </c>
    </row>
    <row r="230" spans="1:3" x14ac:dyDescent="0.15">
      <c r="A230" s="55" t="s">
        <v>831</v>
      </c>
      <c r="B230" s="55" t="s">
        <v>836</v>
      </c>
      <c r="C230" s="55" t="s">
        <v>837</v>
      </c>
    </row>
    <row r="231" spans="1:3" x14ac:dyDescent="0.15">
      <c r="A231" s="55" t="s">
        <v>831</v>
      </c>
      <c r="B231" s="55" t="s">
        <v>838</v>
      </c>
      <c r="C231" s="55" t="s">
        <v>839</v>
      </c>
    </row>
    <row r="232" spans="1:3" x14ac:dyDescent="0.15">
      <c r="A232" s="55" t="s">
        <v>831</v>
      </c>
      <c r="B232" s="55" t="s">
        <v>840</v>
      </c>
      <c r="C232" s="55" t="s">
        <v>841</v>
      </c>
    </row>
    <row r="233" spans="1:3" x14ac:dyDescent="0.15">
      <c r="A233" s="55" t="s">
        <v>831</v>
      </c>
      <c r="B233" s="55" t="s">
        <v>842</v>
      </c>
      <c r="C233" s="55" t="s">
        <v>843</v>
      </c>
    </row>
    <row r="234" spans="1:3" x14ac:dyDescent="0.15">
      <c r="A234" s="55" t="s">
        <v>831</v>
      </c>
      <c r="B234" s="55" t="s">
        <v>844</v>
      </c>
      <c r="C234" s="55" t="s">
        <v>845</v>
      </c>
    </row>
    <row r="235" spans="1:3" x14ac:dyDescent="0.15">
      <c r="A235" s="55" t="s">
        <v>831</v>
      </c>
      <c r="B235" s="55" t="s">
        <v>846</v>
      </c>
      <c r="C235" s="55" t="s">
        <v>847</v>
      </c>
    </row>
    <row r="236" spans="1:3" x14ac:dyDescent="0.15">
      <c r="A236" s="55" t="s">
        <v>831</v>
      </c>
      <c r="B236" s="55" t="s">
        <v>848</v>
      </c>
      <c r="C236" s="55" t="s">
        <v>849</v>
      </c>
    </row>
    <row r="237" spans="1:3" x14ac:dyDescent="0.15">
      <c r="A237" s="55" t="s">
        <v>831</v>
      </c>
      <c r="B237" s="55" t="s">
        <v>850</v>
      </c>
      <c r="C237" s="55" t="s">
        <v>851</v>
      </c>
    </row>
    <row r="238" spans="1:3" x14ac:dyDescent="0.15">
      <c r="A238" s="55" t="s">
        <v>831</v>
      </c>
      <c r="B238" s="55" t="s">
        <v>852</v>
      </c>
      <c r="C238" s="55" t="s">
        <v>853</v>
      </c>
    </row>
    <row r="239" spans="1:3" x14ac:dyDescent="0.15">
      <c r="A239" s="55" t="s">
        <v>831</v>
      </c>
      <c r="B239" s="55" t="s">
        <v>854</v>
      </c>
      <c r="C239" s="55" t="s">
        <v>855</v>
      </c>
    </row>
    <row r="240" spans="1:3" x14ac:dyDescent="0.15">
      <c r="A240" s="55" t="s">
        <v>831</v>
      </c>
      <c r="B240" s="55" t="s">
        <v>856</v>
      </c>
      <c r="C240" s="55" t="s">
        <v>857</v>
      </c>
    </row>
    <row r="241" spans="1:3" x14ac:dyDescent="0.15">
      <c r="A241" s="55" t="s">
        <v>831</v>
      </c>
      <c r="B241" s="55" t="s">
        <v>858</v>
      </c>
      <c r="C241" s="55" t="s">
        <v>859</v>
      </c>
    </row>
    <row r="242" spans="1:3" x14ac:dyDescent="0.15">
      <c r="A242" s="55" t="s">
        <v>831</v>
      </c>
      <c r="B242" s="55" t="s">
        <v>860</v>
      </c>
      <c r="C242" s="55" t="s">
        <v>861</v>
      </c>
    </row>
    <row r="243" spans="1:3" x14ac:dyDescent="0.15">
      <c r="A243" s="55" t="s">
        <v>831</v>
      </c>
      <c r="B243" s="55" t="s">
        <v>862</v>
      </c>
      <c r="C243" s="55" t="s">
        <v>863</v>
      </c>
    </row>
    <row r="244" spans="1:3" x14ac:dyDescent="0.15">
      <c r="A244" s="55" t="s">
        <v>831</v>
      </c>
      <c r="B244" s="55" t="s">
        <v>864</v>
      </c>
      <c r="C244" s="55" t="s">
        <v>865</v>
      </c>
    </row>
    <row r="245" spans="1:3" x14ac:dyDescent="0.15">
      <c r="A245" s="55" t="s">
        <v>831</v>
      </c>
      <c r="B245" s="55" t="s">
        <v>866</v>
      </c>
      <c r="C245" s="55" t="s">
        <v>867</v>
      </c>
    </row>
    <row r="246" spans="1:3" x14ac:dyDescent="0.15">
      <c r="A246" s="55" t="s">
        <v>831</v>
      </c>
      <c r="B246" s="55" t="s">
        <v>868</v>
      </c>
      <c r="C246" s="55" t="s">
        <v>869</v>
      </c>
    </row>
    <row r="247" spans="1:3" x14ac:dyDescent="0.15">
      <c r="A247" s="55" t="s">
        <v>831</v>
      </c>
      <c r="B247" s="55" t="s">
        <v>870</v>
      </c>
      <c r="C247" s="55" t="s">
        <v>871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2020-04-20T07:05:09Z</dcterms:modified>
</cp:coreProperties>
</file>