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230" yWindow="-15" windowWidth="10275" windowHeight="8280" tabRatio="921"/>
  </bookViews>
  <sheets>
    <sheet name="初期表示" sheetId="152" r:id="rId1"/>
    <sheet name="期間From" sheetId="153" r:id="rId2"/>
    <sheet name="期間To" sheetId="154" r:id="rId3"/>
    <sheet name="車両使用者" sheetId="151" r:id="rId4"/>
    <sheet name="登録" sheetId="147" r:id="rId5"/>
    <sheet name="削除" sheetId="150" r:id="rId6"/>
    <sheet name="閉じる" sheetId="143" r:id="rId7"/>
    <sheet name="Sheet1" sheetId="145" state="hidden" r:id="rId8"/>
    <sheet name="試験実施要綱（内部資料）" sheetId="137" state="hidden" r:id="rId9"/>
    <sheet name="Sheet2" sheetId="146" state="hidden" r:id="rId10"/>
  </sheets>
  <definedNames>
    <definedName name="_xlnm.Print_Titles" localSheetId="8">'試験実施要綱（内部資料）'!$1:$3</definedName>
  </definedNames>
  <calcPr calcId="145621"/>
</workbook>
</file>

<file path=xl/calcChain.xml><?xml version="1.0" encoding="utf-8"?>
<calcChain xmlns="http://schemas.openxmlformats.org/spreadsheetml/2006/main">
  <c r="Y4" i="154" l="1"/>
  <c r="Y4" i="151"/>
  <c r="Y4" i="147"/>
  <c r="Y4" i="150"/>
  <c r="Y4" i="143"/>
  <c r="Y4" i="153"/>
  <c r="H4" i="154"/>
  <c r="H4" i="151"/>
  <c r="H4" i="147"/>
  <c r="H4" i="150"/>
  <c r="H4" i="143"/>
  <c r="H4" i="153"/>
  <c r="A11" i="151"/>
  <c r="A12" i="151" s="1"/>
  <c r="K50" i="152" l="1"/>
  <c r="T43" i="147" l="1"/>
  <c r="T37" i="147"/>
  <c r="T36" i="147"/>
  <c r="F42" i="147"/>
  <c r="H5" i="154"/>
  <c r="C10" i="154" s="1"/>
  <c r="B17" i="154" s="1"/>
  <c r="H5" i="153"/>
  <c r="C10" i="153" s="1"/>
  <c r="B17" i="153" s="1"/>
  <c r="A25" i="152"/>
  <c r="C25" i="152"/>
  <c r="M62" i="152" s="1"/>
  <c r="L50" i="152" s="1"/>
  <c r="C24" i="152"/>
  <c r="AG16" i="152"/>
  <c r="A15" i="150"/>
  <c r="C15" i="150"/>
  <c r="E29" i="150" s="1"/>
  <c r="A11" i="152" l="1"/>
  <c r="A12" i="152" s="1"/>
  <c r="A13" i="152" s="1"/>
  <c r="A14" i="152" s="1"/>
  <c r="A15" i="152" s="1"/>
  <c r="A16" i="152" s="1"/>
  <c r="A17" i="152" s="1"/>
  <c r="A18" i="152" s="1"/>
  <c r="A19" i="152" s="1"/>
  <c r="A20" i="152" s="1"/>
  <c r="H5" i="152"/>
  <c r="E29" i="152" l="1"/>
  <c r="C24" i="147"/>
  <c r="O57" i="147" s="1"/>
  <c r="C23" i="147"/>
  <c r="O56" i="147" s="1"/>
  <c r="C22" i="147"/>
  <c r="C21" i="147"/>
  <c r="E46" i="147" l="1"/>
  <c r="E50" i="147"/>
  <c r="H5" i="151"/>
  <c r="A22" i="147"/>
  <c r="A23" i="147" s="1"/>
  <c r="A24" i="147" s="1"/>
  <c r="C14" i="150" l="1"/>
  <c r="E24" i="150" s="1"/>
  <c r="H5" i="150"/>
  <c r="A11" i="147" l="1"/>
  <c r="A12" i="147" s="1"/>
  <c r="A13" i="147" l="1"/>
  <c r="A14" i="147" s="1"/>
  <c r="A15" i="147" s="1"/>
  <c r="A16" i="147" s="1"/>
  <c r="A17" i="147" s="1"/>
  <c r="H5" i="147"/>
  <c r="H5" i="143" l="1"/>
  <c r="A1" i="145"/>
  <c r="A2" i="145" s="1"/>
  <c r="A3" i="145" l="1"/>
</calcChain>
</file>

<file path=xl/sharedStrings.xml><?xml version="1.0" encoding="utf-8"?>
<sst xmlns="http://schemas.openxmlformats.org/spreadsheetml/2006/main" count="851" uniqueCount="493">
  <si>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</si>
  <si>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</si>
  <si>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</si>
  <si>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</si>
  <si>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</si>
  <si>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</si>
  <si>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</si>
  <si>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</si>
  <si>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</si>
  <si>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</si>
  <si>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</si>
  <si>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</si>
  <si>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</si>
  <si>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</si>
  <si>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</si>
  <si>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</si>
  <si>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</si>
  <si>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</si>
  <si>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</si>
  <si>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</si>
  <si>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</si>
  <si>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</si>
  <si>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</si>
  <si>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</si>
  <si>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</si>
  <si>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</si>
  <si>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</si>
  <si>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</si>
  <si>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</si>
  <si>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</si>
  <si>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</si>
  <si>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</si>
  <si>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</si>
  <si>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</si>
  <si>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</si>
  <si>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</si>
  <si>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</si>
  <si>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</si>
  <si>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</si>
  <si>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</si>
  <si>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</si>
  <si>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</si>
  <si>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</si>
  <si>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</si>
  <si>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</si>
  <si>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</si>
  <si>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</si>
  <si>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</si>
  <si>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</si>
  <si>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</si>
  <si>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</si>
  <si>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</si>
  <si>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</si>
  <si>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処理記述</t>
    <rPh sb="0" eb="2">
      <t>ショリ</t>
    </rPh>
    <rPh sb="2" eb="4">
      <t>キジュツ</t>
    </rPh>
    <phoneticPr fontId="1"/>
  </si>
  <si>
    <t>API名</t>
    <rPh sb="3" eb="4">
      <t>メイ</t>
    </rPh>
    <phoneticPr fontId="1"/>
  </si>
  <si>
    <t>1.1</t>
    <phoneticPr fontId="1"/>
  </si>
  <si>
    <t>メソッド名</t>
    <rPh sb="4" eb="5">
      <t>メイ</t>
    </rPh>
    <phoneticPr fontId="1"/>
  </si>
  <si>
    <t>1.1</t>
  </si>
  <si>
    <t>1.2</t>
    <phoneticPr fontId="1"/>
  </si>
  <si>
    <t>APIID</t>
  </si>
  <si>
    <t>ログイン</t>
  </si>
  <si>
    <t>KKA00001</t>
  </si>
  <si>
    <t>メニュー</t>
  </si>
  <si>
    <t>KKA00130</t>
  </si>
  <si>
    <t>お知らせ検索</t>
  </si>
  <si>
    <t>KKA00140</t>
  </si>
  <si>
    <t>KKA00150</t>
  </si>
  <si>
    <t>お知らせ更新</t>
  </si>
  <si>
    <t>KKA00160</t>
  </si>
  <si>
    <t>お知らせ削除</t>
  </si>
  <si>
    <t>共通</t>
  </si>
  <si>
    <t>KKA00010</t>
  </si>
  <si>
    <t>ユーザー検索</t>
  </si>
  <si>
    <t>KKA00020</t>
  </si>
  <si>
    <t>担当検索</t>
  </si>
  <si>
    <t>KKA00030</t>
  </si>
  <si>
    <t>部検索</t>
  </si>
  <si>
    <t>KKA00040</t>
  </si>
  <si>
    <t>課検索</t>
  </si>
  <si>
    <t>KKA00050</t>
  </si>
  <si>
    <t>開発符号検索</t>
  </si>
  <si>
    <t>KKA00060</t>
  </si>
  <si>
    <t>車系検索</t>
  </si>
  <si>
    <t>KKA00070</t>
  </si>
  <si>
    <t>お気に入り検索</t>
  </si>
  <si>
    <t>KKA00090</t>
  </si>
  <si>
    <t>お気に入り更新</t>
  </si>
  <si>
    <t>KKA00100</t>
  </si>
  <si>
    <t>お気に入り削除</t>
  </si>
  <si>
    <t>KKA00110</t>
  </si>
  <si>
    <t>項目コピー・移動（項目コピー）</t>
  </si>
  <si>
    <t>KKA00120</t>
  </si>
  <si>
    <t>項目コピー・移動（移動）</t>
  </si>
  <si>
    <t>注意喚起検索</t>
  </si>
  <si>
    <t>業務計画表</t>
  </si>
  <si>
    <t>KKA01010</t>
  </si>
  <si>
    <t>業務スケジュール項目検索</t>
  </si>
  <si>
    <t>KKA01020</t>
  </si>
  <si>
    <t>業務スケジュール項目登録</t>
  </si>
  <si>
    <t>KKA01030</t>
  </si>
  <si>
    <t>業務スケジュール項目更新</t>
  </si>
  <si>
    <t>KKA01040</t>
  </si>
  <si>
    <t>業務スケジュール項目削除</t>
  </si>
  <si>
    <t>KKA01050</t>
  </si>
  <si>
    <t>業務スケジュール検索</t>
  </si>
  <si>
    <t>KKA01060</t>
  </si>
  <si>
    <t>業務スケジュール登録</t>
  </si>
  <si>
    <t>KKA01070</t>
  </si>
  <si>
    <t>業務スケジュール更新</t>
  </si>
  <si>
    <t>KKA01080</t>
  </si>
  <si>
    <t>業務スケジュール削除</t>
  </si>
  <si>
    <t>KKA01130</t>
  </si>
  <si>
    <t>お気に入り（業務計画）検索</t>
  </si>
  <si>
    <t>KKA01140</t>
  </si>
  <si>
    <t>KKA02010</t>
  </si>
  <si>
    <t>業務（月次計画）スケジュール項目検索</t>
  </si>
  <si>
    <t>KKA02020</t>
  </si>
  <si>
    <t>業務（月次計画）スケジュール項目登録</t>
  </si>
  <si>
    <t>KKA02030</t>
  </si>
  <si>
    <t>業務（月次計画）スケジュール項目更新</t>
  </si>
  <si>
    <t>KKA02040</t>
  </si>
  <si>
    <t>業務（月次計画）スケジュール項目削除</t>
  </si>
  <si>
    <t>KKA02050</t>
  </si>
  <si>
    <t>業務（月次計画）スケジュール検索</t>
  </si>
  <si>
    <t>KKA02060</t>
  </si>
  <si>
    <t>業務（月次計画）スケジュール登録</t>
  </si>
  <si>
    <t>KKA02070</t>
  </si>
  <si>
    <t>業務（月次計画）スケジュール更新</t>
  </si>
  <si>
    <t>KKA02080</t>
  </si>
  <si>
    <t>業務（月次計画）スケジュール削除</t>
  </si>
  <si>
    <t>KKA02130</t>
  </si>
  <si>
    <t>お気に入り（月次計画）検索</t>
  </si>
  <si>
    <t>KKA02140</t>
  </si>
  <si>
    <t>目標進度チェックリスト</t>
  </si>
  <si>
    <t>KKA03010</t>
  </si>
  <si>
    <t>目標進度リスト検索</t>
  </si>
  <si>
    <t>KKA03020</t>
  </si>
  <si>
    <t>目標進度リスト登録</t>
  </si>
  <si>
    <t>KKA03030</t>
  </si>
  <si>
    <t>目標進度リスト更新</t>
  </si>
  <si>
    <t>KKA03040</t>
  </si>
  <si>
    <t>目標進度リスト削除</t>
  </si>
  <si>
    <t>KKA03110</t>
  </si>
  <si>
    <t>リスト名更新</t>
  </si>
  <si>
    <t>KKA03210</t>
  </si>
  <si>
    <t>項目マスター検索</t>
  </si>
  <si>
    <t>KKA03220</t>
  </si>
  <si>
    <t>項目マスター登録</t>
  </si>
  <si>
    <t>KKA03230</t>
  </si>
  <si>
    <t>項目マスター更新</t>
  </si>
  <si>
    <t>KKA03240</t>
  </si>
  <si>
    <t>項目マスター削除</t>
  </si>
  <si>
    <t>車種別進捗</t>
  </si>
  <si>
    <t>KKA02090</t>
  </si>
  <si>
    <t>KKA02100</t>
  </si>
  <si>
    <t>KKA02110</t>
  </si>
  <si>
    <t>KKA02120</t>
  </si>
  <si>
    <t>KKA04010</t>
  </si>
  <si>
    <t>KKA04020</t>
  </si>
  <si>
    <t>試験車日程</t>
  </si>
  <si>
    <t>KKA05010</t>
  </si>
  <si>
    <t>試験車スケジュール項目検索</t>
  </si>
  <si>
    <t>KKA05020</t>
  </si>
  <si>
    <t>試験車スケジュール項目登録</t>
  </si>
  <si>
    <t>KKA05030</t>
  </si>
  <si>
    <t>試験車スケジュール項目更新</t>
  </si>
  <si>
    <t>KKA05040</t>
  </si>
  <si>
    <t>試験車スケジュール項目削除</t>
  </si>
  <si>
    <t>KKA05050</t>
  </si>
  <si>
    <t>試験車スケジュール検索</t>
  </si>
  <si>
    <t>KKA05060</t>
  </si>
  <si>
    <t>試験車スケジュール登録</t>
  </si>
  <si>
    <t>KKA05070</t>
  </si>
  <si>
    <t>試験車スケジュール更新</t>
  </si>
  <si>
    <t>KKA05080</t>
  </si>
  <si>
    <t>試験車スケジュール削除</t>
  </si>
  <si>
    <t>KKA05090</t>
  </si>
  <si>
    <t>試験車作業履歴検索</t>
  </si>
  <si>
    <t>KKA05100</t>
  </si>
  <si>
    <t>試験車作業履歴登録</t>
  </si>
  <si>
    <t>KKA05110</t>
  </si>
  <si>
    <t>試験車作業履歴更新</t>
  </si>
  <si>
    <t>KKA05120</t>
  </si>
  <si>
    <t>試験車作業履歴削除</t>
  </si>
  <si>
    <t>KKA05130</t>
  </si>
  <si>
    <t>試験車検索</t>
  </si>
  <si>
    <t>KKA05140</t>
  </si>
  <si>
    <t>車両使用者検索</t>
  </si>
  <si>
    <t>KKA05150</t>
  </si>
  <si>
    <t>試験車スケジュール要望案コピー</t>
  </si>
  <si>
    <t>KKA05160</t>
  </si>
  <si>
    <t>試験車スケジュール一括本予約</t>
  </si>
  <si>
    <t>車両検索</t>
  </si>
  <si>
    <t>KKA06010</t>
  </si>
  <si>
    <t>外製車＆カーシェア予約</t>
  </si>
  <si>
    <t>KKA08010</t>
  </si>
  <si>
    <t>カーシェア予約スケジュール項目検索</t>
  </si>
  <si>
    <t>KKA08030</t>
  </si>
  <si>
    <t>カーシェア予約スケジュール項目更新</t>
  </si>
  <si>
    <t>KKA08050</t>
  </si>
  <si>
    <t>カーシェア予約スケジュール検索</t>
  </si>
  <si>
    <t>KKA08060</t>
  </si>
  <si>
    <t>カーシェア予約スケジュール登録</t>
  </si>
  <si>
    <t>KKA08070</t>
  </si>
  <si>
    <t>カーシェア予約スケジュール更新</t>
  </si>
  <si>
    <t>KKA08080</t>
  </si>
  <si>
    <t>カーシェア予約スケジュール削除</t>
  </si>
  <si>
    <t>KKA08110</t>
  </si>
  <si>
    <t>カーシェア予約作業履歴更新</t>
  </si>
  <si>
    <t>KKA08120</t>
  </si>
  <si>
    <t>カーシェア予約作業履歴削除</t>
  </si>
  <si>
    <t>週報</t>
  </si>
  <si>
    <t>KKA09010</t>
  </si>
  <si>
    <t>週報検索</t>
  </si>
  <si>
    <t>KKA09020</t>
  </si>
  <si>
    <t>週報登録</t>
  </si>
  <si>
    <t>KKA09030</t>
  </si>
  <si>
    <t>週報更新</t>
  </si>
  <si>
    <t>KKA09040</t>
  </si>
  <si>
    <t>週報削除</t>
  </si>
  <si>
    <t>KKA09050</t>
  </si>
  <si>
    <t>承認履歴検索</t>
  </si>
  <si>
    <t>KKA09060</t>
  </si>
  <si>
    <t>週報承認</t>
  </si>
  <si>
    <t>KKA09070</t>
  </si>
  <si>
    <t>情報元検索</t>
  </si>
  <si>
    <t>月報</t>
  </si>
  <si>
    <t>KKA10010</t>
  </si>
  <si>
    <t>月報検索</t>
  </si>
  <si>
    <t>KKA10020</t>
  </si>
  <si>
    <t>月報登録</t>
  </si>
  <si>
    <t>KKA10030</t>
  </si>
  <si>
    <t>月報更新</t>
  </si>
  <si>
    <t>KKA10040</t>
  </si>
  <si>
    <t>月報削除</t>
  </si>
  <si>
    <t>他部署情報閲覧権</t>
  </si>
  <si>
    <t>KKA14010</t>
  </si>
  <si>
    <t>閲覧権限検索</t>
  </si>
  <si>
    <t>KKA14020</t>
  </si>
  <si>
    <t>KKA14030</t>
  </si>
  <si>
    <t>閲覧権限更新</t>
  </si>
  <si>
    <t>KKA14040</t>
  </si>
  <si>
    <t>閲覧権限削除</t>
  </si>
  <si>
    <t>機能権限設定</t>
  </si>
  <si>
    <t>KKA15010</t>
  </si>
  <si>
    <t>機能権限検索</t>
  </si>
  <si>
    <t>KKA15020</t>
  </si>
  <si>
    <t>機能権限登録</t>
  </si>
  <si>
    <t>KKA15030</t>
  </si>
  <si>
    <t>機能権限更新</t>
  </si>
  <si>
    <t>KKA15040</t>
  </si>
  <si>
    <t>機能権限削除</t>
  </si>
  <si>
    <t>KKA15050</t>
  </si>
  <si>
    <t>KKA15060</t>
  </si>
  <si>
    <t>機能マスタ一覧取得</t>
  </si>
  <si>
    <t>1.利用項目</t>
    <rPh sb="2" eb="4">
      <t>リヨウ</t>
    </rPh>
    <rPh sb="4" eb="6">
      <t>コウモク</t>
    </rPh>
    <phoneticPr fontId="1"/>
  </si>
  <si>
    <t>2.利用API</t>
    <rPh sb="2" eb="4">
      <t>リヨウ</t>
    </rPh>
    <phoneticPr fontId="1"/>
  </si>
  <si>
    <t>備考</t>
    <phoneticPr fontId="1"/>
  </si>
  <si>
    <t>1.閉じるボタン押下</t>
    <rPh sb="0" eb="1">
      <t>ヨコ</t>
    </rPh>
    <phoneticPr fontId="1"/>
  </si>
  <si>
    <t>画面を閉じる</t>
    <rPh sb="0" eb="2">
      <t>ガメン</t>
    </rPh>
    <rPh sb="3" eb="4">
      <t>ト</t>
    </rPh>
    <phoneticPr fontId="1"/>
  </si>
  <si>
    <t>Close</t>
    <phoneticPr fontId="1"/>
  </si>
  <si>
    <t>Entry</t>
    <phoneticPr fontId="1"/>
  </si>
  <si>
    <t>1.登録ボタン押下</t>
    <rPh sb="2" eb="4">
      <t>トウロク</t>
    </rPh>
    <rPh sb="7" eb="9">
      <t>オウカ</t>
    </rPh>
    <phoneticPr fontId="1"/>
  </si>
  <si>
    <t>KKA05170</t>
  </si>
  <si>
    <t>KKA06040</t>
  </si>
  <si>
    <t>カーシェア予約済一覧</t>
  </si>
  <si>
    <t>KKA08020</t>
  </si>
  <si>
    <t>カーシェア予約スケジュール項目登録</t>
  </si>
  <si>
    <t>KKA08040</t>
  </si>
  <si>
    <t>カーシェア予約スケジュール項目削除</t>
  </si>
  <si>
    <t>KKA08090</t>
  </si>
  <si>
    <t>カーシェア予約作業履歴検索</t>
  </si>
  <si>
    <t>KKA08100</t>
  </si>
  <si>
    <t>カーシェア予約作業履歴登録</t>
  </si>
  <si>
    <t>Delete</t>
    <phoneticPr fontId="1"/>
  </si>
  <si>
    <t>1.削除ボタン押下</t>
    <rPh sb="2" eb="4">
      <t>サクジョ</t>
    </rPh>
    <rPh sb="7" eb="9">
      <t>オウカ</t>
    </rPh>
    <phoneticPr fontId="1"/>
  </si>
  <si>
    <t>予約状態</t>
    <rPh sb="0" eb="2">
      <t>ヨヤク</t>
    </rPh>
    <rPh sb="2" eb="4">
      <t>ジョウタイ</t>
    </rPh>
    <phoneticPr fontId="1"/>
  </si>
  <si>
    <t>区分</t>
    <rPh sb="0" eb="2">
      <t>クブン</t>
    </rPh>
    <phoneticPr fontId="1"/>
  </si>
  <si>
    <t>スケジュール名</t>
    <rPh sb="6" eb="7">
      <t>メイ</t>
    </rPh>
    <phoneticPr fontId="1"/>
  </si>
  <si>
    <t>期間From</t>
    <rPh sb="0" eb="2">
      <t>キカン</t>
    </rPh>
    <phoneticPr fontId="1"/>
  </si>
  <si>
    <t>期間From 時</t>
    <rPh sb="0" eb="2">
      <t>キカン</t>
    </rPh>
    <rPh sb="7" eb="8">
      <t>ジ</t>
    </rPh>
    <phoneticPr fontId="1"/>
  </si>
  <si>
    <t>期間To</t>
    <rPh sb="0" eb="2">
      <t>キカン</t>
    </rPh>
    <phoneticPr fontId="1"/>
  </si>
  <si>
    <t>期間To 時</t>
    <rPh sb="0" eb="2">
      <t>キカン</t>
    </rPh>
    <rPh sb="5" eb="6">
      <t>ジ</t>
    </rPh>
    <phoneticPr fontId="1"/>
  </si>
  <si>
    <t>注意喚起検索APIを使用して仮予約注意喚起ダイアログの表示可否を取得</t>
    <rPh sb="10" eb="12">
      <t>シヨウ</t>
    </rPh>
    <rPh sb="14" eb="17">
      <t>カリヨヤク</t>
    </rPh>
    <rPh sb="17" eb="19">
      <t>チュウイ</t>
    </rPh>
    <rPh sb="19" eb="21">
      <t>カンキ</t>
    </rPh>
    <rPh sb="27" eb="29">
      <t>ヒョウジ</t>
    </rPh>
    <rPh sb="29" eb="31">
      <t>カヒ</t>
    </rPh>
    <rPh sb="32" eb="34">
      <t>シュトク</t>
    </rPh>
    <phoneticPr fontId="1"/>
  </si>
  <si>
    <t>1.1の取得結果が仮予約注意喚起ダイアログを表示するの場合は表示</t>
    <rPh sb="4" eb="6">
      <t>シュトク</t>
    </rPh>
    <rPh sb="6" eb="8">
      <t>ケッカ</t>
    </rPh>
    <rPh sb="22" eb="24">
      <t>ヒョウジ</t>
    </rPh>
    <rPh sb="27" eb="29">
      <t>バアイ</t>
    </rPh>
    <rPh sb="30" eb="32">
      <t>ヒョウジ</t>
    </rPh>
    <phoneticPr fontId="1"/>
  </si>
  <si>
    <t>1.3</t>
  </si>
  <si>
    <t>試験車スケジュールを以下のAPIを使用して登録</t>
    <rPh sb="0" eb="2">
      <t>シケン</t>
    </rPh>
    <rPh sb="2" eb="3">
      <t>シャ</t>
    </rPh>
    <rPh sb="10" eb="12">
      <t>イカ</t>
    </rPh>
    <rPh sb="17" eb="19">
      <t>シヨウ</t>
    </rPh>
    <rPh sb="21" eb="23">
      <t>トウロク</t>
    </rPh>
    <phoneticPr fontId="1"/>
  </si>
  <si>
    <t>試験車スケジュールが未登録</t>
    <rPh sb="0" eb="2">
      <t>シケン</t>
    </rPh>
    <rPh sb="2" eb="3">
      <t>シャ</t>
    </rPh>
    <rPh sb="10" eb="13">
      <t>ミトウロク</t>
    </rPh>
    <phoneticPr fontId="1"/>
  </si>
  <si>
    <t>試験車スケジュールが登録済</t>
    <rPh sb="0" eb="2">
      <t>シケン</t>
    </rPh>
    <rPh sb="2" eb="3">
      <t>シャ</t>
    </rPh>
    <rPh sb="10" eb="12">
      <t>トウロク</t>
    </rPh>
    <rPh sb="12" eb="13">
      <t>ズ</t>
    </rPh>
    <phoneticPr fontId="1"/>
  </si>
  <si>
    <t>車両使用者</t>
    <phoneticPr fontId="1"/>
  </si>
  <si>
    <t>2.2</t>
  </si>
  <si>
    <t>ユーザー一覧画面を表示</t>
    <rPh sb="4" eb="6">
      <t>イチラン</t>
    </rPh>
    <rPh sb="6" eb="8">
      <t>ガメン</t>
    </rPh>
    <rPh sb="9" eb="11">
      <t>ヒョウジ</t>
    </rPh>
    <phoneticPr fontId="1"/>
  </si>
  <si>
    <t>予約者</t>
  </si>
  <si>
    <t>2.1</t>
  </si>
  <si>
    <t>削除可否を問い合わせ</t>
    <rPh sb="0" eb="2">
      <t>サクジョ</t>
    </rPh>
    <rPh sb="2" eb="4">
      <t>カヒ</t>
    </rPh>
    <rPh sb="5" eb="6">
      <t>ト</t>
    </rPh>
    <rPh sb="7" eb="8">
      <t>ア</t>
    </rPh>
    <phoneticPr fontId="1"/>
  </si>
  <si>
    <t>削除してもよろしいですか？</t>
  </si>
  <si>
    <t>1.2</t>
  </si>
  <si>
    <t>削除しない場合は以降の処理は行わない</t>
    <rPh sb="0" eb="2">
      <t>サクジョ</t>
    </rPh>
    <rPh sb="5" eb="7">
      <t>バアイ</t>
    </rPh>
    <rPh sb="8" eb="10">
      <t>イコウ</t>
    </rPh>
    <rPh sb="11" eb="13">
      <t>ショリ</t>
    </rPh>
    <rPh sb="14" eb="15">
      <t>オコナ</t>
    </rPh>
    <phoneticPr fontId="1"/>
  </si>
  <si>
    <t>2.削除データチェック</t>
    <rPh sb="2" eb="4">
      <t>サクジョ</t>
    </rPh>
    <phoneticPr fontId="1"/>
  </si>
  <si>
    <t>2.1でデータが取得できない場合は下記文言を表示して以降の処理は行わない</t>
    <rPh sb="8" eb="10">
      <t>シュトク</t>
    </rPh>
    <rPh sb="14" eb="16">
      <t>バアイ</t>
    </rPh>
    <rPh sb="17" eb="19">
      <t>カキ</t>
    </rPh>
    <rPh sb="19" eb="21">
      <t>モンゴン</t>
    </rPh>
    <rPh sb="22" eb="24">
      <t>ヒョウジ</t>
    </rPh>
    <rPh sb="26" eb="28">
      <t>イコウ</t>
    </rPh>
    <rPh sb="29" eb="31">
      <t>ショリ</t>
    </rPh>
    <rPh sb="32" eb="33">
      <t>オコナ</t>
    </rPh>
    <phoneticPr fontId="1"/>
  </si>
  <si>
    <t>すでに削除されています。再検索してください。</t>
  </si>
  <si>
    <t>3.スケジュール削除</t>
    <rPh sb="8" eb="10">
      <t>サクジョ</t>
    </rPh>
    <phoneticPr fontId="1"/>
  </si>
  <si>
    <t>3.1</t>
  </si>
  <si>
    <t>ID</t>
    <phoneticPr fontId="1"/>
  </si>
  <si>
    <t>登録</t>
  </si>
  <si>
    <t>削除</t>
  </si>
  <si>
    <t>車両使用者</t>
  </si>
  <si>
    <t>新規登録時は非表示</t>
    <rPh sb="0" eb="2">
      <t>シンキ</t>
    </rPh>
    <rPh sb="2" eb="4">
      <t>トウロク</t>
    </rPh>
    <rPh sb="4" eb="5">
      <t>ジ</t>
    </rPh>
    <rPh sb="6" eb="9">
      <t>ヒヒョウジ</t>
    </rPh>
    <phoneticPr fontId="1"/>
  </si>
  <si>
    <t>KKA00230</t>
  </si>
  <si>
    <t>ログイン認証</t>
  </si>
  <si>
    <t>お知らせ登録</t>
  </si>
  <si>
    <t>KKA00170</t>
  </si>
  <si>
    <t>所在地検索</t>
  </si>
  <si>
    <t>KKA00180</t>
  </si>
  <si>
    <t>車型検索</t>
  </si>
  <si>
    <t>KKA00190</t>
  </si>
  <si>
    <t>仕向地検索</t>
  </si>
  <si>
    <t>KKA00200</t>
  </si>
  <si>
    <t>TM検索</t>
  </si>
  <si>
    <t>KKA00210</t>
  </si>
  <si>
    <t>メーカー名検索</t>
  </si>
  <si>
    <t>KKA00240</t>
  </si>
  <si>
    <t>目的検索</t>
  </si>
  <si>
    <t>KKA00250</t>
  </si>
  <si>
    <t>行先検索</t>
  </si>
  <si>
    <t>KKA00260</t>
  </si>
  <si>
    <t>種別検索</t>
  </si>
  <si>
    <t>KKA00270</t>
  </si>
  <si>
    <t>お気に入り（履歴関連）登録</t>
  </si>
  <si>
    <t>KKA00280</t>
  </si>
  <si>
    <t>お気に入り（履歴関連）検索</t>
  </si>
  <si>
    <t>お気に入り（業務計画）登録</t>
  </si>
  <si>
    <t>お気に入り（月次計画）登録</t>
  </si>
  <si>
    <t>KKA02170</t>
  </si>
  <si>
    <t>月次計画承認検索</t>
  </si>
  <si>
    <t>KKA02180</t>
  </si>
  <si>
    <t>月次計画承認登録</t>
  </si>
  <si>
    <t>KKA03120</t>
  </si>
  <si>
    <t>リスト名検索</t>
  </si>
  <si>
    <t>KKA03250</t>
  </si>
  <si>
    <t>性能名一覧検索</t>
  </si>
  <si>
    <t>進捗履歴検索</t>
  </si>
  <si>
    <t>進捗履歴登録</t>
  </si>
  <si>
    <t>進捗履歴更新</t>
  </si>
  <si>
    <t>進捗履歴削除</t>
  </si>
  <si>
    <t>進捗履歴フォローリスト検索</t>
  </si>
  <si>
    <t>進捗履歴フォローリスト登録</t>
  </si>
  <si>
    <t>KKA05180</t>
  </si>
  <si>
    <t>お気に入り(試験車)検索</t>
  </si>
  <si>
    <t>KKA05190</t>
  </si>
  <si>
    <t>お気に入り(試験車)登録</t>
  </si>
  <si>
    <t>KKA05200</t>
  </si>
  <si>
    <t>注意喚起更新</t>
  </si>
  <si>
    <t>KKA05210</t>
  </si>
  <si>
    <t>開発符号連絡先検索</t>
  </si>
  <si>
    <t>KKA06050</t>
  </si>
  <si>
    <t>カーシェア管理一覧検索</t>
  </si>
  <si>
    <t>KKA06060</t>
  </si>
  <si>
    <t>カーシェア管理一覧更新</t>
  </si>
  <si>
    <t>KKA08130</t>
  </si>
  <si>
    <t>カーシェア外製車検索</t>
  </si>
  <si>
    <t>KKA08140</t>
  </si>
  <si>
    <t>カーシェア内製車検索</t>
  </si>
  <si>
    <t>KKA08150</t>
  </si>
  <si>
    <t>お気に入り（カーシェア）検索</t>
  </si>
  <si>
    <t>KKA08160</t>
  </si>
  <si>
    <t>お気に入り（カーシェア）登録</t>
  </si>
  <si>
    <t>KKA08170</t>
  </si>
  <si>
    <t>外製車予約スケジュール項目検索</t>
  </si>
  <si>
    <t>KKA08180</t>
  </si>
  <si>
    <t>外製車予約スケジュール項目登録</t>
  </si>
  <si>
    <t>KKA08190</t>
  </si>
  <si>
    <t>外製車予約スケジュール項目更新</t>
  </si>
  <si>
    <t>KKA08200</t>
  </si>
  <si>
    <t>外製車予約スケジュール項目削除</t>
  </si>
  <si>
    <t>KKA08210</t>
  </si>
  <si>
    <t>外製車予約スケジュール検索</t>
  </si>
  <si>
    <t>KKA08220</t>
  </si>
  <si>
    <t>外製車予約スケジュール登録</t>
  </si>
  <si>
    <t>KKA08230</t>
  </si>
  <si>
    <t>外製車予約スケジュール更新</t>
  </si>
  <si>
    <t>KKA08240</t>
  </si>
  <si>
    <t>外製車予約スケジュール削除</t>
  </si>
  <si>
    <t>KKA08250</t>
  </si>
  <si>
    <t>お気に入り(外製車)検索</t>
  </si>
  <si>
    <t>KKA08260</t>
  </si>
  <si>
    <t>お気に入り(外製車)登録</t>
  </si>
  <si>
    <t>KKA08270</t>
  </si>
  <si>
    <t>外製車作業履歴検索</t>
  </si>
  <si>
    <t>KKA08280</t>
  </si>
  <si>
    <t>外製車作業履歴登録</t>
  </si>
  <si>
    <t>KKA08290</t>
  </si>
  <si>
    <t>外製車作業履歴更新</t>
  </si>
  <si>
    <t>KKA08300</t>
  </si>
  <si>
    <t>外製車作業履歴削除</t>
  </si>
  <si>
    <t>KKA10050</t>
  </si>
  <si>
    <t>部長名検索</t>
  </si>
  <si>
    <t>閲覧権限登録</t>
  </si>
  <si>
    <t>機能権限一覧検索</t>
  </si>
  <si>
    <t>1.権限設定</t>
    <rPh sb="2" eb="4">
      <t>ケンゲン</t>
    </rPh>
    <rPh sb="4" eb="6">
      <t>セッテイ</t>
    </rPh>
    <phoneticPr fontId="1"/>
  </si>
  <si>
    <t>ユーザーに管理権限がない場合は以下の項目を入力不可に設定</t>
    <rPh sb="5" eb="7">
      <t>カンリ</t>
    </rPh>
    <rPh sb="7" eb="9">
      <t>ケンゲン</t>
    </rPh>
    <rPh sb="12" eb="14">
      <t>バアイ</t>
    </rPh>
    <rPh sb="15" eb="17">
      <t>イカ</t>
    </rPh>
    <rPh sb="18" eb="20">
      <t>コウモク</t>
    </rPh>
    <rPh sb="21" eb="23">
      <t>ニュウリョク</t>
    </rPh>
    <rPh sb="23" eb="25">
      <t>フカ</t>
    </rPh>
    <rPh sb="26" eb="28">
      <t>セッテイ</t>
    </rPh>
    <phoneticPr fontId="1"/>
  </si>
  <si>
    <t>06～22時まで選択可能</t>
    <rPh sb="5" eb="6">
      <t>ジ</t>
    </rPh>
    <rPh sb="8" eb="10">
      <t>センタク</t>
    </rPh>
    <rPh sb="10" eb="12">
      <t>カノウ</t>
    </rPh>
    <phoneticPr fontId="1"/>
  </si>
  <si>
    <t>ユーザーに更新権限がない場合は以下の項目を非表示に設定</t>
    <rPh sb="5" eb="7">
      <t>コウシン</t>
    </rPh>
    <rPh sb="7" eb="9">
      <t>ケンゲン</t>
    </rPh>
    <rPh sb="12" eb="14">
      <t>バアイ</t>
    </rPh>
    <rPh sb="15" eb="17">
      <t>イカ</t>
    </rPh>
    <rPh sb="18" eb="20">
      <t>コウモク</t>
    </rPh>
    <rPh sb="21" eb="24">
      <t>ヒヒョウジ</t>
    </rPh>
    <rPh sb="25" eb="27">
      <t>セッテイ</t>
    </rPh>
    <phoneticPr fontId="1"/>
  </si>
  <si>
    <t>スケジュールの新規登録の場合、以下の項目を非表示に設定</t>
    <rPh sb="7" eb="9">
      <t>シンキ</t>
    </rPh>
    <rPh sb="9" eb="11">
      <t>トウロク</t>
    </rPh>
    <rPh sb="12" eb="14">
      <t>バアイ</t>
    </rPh>
    <rPh sb="15" eb="17">
      <t>イカ</t>
    </rPh>
    <rPh sb="18" eb="20">
      <t>コウモク</t>
    </rPh>
    <rPh sb="21" eb="24">
      <t>ヒヒョウジ</t>
    </rPh>
    <rPh sb="25" eb="27">
      <t>セッテイ</t>
    </rPh>
    <phoneticPr fontId="1"/>
  </si>
  <si>
    <t>2.画面初期設定</t>
    <rPh sb="2" eb="4">
      <t>ガメン</t>
    </rPh>
    <rPh sb="4" eb="6">
      <t>ショキ</t>
    </rPh>
    <rPh sb="6" eb="8">
      <t>セッテイ</t>
    </rPh>
    <phoneticPr fontId="1"/>
  </si>
  <si>
    <t>スケジュールの新規登録の場合、以下の項目に初期値を設定</t>
    <rPh sb="7" eb="9">
      <t>シンキ</t>
    </rPh>
    <rPh sb="9" eb="11">
      <t>トウロク</t>
    </rPh>
    <rPh sb="12" eb="14">
      <t>バアイ</t>
    </rPh>
    <rPh sb="15" eb="17">
      <t>イカ</t>
    </rPh>
    <rPh sb="18" eb="20">
      <t>コウモク</t>
    </rPh>
    <rPh sb="21" eb="24">
      <t>ショキチ</t>
    </rPh>
    <rPh sb="25" eb="27">
      <t>セッテイ</t>
    </rPh>
    <phoneticPr fontId="1"/>
  </si>
  <si>
    <t>06時</t>
    <rPh sb="2" eb="3">
      <t>ジ</t>
    </rPh>
    <phoneticPr fontId="1"/>
  </si>
  <si>
    <t>22時</t>
    <rPh sb="2" eb="3">
      <t>ジ</t>
    </rPh>
    <phoneticPr fontId="1"/>
  </si>
  <si>
    <t>2.3</t>
  </si>
  <si>
    <t>登録済のスケジュールの場合、以下の項目に前回登録時のスケジュールの値を設定</t>
    <rPh sb="0" eb="2">
      <t>トウロク</t>
    </rPh>
    <rPh sb="2" eb="3">
      <t>ズ</t>
    </rPh>
    <rPh sb="11" eb="13">
      <t>バアイ</t>
    </rPh>
    <rPh sb="14" eb="16">
      <t>イカ</t>
    </rPh>
    <rPh sb="17" eb="19">
      <t>コウモク</t>
    </rPh>
    <rPh sb="20" eb="22">
      <t>ゼンカイ</t>
    </rPh>
    <rPh sb="22" eb="24">
      <t>トウロク</t>
    </rPh>
    <rPh sb="24" eb="25">
      <t>ジ</t>
    </rPh>
    <rPh sb="33" eb="34">
      <t>アタイ</t>
    </rPh>
    <rPh sb="35" eb="37">
      <t>セッテイ</t>
    </rPh>
    <phoneticPr fontId="1"/>
  </si>
  <si>
    <t>予約者の名前を表示</t>
    <rPh sb="0" eb="3">
      <t>ヨヤクシャ</t>
    </rPh>
    <rPh sb="4" eb="6">
      <t>ナマエ</t>
    </rPh>
    <rPh sb="7" eb="9">
      <t>ヒョウジ</t>
    </rPh>
    <phoneticPr fontId="1"/>
  </si>
  <si>
    <t>KKS05010:試験車日程画面で選択された日付(From)</t>
  </si>
  <si>
    <t>前回の登録車両使用者を設定</t>
    <rPh sb="0" eb="2">
      <t>ゼンカイ</t>
    </rPh>
    <rPh sb="3" eb="5">
      <t>トウロク</t>
    </rPh>
    <rPh sb="5" eb="7">
      <t>シャリョウ</t>
    </rPh>
    <rPh sb="7" eb="9">
      <t>シヨウ</t>
    </rPh>
    <rPh sb="9" eb="10">
      <t>モノ</t>
    </rPh>
    <rPh sb="11" eb="13">
      <t>セッテイ</t>
    </rPh>
    <phoneticPr fontId="1"/>
  </si>
  <si>
    <t>コントロールの標準機能</t>
    <rPh sb="7" eb="9">
      <t>ヒョウジュン</t>
    </rPh>
    <rPh sb="9" eb="11">
      <t>キノウ</t>
    </rPh>
    <phoneticPr fontId="1"/>
  </si>
  <si>
    <t>カレンダー入力補助ウィンドウを表示</t>
  </si>
  <si>
    <t>ユーザーが管理権限を持つ場合は仮予約注意喚起ダイアログは表示しない</t>
    <rPh sb="5" eb="7">
      <t>カンリ</t>
    </rPh>
    <rPh sb="7" eb="9">
      <t>ケンゲン</t>
    </rPh>
    <rPh sb="10" eb="11">
      <t>モ</t>
    </rPh>
    <rPh sb="12" eb="14">
      <t>バアイ</t>
    </rPh>
    <rPh sb="28" eb="30">
      <t>ヒョウジ</t>
    </rPh>
    <phoneticPr fontId="1"/>
  </si>
  <si>
    <t>3.登録</t>
    <rPh sb="2" eb="4">
      <t>トウロク</t>
    </rPh>
    <phoneticPr fontId="1"/>
  </si>
  <si>
    <t>以下の項目の入力をチェックし、エラーがある場合はメッセージを表示して以降の処理は行わない</t>
    <rPh sb="0" eb="2">
      <t>イカ</t>
    </rPh>
    <rPh sb="3" eb="5">
      <t>コウモク</t>
    </rPh>
    <rPh sb="6" eb="8">
      <t>ニュウリョク</t>
    </rPh>
    <rPh sb="21" eb="23">
      <t>バアイ</t>
    </rPh>
    <rPh sb="30" eb="32">
      <t>ヒョウジ</t>
    </rPh>
    <rPh sb="34" eb="36">
      <t>イコウ</t>
    </rPh>
    <rPh sb="37" eb="39">
      <t>ショリ</t>
    </rPh>
    <rPh sb="40" eb="41">
      <t>オコナ</t>
    </rPh>
    <phoneticPr fontId="1"/>
  </si>
  <si>
    <t>項目名</t>
    <rPh sb="0" eb="2">
      <t>コウモク</t>
    </rPh>
    <rPh sb="2" eb="3">
      <t>メイ</t>
    </rPh>
    <phoneticPr fontId="1"/>
  </si>
  <si>
    <t>入力文字数が200文字を超過</t>
    <rPh sb="0" eb="2">
      <t>ニュウリョク</t>
    </rPh>
    <rPh sb="2" eb="4">
      <t>モジ</t>
    </rPh>
    <rPh sb="4" eb="5">
      <t>スウ</t>
    </rPh>
    <rPh sb="9" eb="11">
      <t>モジ</t>
    </rPh>
    <rPh sb="12" eb="14">
      <t>チョウカ</t>
    </rPh>
    <phoneticPr fontId="1"/>
  </si>
  <si>
    <t>大小比較</t>
    <rPh sb="0" eb="2">
      <t>ダイショウ</t>
    </rPh>
    <rPh sb="2" eb="4">
      <t>ヒカク</t>
    </rPh>
    <phoneticPr fontId="1"/>
  </si>
  <si>
    <t>チェック内容</t>
    <rPh sb="4" eb="6">
      <t>ナイヨウ</t>
    </rPh>
    <phoneticPr fontId="1"/>
  </si>
  <si>
    <t>未入力</t>
    <rPh sb="0" eb="3">
      <t>ミニュウリョク</t>
    </rPh>
    <phoneticPr fontId="1"/>
  </si>
  <si>
    <t>終了日は開始日以降の日付を指定してください。</t>
  </si>
  <si>
    <t>期間Fromの日付を入力してください。</t>
  </si>
  <si>
    <t>期間Fromの時刻を入力してください。</t>
  </si>
  <si>
    <t>期間Toの日付を入力してください。</t>
  </si>
  <si>
    <t>期間Toの時刻を入力してください。</t>
  </si>
  <si>
    <t>全ての項目をチェックし、複数該当するエラーがある場合は全て表示</t>
    <rPh sb="0" eb="1">
      <t>スベ</t>
    </rPh>
    <rPh sb="3" eb="5">
      <t>コウモク</t>
    </rPh>
    <rPh sb="12" eb="14">
      <t>フクスウ</t>
    </rPh>
    <rPh sb="14" eb="16">
      <t>ガイトウ</t>
    </rPh>
    <rPh sb="24" eb="26">
      <t>バアイ</t>
    </rPh>
    <rPh sb="27" eb="28">
      <t>スベ</t>
    </rPh>
    <rPh sb="29" eb="31">
      <t>ヒョウジ</t>
    </rPh>
    <phoneticPr fontId="1"/>
  </si>
  <si>
    <t>期間Toの日時より期間Fromの日時が大きい場合はエラー</t>
  </si>
  <si>
    <t>2.2でデータが取得できない場合、下記文言を表示して以降の処理は行わない</t>
    <rPh sb="8" eb="10">
      <t>シュトク</t>
    </rPh>
    <rPh sb="14" eb="16">
      <t>バアイ</t>
    </rPh>
    <rPh sb="17" eb="19">
      <t>カキ</t>
    </rPh>
    <rPh sb="19" eb="21">
      <t>モンゴン</t>
    </rPh>
    <rPh sb="22" eb="24">
      <t>ヒョウジ</t>
    </rPh>
    <rPh sb="26" eb="28">
      <t>イコウ</t>
    </rPh>
    <rPh sb="29" eb="31">
      <t>ショリ</t>
    </rPh>
    <rPh sb="32" eb="33">
      <t>オコナ</t>
    </rPh>
    <phoneticPr fontId="1"/>
  </si>
  <si>
    <t>2.4</t>
  </si>
  <si>
    <t>他のスケジュールと重複しないよう日付を設定してください</t>
  </si>
  <si>
    <t>2.5</t>
  </si>
  <si>
    <t>4.登録後処理</t>
    <rPh sb="2" eb="4">
      <t>トウロク</t>
    </rPh>
    <rPh sb="4" eb="5">
      <t>アト</t>
    </rPh>
    <rPh sb="5" eb="7">
      <t>ショリ</t>
    </rPh>
    <phoneticPr fontId="1"/>
  </si>
  <si>
    <t>KKS05010：試験車日程画面の検索ボタン押下時の処理を行い再検索を行う</t>
    <rPh sb="14" eb="16">
      <t>ガメン</t>
    </rPh>
    <rPh sb="17" eb="19">
      <t>ケンサク</t>
    </rPh>
    <rPh sb="22" eb="24">
      <t>オウカ</t>
    </rPh>
    <rPh sb="24" eb="25">
      <t>ジ</t>
    </rPh>
    <rPh sb="26" eb="28">
      <t>ショリ</t>
    </rPh>
    <rPh sb="29" eb="30">
      <t>オコナ</t>
    </rPh>
    <rPh sb="31" eb="34">
      <t>サイケンサク</t>
    </rPh>
    <rPh sb="35" eb="36">
      <t>オコナ</t>
    </rPh>
    <phoneticPr fontId="1"/>
  </si>
  <si>
    <t>4.2</t>
  </si>
  <si>
    <t>4.削除後処理</t>
    <rPh sb="2" eb="4">
      <t>サクジョ</t>
    </rPh>
    <rPh sb="4" eb="5">
      <t>アト</t>
    </rPh>
    <rPh sb="5" eb="7">
      <t>ショリ</t>
    </rPh>
    <phoneticPr fontId="1"/>
  </si>
  <si>
    <t>2.4でデータが取得できた場合、下記文言を表示して以降の処理は行わない</t>
    <rPh sb="8" eb="10">
      <t>シュトク</t>
    </rPh>
    <rPh sb="13" eb="15">
      <t>バアイ</t>
    </rPh>
    <rPh sb="16" eb="18">
      <t>カキ</t>
    </rPh>
    <rPh sb="18" eb="20">
      <t>モンゴン</t>
    </rPh>
    <rPh sb="21" eb="23">
      <t>ヒョウジ</t>
    </rPh>
    <rPh sb="25" eb="27">
      <t>イコウ</t>
    </rPh>
    <rPh sb="28" eb="30">
      <t>ショリ</t>
    </rPh>
    <rPh sb="31" eb="32">
      <t>オコナ</t>
    </rPh>
    <phoneticPr fontId="1"/>
  </si>
  <si>
    <t>1.車両使用者押下</t>
    <rPh sb="2" eb="4">
      <t>シャリョウ</t>
    </rPh>
    <rPh sb="4" eb="7">
      <t>シヨウシャ</t>
    </rPh>
    <rPh sb="7" eb="9">
      <t>オウカ</t>
    </rPh>
    <phoneticPr fontId="1"/>
  </si>
  <si>
    <t>CarUser</t>
    <phoneticPr fontId="1"/>
  </si>
  <si>
    <t>前回の登録ユーザーの課コード+名称</t>
    <rPh sb="0" eb="2">
      <t>ゼンカイ</t>
    </rPh>
    <rPh sb="3" eb="5">
      <t>トウロク</t>
    </rPh>
    <rPh sb="10" eb="11">
      <t>カ</t>
    </rPh>
    <rPh sb="15" eb="17">
      <t>メイショウ</t>
    </rPh>
    <phoneticPr fontId="1"/>
  </si>
  <si>
    <t>部名</t>
  </si>
  <si>
    <t>以下の項目を初期値としてセット</t>
    <rPh sb="0" eb="2">
      <t>イカ</t>
    </rPh>
    <rPh sb="3" eb="5">
      <t>コウモク</t>
    </rPh>
    <rPh sb="6" eb="9">
      <t>ショキチ</t>
    </rPh>
    <phoneticPr fontId="1"/>
  </si>
  <si>
    <t>課名</t>
  </si>
  <si>
    <t>初期値を設定</t>
    <rPh sb="0" eb="3">
      <t>ショキチ</t>
    </rPh>
    <rPh sb="4" eb="6">
      <t>セッテイ</t>
    </rPh>
    <phoneticPr fontId="1"/>
  </si>
  <si>
    <t>ログインユーザーの部コード</t>
    <rPh sb="9" eb="10">
      <t>ブ</t>
    </rPh>
    <phoneticPr fontId="1"/>
  </si>
  <si>
    <t>ログインユーザーの課コード</t>
    <rPh sb="9" eb="10">
      <t>カ</t>
    </rPh>
    <phoneticPr fontId="1"/>
  </si>
  <si>
    <t>区分</t>
  </si>
  <si>
    <t>1:無し</t>
    <rPh sb="2" eb="3">
      <t>ナ</t>
    </rPh>
    <phoneticPr fontId="1"/>
  </si>
  <si>
    <t>項目名</t>
    <phoneticPr fontId="1"/>
  </si>
  <si>
    <t>備考</t>
    <phoneticPr fontId="1"/>
  </si>
  <si>
    <t>閉じる</t>
    <phoneticPr fontId="1"/>
  </si>
  <si>
    <t>NO.</t>
    <phoneticPr fontId="1"/>
  </si>
  <si>
    <t>1.1</t>
    <phoneticPr fontId="1"/>
  </si>
  <si>
    <t>スケジュールのキー</t>
    <phoneticPr fontId="1"/>
  </si>
  <si>
    <t>→</t>
    <phoneticPr fontId="1"/>
  </si>
  <si>
    <t>※</t>
    <phoneticPr fontId="1"/>
  </si>
  <si>
    <t>2.1</t>
    <phoneticPr fontId="1"/>
  </si>
  <si>
    <t>→</t>
    <phoneticPr fontId="1"/>
  </si>
  <si>
    <t>3.1</t>
    <phoneticPr fontId="1"/>
  </si>
  <si>
    <t>4.1</t>
    <phoneticPr fontId="1"/>
  </si>
  <si>
    <t>車両使用者</t>
    <phoneticPr fontId="1"/>
  </si>
  <si>
    <t>KKA05170</t>
    <phoneticPr fontId="1"/>
  </si>
  <si>
    <t>1.2</t>
    <phoneticPr fontId="1"/>
  </si>
  <si>
    <t>2.チェック</t>
    <phoneticPr fontId="1"/>
  </si>
  <si>
    <t>エラーメッセージ</t>
    <phoneticPr fontId="1"/>
  </si>
  <si>
    <t>→</t>
    <phoneticPr fontId="1"/>
  </si>
  <si>
    <t>→</t>
    <phoneticPr fontId="1"/>
  </si>
  <si>
    <t>3.1</t>
    <phoneticPr fontId="1"/>
  </si>
  <si>
    <t>・</t>
    <phoneticPr fontId="1"/>
  </si>
  <si>
    <t>4.1</t>
    <phoneticPr fontId="1"/>
  </si>
  <si>
    <t>NO.</t>
    <phoneticPr fontId="1"/>
  </si>
  <si>
    <t>1.1</t>
    <phoneticPr fontId="1"/>
  </si>
  <si>
    <t>・</t>
    <phoneticPr fontId="1"/>
  </si>
  <si>
    <t>Init</t>
    <phoneticPr fontId="1"/>
  </si>
  <si>
    <t>車両使用者</t>
    <phoneticPr fontId="1"/>
  </si>
  <si>
    <t>NO.</t>
    <phoneticPr fontId="1"/>
  </si>
  <si>
    <t>KKA00230</t>
    <phoneticPr fontId="1"/>
  </si>
  <si>
    <t>1.1</t>
    <phoneticPr fontId="1"/>
  </si>
  <si>
    <t>KKA00010</t>
    <phoneticPr fontId="1"/>
  </si>
  <si>
    <t>・</t>
    <phoneticPr fontId="1"/>
  </si>
  <si>
    <t>2.1</t>
    <phoneticPr fontId="1"/>
  </si>
  <si>
    <t>KKS05010:試験車日程画面で選択された日付(To)</t>
    <phoneticPr fontId="1"/>
  </si>
  <si>
    <t>→</t>
    <phoneticPr fontId="1"/>
  </si>
  <si>
    <t>ログインしているユーザーの課コード+名称</t>
    <phoneticPr fontId="1"/>
  </si>
  <si>
    <t>・</t>
    <phoneticPr fontId="1"/>
  </si>
  <si>
    <t>ログインしているユーザー</t>
    <phoneticPr fontId="1"/>
  </si>
  <si>
    <t>※</t>
    <phoneticPr fontId="1"/>
  </si>
  <si>
    <t>※</t>
    <phoneticPr fontId="1"/>
  </si>
  <si>
    <t>登録済のスケジュールでスケジュールを作成したユーザーと異なる場合は更新権限があっても非表示に設定</t>
    <rPh sb="0" eb="2">
      <t>トウロク</t>
    </rPh>
    <rPh sb="2" eb="3">
      <t>ズ</t>
    </rPh>
    <rPh sb="18" eb="20">
      <t>サクセイ</t>
    </rPh>
    <rPh sb="27" eb="28">
      <t>コト</t>
    </rPh>
    <rPh sb="30" eb="32">
      <t>バアイ</t>
    </rPh>
    <rPh sb="33" eb="35">
      <t>コウシン</t>
    </rPh>
    <rPh sb="35" eb="37">
      <t>ケンゲン</t>
    </rPh>
    <rPh sb="42" eb="45">
      <t>ヒヒョウジ</t>
    </rPh>
    <rPh sb="46" eb="48">
      <t>セッテイ</t>
    </rPh>
    <phoneticPr fontId="1"/>
  </si>
  <si>
    <t>KKF11012</t>
    <phoneticPr fontId="1"/>
  </si>
  <si>
    <t>スケジュール詳細使用部署要望案</t>
    <rPh sb="6" eb="8">
      <t>ショウサイ</t>
    </rPh>
    <rPh sb="8" eb="10">
      <t>シヨウ</t>
    </rPh>
    <rPh sb="10" eb="12">
      <t>ブショ</t>
    </rPh>
    <rPh sb="12" eb="14">
      <t>ヨウボウ</t>
    </rPh>
    <rPh sb="14" eb="15">
      <t>アン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</si>
</sst>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5">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0" tint="-0.249977111117893"/>
        <bgColor indexed="64"/>
      </patternFill>
    </fill>
  </fills>
  <borders count="2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cellStyleXfs>
  <cellXfs count="96">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3" fillId="0" borderId="0" xfId="0" quotePrefix="1" applyFont="1" applyAlignment="1">
      <alignment vertical="center"/>
    </xf>
    <xf numFmtId="49" fontId="3" fillId="0" borderId="0" xfId="0" quotePrefix="1" applyNumberFormat="1" applyFont="1" applyAlignment="1">
      <alignment vertical="center"/>
    </xf>
    <xf numFmtId="49" fontId="3" fillId="0" borderId="0" xfId="0" applyNumberFormat="1" applyFont="1" applyAlignment="1">
      <alignment vertical="center"/>
    </xf>
    <xf numFmtId="49" fontId="3" fillId="0" borderId="0" xfId="0" applyNumberFormat="1" applyFont="1" applyBorder="1" applyAlignment="1">
      <alignment vertical="center"/>
    </xf>
    <xf numFmtId="49" fontId="6" fillId="2" borderId="5" xfId="0" applyNumberFormat="1" applyFont="1" applyFill="1" applyBorder="1" applyAlignment="1">
      <alignment vertical="center"/>
    </xf>
    <xf numFmtId="0" fontId="8" fillId="0" borderId="0" xfId="0" applyFont="1"/>
    <xf numFmtId="0" fontId="3" fillId="0" borderId="8" xfId="0" applyFont="1" applyBorder="1" applyAlignment="1">
      <alignment vertical="center"/>
    </xf>
    <xf numFmtId="0" fontId="3" fillId="0" borderId="9" xfId="0" applyFont="1" applyBorder="1" applyAlignment="1">
      <alignment vertical="center"/>
    </xf>
    <xf numFmtId="49" fontId="3" fillId="0" borderId="8" xfId="0" applyNumberFormat="1"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49" fontId="3" fillId="0" borderId="11" xfId="0" applyNumberFormat="1" applyFont="1" applyBorder="1" applyAlignment="1">
      <alignment vertical="center"/>
    </xf>
    <xf numFmtId="0" fontId="3" fillId="0" borderId="13" xfId="0" applyFont="1" applyBorder="1" applyAlignment="1">
      <alignment vertical="center"/>
    </xf>
    <xf numFmtId="0" fontId="3" fillId="0" borderId="8" xfId="0" applyFont="1" applyFill="1" applyBorder="1" applyAlignment="1">
      <alignment vertical="center"/>
    </xf>
    <xf numFmtId="0" fontId="3" fillId="0" borderId="10" xfId="0" applyFont="1" applyFill="1" applyBorder="1" applyAlignment="1">
      <alignment vertical="center"/>
    </xf>
    <xf numFmtId="49" fontId="3" fillId="0" borderId="10" xfId="0" applyNumberFormat="1" applyFont="1" applyFill="1" applyBorder="1" applyAlignment="1">
      <alignment vertical="center"/>
    </xf>
    <xf numFmtId="0" fontId="3" fillId="0" borderId="13" xfId="0" applyFont="1" applyFill="1" applyBorder="1" applyAlignment="1">
      <alignment vertical="center"/>
    </xf>
    <xf numFmtId="49" fontId="3" fillId="0" borderId="13" xfId="0" applyNumberFormat="1" applyFont="1" applyFill="1" applyBorder="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49" fontId="3" fillId="0" borderId="5" xfId="0" applyNumberFormat="1" applyFont="1" applyBorder="1" applyAlignment="1">
      <alignment vertical="center"/>
    </xf>
    <xf numFmtId="49" fontId="6" fillId="2" borderId="6" xfId="0" applyNumberFormat="1" applyFont="1" applyFill="1" applyBorder="1" applyAlignment="1">
      <alignment vertical="center"/>
    </xf>
    <xf numFmtId="49" fontId="3" fillId="0" borderId="6" xfId="0" applyNumberFormat="1" applyFont="1" applyBorder="1" applyAlignment="1">
      <alignment vertical="center"/>
    </xf>
    <xf numFmtId="0" fontId="3" fillId="0" borderId="11" xfId="0" applyFont="1" applyFill="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49" fontId="3" fillId="0" borderId="14" xfId="0" applyNumberFormat="1" applyFont="1" applyBorder="1" applyAlignment="1">
      <alignment vertical="center"/>
    </xf>
    <xf numFmtId="0" fontId="3" fillId="0" borderId="16" xfId="0" applyFont="1" applyBorder="1" applyAlignment="1">
      <alignment vertical="center"/>
    </xf>
    <xf numFmtId="0" fontId="3" fillId="0" borderId="14" xfId="0" applyFont="1" applyFill="1" applyBorder="1" applyAlignment="1">
      <alignment vertical="center"/>
    </xf>
    <xf numFmtId="0" fontId="3" fillId="0" borderId="16" xfId="0" applyFont="1" applyFill="1" applyBorder="1" applyAlignment="1">
      <alignment vertical="center"/>
    </xf>
    <xf numFmtId="49" fontId="3" fillId="0" borderId="16" xfId="0" applyNumberFormat="1" applyFont="1" applyFill="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0" fontId="3" fillId="0" borderId="19" xfId="0" applyFont="1" applyBorder="1" applyAlignment="1">
      <alignment vertical="center"/>
    </xf>
    <xf numFmtId="49" fontId="3" fillId="0" borderId="17" xfId="0" applyNumberFormat="1" applyFont="1" applyBorder="1" applyAlignment="1">
      <alignment vertical="center"/>
    </xf>
    <xf numFmtId="49" fontId="3" fillId="0" borderId="19" xfId="0" applyNumberFormat="1" applyFont="1" applyBorder="1" applyAlignment="1">
      <alignment vertical="center"/>
    </xf>
    <xf numFmtId="49" fontId="3" fillId="0" borderId="13" xfId="0" applyNumberFormat="1" applyFont="1" applyBorder="1" applyAlignment="1">
      <alignment vertical="center"/>
    </xf>
    <xf numFmtId="0" fontId="3" fillId="0" borderId="0" xfId="0" applyFont="1" applyAlignment="1">
      <alignment horizontal="left" vertical="center"/>
    </xf>
    <xf numFmtId="0" fontId="3" fillId="0" borderId="20" xfId="0" applyFont="1" applyBorder="1" applyAlignment="1">
      <alignment vertical="center"/>
    </xf>
    <xf numFmtId="0" fontId="3" fillId="0" borderId="21" xfId="0" applyFont="1" applyBorder="1" applyAlignment="1">
      <alignment vertical="center"/>
    </xf>
    <xf numFmtId="49" fontId="3" fillId="0" borderId="20" xfId="0" applyNumberFormat="1" applyFont="1" applyBorder="1" applyAlignment="1">
      <alignment vertical="center"/>
    </xf>
    <xf numFmtId="49" fontId="3" fillId="0" borderId="10" xfId="0" applyNumberFormat="1" applyFont="1" applyBorder="1" applyAlignment="1">
      <alignment vertical="center"/>
    </xf>
    <xf numFmtId="0" fontId="3" fillId="3" borderId="22" xfId="0" applyFont="1" applyFill="1" applyBorder="1" applyAlignment="1">
      <alignment vertical="center"/>
    </xf>
    <xf numFmtId="0" fontId="3" fillId="3" borderId="23" xfId="0" applyFont="1" applyFill="1" applyBorder="1" applyAlignment="1">
      <alignment vertical="center"/>
    </xf>
    <xf numFmtId="0" fontId="3" fillId="3" borderId="24" xfId="0"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3" borderId="25" xfId="0" applyFont="1" applyFill="1" applyBorder="1" applyAlignment="1">
      <alignment vertical="center"/>
    </xf>
    <xf numFmtId="0" fontId="3" fillId="3" borderId="3" xfId="0" applyFont="1" applyFill="1" applyBorder="1" applyAlignment="1">
      <alignment vertical="center"/>
    </xf>
    <xf numFmtId="0" fontId="3" fillId="3" borderId="26" xfId="0" applyFont="1" applyFill="1" applyBorder="1" applyAlignment="1">
      <alignment vertical="center"/>
    </xf>
    <xf numFmtId="0" fontId="3" fillId="0" borderId="17" xfId="0" applyFont="1" applyFill="1" applyBorder="1" applyAlignment="1">
      <alignment vertical="center"/>
    </xf>
    <xf numFmtId="0" fontId="3" fillId="0" borderId="19" xfId="0" applyFont="1" applyFill="1" applyBorder="1" applyAlignment="1">
      <alignment vertical="center"/>
    </xf>
    <xf numFmtId="49" fontId="3" fillId="0" borderId="19" xfId="0" applyNumberFormat="1" applyFont="1" applyFill="1" applyBorder="1" applyAlignment="1">
      <alignment vertical="center"/>
    </xf>
    <xf numFmtId="0" fontId="3" fillId="0" borderId="5" xfId="0" applyNumberFormat="1" applyFont="1" applyBorder="1" applyAlignment="1">
      <alignment vertical="center"/>
    </xf>
    <xf numFmtId="49" fontId="3" fillId="0" borderId="17" xfId="0" quotePrefix="1" applyNumberFormat="1" applyFont="1" applyBorder="1" applyAlignment="1">
      <alignment vertical="center"/>
    </xf>
    <xf numFmtId="49" fontId="3" fillId="0" borderId="11" xfId="0" quotePrefix="1" applyNumberFormat="1" applyFont="1" applyBorder="1" applyAlignment="1">
      <alignment vertical="center"/>
    </xf>
    <xf numFmtId="0" fontId="3" fillId="0" borderId="11" xfId="0" applyFont="1" applyBorder="1" applyAlignment="1">
      <alignment horizontal="left" vertical="center"/>
    </xf>
    <xf numFmtId="0" fontId="3" fillId="0" borderId="13" xfId="0" applyFont="1" applyBorder="1" applyAlignment="1">
      <alignment horizontal="left" vertical="center"/>
    </xf>
    <xf numFmtId="0" fontId="3" fillId="0" borderId="12" xfId="0" applyFont="1" applyBorder="1" applyAlignment="1">
      <alignment horizontal="left" vertical="center"/>
    </xf>
    <xf numFmtId="0" fontId="3" fillId="0" borderId="17" xfId="0" applyFont="1" applyBorder="1" applyAlignment="1">
      <alignment horizontal="left" vertical="center"/>
    </xf>
    <xf numFmtId="0" fontId="3" fillId="0" borderId="19" xfId="0" applyFont="1" applyBorder="1" applyAlignment="1">
      <alignment horizontal="left" vertical="center"/>
    </xf>
    <xf numFmtId="0" fontId="3" fillId="0" borderId="18" xfId="0" applyFont="1" applyBorder="1" applyAlignment="1">
      <alignment horizontal="lef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6" fillId="2" borderId="6" xfId="0" applyFont="1" applyFill="1" applyBorder="1" applyAlignment="1">
      <alignment vertical="center" wrapText="1"/>
    </xf>
    <xf numFmtId="0" fontId="0" fillId="0" borderId="6" xfId="0" applyFont="1" applyBorder="1" applyAlignment="1">
      <alignmen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9"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62"/>
  <sheetViews>
    <sheetView tabSelected="1" zoomScaleNormal="100" workbookViewId="0">
      <selection sqref="A1:BD2"/>
    </sheetView>
  </sheetViews>
  <sheetFormatPr defaultColWidth="2.5" defaultRowHeight="15" customHeight="1"/>
  <cols>
    <col min="1" max="1" width="2.5" style="1" customWidth="1"/>
    <col min="2"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83" t="s">
        <v>49</v>
      </c>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row>
    <row r="2" spans="1:56" s="2" customFormat="1" ht="15" customHeight="1" thickBot="1">
      <c r="A2" s="84"/>
      <c r="B2" s="84"/>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row>
    <row r="3" spans="1:56" ht="15" customHeight="1" thickTop="1"/>
    <row r="4" spans="1:56" ht="15" customHeight="1">
      <c r="A4" s="77" t="s">
        <v>50</v>
      </c>
      <c r="B4" s="77"/>
      <c r="C4" s="77"/>
      <c r="D4" s="77"/>
      <c r="E4" s="77"/>
      <c r="F4" s="77"/>
      <c r="G4" s="77"/>
      <c r="H4" s="78" t="s">
        <v>491</v>
      </c>
      <c r="I4" s="85"/>
      <c r="J4" s="85"/>
      <c r="K4" s="85"/>
      <c r="L4" s="85"/>
      <c r="M4" s="85"/>
      <c r="N4" s="85"/>
      <c r="O4" s="85"/>
      <c r="P4" s="85"/>
      <c r="Q4" s="86"/>
      <c r="R4" s="77" t="s">
        <v>51</v>
      </c>
      <c r="S4" s="77"/>
      <c r="T4" s="77"/>
      <c r="U4" s="77"/>
      <c r="V4" s="77"/>
      <c r="W4" s="77"/>
      <c r="X4" s="77"/>
      <c r="Y4" s="78" t="s">
        <v>492</v>
      </c>
      <c r="Z4" s="85"/>
      <c r="AA4" s="85"/>
      <c r="AB4" s="85"/>
      <c r="AC4" s="85"/>
      <c r="AD4" s="85"/>
      <c r="AE4" s="85"/>
      <c r="AF4" s="85"/>
      <c r="AG4" s="85"/>
      <c r="AH4" s="86"/>
    </row>
    <row r="5" spans="1:56" ht="15" customHeight="1">
      <c r="A5" s="77" t="s">
        <v>52</v>
      </c>
      <c r="B5" s="77"/>
      <c r="C5" s="77"/>
      <c r="D5" s="77"/>
      <c r="E5" s="77"/>
      <c r="F5" s="77"/>
      <c r="G5" s="77"/>
      <c r="H5" s="78" t="str">
        <f ca="1">RIGHT(CELL("filename",A1),LEN(CELL("filename",A1))-FIND("]",CELL("filename",A1)))</f>
        <v>初期表示</v>
      </c>
      <c r="I5" s="79"/>
      <c r="J5" s="79"/>
      <c r="K5" s="79"/>
      <c r="L5" s="79"/>
      <c r="M5" s="79"/>
      <c r="N5" s="79"/>
      <c r="O5" s="79"/>
      <c r="P5" s="79"/>
      <c r="Q5" s="79"/>
      <c r="R5" s="79"/>
      <c r="S5" s="79"/>
      <c r="T5" s="79"/>
      <c r="U5" s="79"/>
      <c r="V5" s="79"/>
      <c r="W5" s="79"/>
      <c r="X5" s="79"/>
      <c r="Y5" s="79"/>
      <c r="Z5" s="79"/>
      <c r="AA5" s="79"/>
      <c r="AB5" s="79"/>
      <c r="AC5" s="79"/>
      <c r="AD5" s="79"/>
      <c r="AE5" s="79"/>
      <c r="AF5" s="79"/>
      <c r="AG5" s="79"/>
      <c r="AH5" s="80"/>
    </row>
    <row r="6" spans="1:56" ht="15" customHeight="1">
      <c r="A6" s="77" t="s">
        <v>56</v>
      </c>
      <c r="B6" s="77"/>
      <c r="C6" s="77"/>
      <c r="D6" s="77"/>
      <c r="E6" s="77"/>
      <c r="F6" s="77"/>
      <c r="G6" s="77"/>
      <c r="H6" s="78" t="s">
        <v>475</v>
      </c>
      <c r="I6" s="79"/>
      <c r="J6" s="79"/>
      <c r="K6" s="79"/>
      <c r="L6" s="79"/>
      <c r="M6" s="79"/>
      <c r="N6" s="79"/>
      <c r="O6" s="79"/>
      <c r="P6" s="79"/>
      <c r="Q6" s="79"/>
      <c r="R6" s="79"/>
      <c r="S6" s="79"/>
      <c r="T6" s="79"/>
      <c r="U6" s="79"/>
      <c r="V6" s="79"/>
      <c r="W6" s="79"/>
      <c r="X6" s="79"/>
      <c r="Y6" s="79"/>
      <c r="Z6" s="79"/>
      <c r="AA6" s="79"/>
      <c r="AB6" s="79"/>
      <c r="AC6" s="79"/>
      <c r="AD6" s="79"/>
      <c r="AE6" s="79"/>
      <c r="AF6" s="79"/>
      <c r="AG6" s="79"/>
      <c r="AH6" s="80"/>
    </row>
    <row r="8" spans="1:56" ht="15" customHeight="1">
      <c r="A8" s="8" t="s">
        <v>255</v>
      </c>
      <c r="B8" s="8"/>
    </row>
    <row r="9" spans="1:56" ht="15" customHeight="1">
      <c r="A9" s="9" t="s">
        <v>46</v>
      </c>
      <c r="B9" s="10"/>
      <c r="C9" s="9" t="s">
        <v>450</v>
      </c>
      <c r="D9" s="11"/>
      <c r="E9" s="11"/>
      <c r="F9" s="11"/>
      <c r="G9" s="11"/>
      <c r="H9" s="11"/>
      <c r="I9" s="11"/>
      <c r="J9" s="11"/>
      <c r="K9" s="81"/>
      <c r="L9" s="82"/>
      <c r="M9" s="81"/>
      <c r="N9" s="82"/>
      <c r="O9" s="11"/>
      <c r="P9" s="11"/>
      <c r="Q9" s="11"/>
      <c r="R9" s="11"/>
      <c r="S9" s="11"/>
      <c r="T9" s="11"/>
      <c r="U9" s="11"/>
      <c r="V9" s="11"/>
      <c r="W9" s="11"/>
      <c r="X9" s="11"/>
      <c r="Y9" s="11"/>
      <c r="Z9" s="11"/>
      <c r="AA9" s="11"/>
      <c r="AB9" s="11"/>
      <c r="AC9" s="9" t="s">
        <v>53</v>
      </c>
      <c r="AD9" s="11"/>
      <c r="AE9" s="11"/>
      <c r="AF9" s="10"/>
      <c r="AG9" s="9" t="s">
        <v>47</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18">
        <v>1</v>
      </c>
      <c r="B10" s="19"/>
      <c r="C10" s="20" t="s">
        <v>276</v>
      </c>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0" t="s">
        <v>296</v>
      </c>
      <c r="AD10" s="21"/>
      <c r="AE10" s="21"/>
      <c r="AF10" s="19"/>
      <c r="AG10" s="26"/>
      <c r="AH10" s="27"/>
      <c r="AI10" s="28"/>
      <c r="AJ10" s="27"/>
      <c r="AK10" s="27"/>
      <c r="AL10" s="27"/>
      <c r="AM10" s="27"/>
      <c r="AN10" s="27"/>
      <c r="AO10" s="27"/>
      <c r="AP10" s="27"/>
      <c r="AQ10" s="27"/>
      <c r="AR10" s="27"/>
      <c r="AS10" s="27"/>
      <c r="AT10" s="27"/>
      <c r="AU10" s="27"/>
      <c r="AV10" s="27"/>
      <c r="AW10" s="21"/>
      <c r="AX10" s="21"/>
      <c r="AY10" s="21"/>
      <c r="AZ10" s="21"/>
      <c r="BA10" s="21"/>
      <c r="BB10" s="21"/>
      <c r="BC10" s="21"/>
      <c r="BD10" s="19"/>
    </row>
    <row r="11" spans="1:56" ht="15" customHeight="1">
      <c r="A11" s="38">
        <f>A10+1</f>
        <v>2</v>
      </c>
      <c r="B11" s="39"/>
      <c r="C11" s="40" t="s">
        <v>277</v>
      </c>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20" t="s">
        <v>408</v>
      </c>
      <c r="AD11" s="41"/>
      <c r="AE11" s="41"/>
      <c r="AF11" s="39"/>
      <c r="AG11" s="42"/>
      <c r="AH11" s="43"/>
      <c r="AI11" s="44"/>
      <c r="AJ11" s="43"/>
      <c r="AK11" s="43"/>
      <c r="AL11" s="43"/>
      <c r="AM11" s="43"/>
      <c r="AN11" s="43"/>
      <c r="AO11" s="43"/>
      <c r="AP11" s="43"/>
      <c r="AQ11" s="43"/>
      <c r="AR11" s="43"/>
      <c r="AS11" s="43"/>
      <c r="AT11" s="43"/>
      <c r="AU11" s="43"/>
      <c r="AV11" s="43"/>
      <c r="AW11" s="41"/>
      <c r="AX11" s="41"/>
      <c r="AY11" s="41"/>
      <c r="AZ11" s="41"/>
      <c r="BA11" s="41"/>
      <c r="BB11" s="41"/>
      <c r="BC11" s="41"/>
      <c r="BD11" s="39"/>
    </row>
    <row r="12" spans="1:56" ht="15" customHeight="1">
      <c r="A12" s="18">
        <f t="shared" ref="A12:A20" si="0">A11+1</f>
        <v>3</v>
      </c>
      <c r="B12" s="19"/>
      <c r="C12" s="20" t="s">
        <v>278</v>
      </c>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0" t="s">
        <v>408</v>
      </c>
      <c r="AD12" s="21"/>
      <c r="AE12" s="21"/>
      <c r="AF12" s="19"/>
      <c r="AG12" s="26"/>
      <c r="AH12" s="27"/>
      <c r="AI12" s="28"/>
      <c r="AJ12" s="27"/>
      <c r="AK12" s="27"/>
      <c r="AL12" s="27"/>
      <c r="AM12" s="27"/>
      <c r="AN12" s="27"/>
      <c r="AO12" s="27"/>
      <c r="AP12" s="27"/>
      <c r="AQ12" s="27"/>
      <c r="AR12" s="27"/>
      <c r="AS12" s="27"/>
      <c r="AT12" s="27"/>
      <c r="AU12" s="27"/>
      <c r="AV12" s="27"/>
      <c r="AW12" s="21"/>
      <c r="AX12" s="21"/>
      <c r="AY12" s="21"/>
      <c r="AZ12" s="21"/>
      <c r="BA12" s="21"/>
      <c r="BB12" s="21"/>
      <c r="BC12" s="21"/>
      <c r="BD12" s="19"/>
    </row>
    <row r="13" spans="1:56" ht="15" customHeight="1">
      <c r="A13" s="18">
        <f t="shared" si="0"/>
        <v>4</v>
      </c>
      <c r="B13" s="39"/>
      <c r="C13" s="40" t="s">
        <v>279</v>
      </c>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0" t="s">
        <v>408</v>
      </c>
      <c r="AD13" s="41"/>
      <c r="AE13" s="41"/>
      <c r="AF13" s="39"/>
      <c r="AG13" s="42"/>
      <c r="AH13" s="43"/>
      <c r="AI13" s="44"/>
      <c r="AJ13" s="43"/>
      <c r="AK13" s="43"/>
      <c r="AL13" s="43"/>
      <c r="AM13" s="43"/>
      <c r="AN13" s="43"/>
      <c r="AO13" s="43"/>
      <c r="AP13" s="43"/>
      <c r="AQ13" s="43"/>
      <c r="AR13" s="43"/>
      <c r="AS13" s="43"/>
      <c r="AT13" s="43"/>
      <c r="AU13" s="43"/>
      <c r="AV13" s="43"/>
      <c r="AW13" s="41"/>
      <c r="AX13" s="41"/>
      <c r="AY13" s="41"/>
      <c r="AZ13" s="41"/>
      <c r="BA13" s="41"/>
      <c r="BB13" s="41"/>
      <c r="BC13" s="41"/>
      <c r="BD13" s="39"/>
    </row>
    <row r="14" spans="1:56" ht="15" customHeight="1">
      <c r="A14" s="18">
        <f t="shared" si="0"/>
        <v>5</v>
      </c>
      <c r="B14" s="39"/>
      <c r="C14" s="40" t="s">
        <v>280</v>
      </c>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0" t="s">
        <v>408</v>
      </c>
      <c r="AD14" s="41"/>
      <c r="AE14" s="41"/>
      <c r="AF14" s="39"/>
      <c r="AG14" s="42" t="s">
        <v>401</v>
      </c>
      <c r="AH14" s="43"/>
      <c r="AI14" s="44"/>
      <c r="AJ14" s="43"/>
      <c r="AK14" s="43"/>
      <c r="AL14" s="43"/>
      <c r="AM14" s="43"/>
      <c r="AN14" s="43"/>
      <c r="AO14" s="43"/>
      <c r="AP14" s="43"/>
      <c r="AQ14" s="43"/>
      <c r="AR14" s="43"/>
      <c r="AS14" s="43"/>
      <c r="AT14" s="43"/>
      <c r="AU14" s="43"/>
      <c r="AV14" s="43"/>
      <c r="AW14" s="41"/>
      <c r="AX14" s="41"/>
      <c r="AY14" s="41"/>
      <c r="AZ14" s="41"/>
      <c r="BA14" s="41"/>
      <c r="BB14" s="41"/>
      <c r="BC14" s="41"/>
      <c r="BD14" s="39"/>
    </row>
    <row r="15" spans="1:56" ht="15" customHeight="1">
      <c r="A15" s="18">
        <f t="shared" si="0"/>
        <v>6</v>
      </c>
      <c r="B15" s="39"/>
      <c r="C15" s="40" t="s">
        <v>281</v>
      </c>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0" t="s">
        <v>408</v>
      </c>
      <c r="AD15" s="41"/>
      <c r="AE15" s="41"/>
      <c r="AF15" s="39"/>
      <c r="AG15" s="42"/>
      <c r="AH15" s="43"/>
      <c r="AI15" s="44"/>
      <c r="AJ15" s="43"/>
      <c r="AK15" s="43"/>
      <c r="AL15" s="43"/>
      <c r="AM15" s="43"/>
      <c r="AN15" s="43"/>
      <c r="AO15" s="43"/>
      <c r="AP15" s="43"/>
      <c r="AQ15" s="43"/>
      <c r="AR15" s="43"/>
      <c r="AS15" s="43"/>
      <c r="AT15" s="43"/>
      <c r="AU15" s="43"/>
      <c r="AV15" s="43"/>
      <c r="AW15" s="41"/>
      <c r="AX15" s="41"/>
      <c r="AY15" s="41"/>
      <c r="AZ15" s="41"/>
      <c r="BA15" s="41"/>
      <c r="BB15" s="41"/>
      <c r="BC15" s="41"/>
      <c r="BD15" s="39"/>
    </row>
    <row r="16" spans="1:56" ht="15" customHeight="1">
      <c r="A16" s="18">
        <f t="shared" si="0"/>
        <v>7</v>
      </c>
      <c r="B16" s="19"/>
      <c r="C16" s="20" t="s">
        <v>282</v>
      </c>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0" t="s">
        <v>408</v>
      </c>
      <c r="AD16" s="21"/>
      <c r="AE16" s="21"/>
      <c r="AF16" s="19"/>
      <c r="AG16" s="26" t="str">
        <f>AG14</f>
        <v>06～22時まで選択可能</v>
      </c>
      <c r="AH16" s="27"/>
      <c r="AI16" s="28"/>
      <c r="AJ16" s="27"/>
      <c r="AK16" s="27"/>
      <c r="AL16" s="27"/>
      <c r="AM16" s="27"/>
      <c r="AN16" s="27"/>
      <c r="AO16" s="27"/>
      <c r="AP16" s="27"/>
      <c r="AQ16" s="27"/>
      <c r="AR16" s="27"/>
      <c r="AS16" s="27"/>
      <c r="AT16" s="27"/>
      <c r="AU16" s="27"/>
      <c r="AV16" s="27"/>
      <c r="AW16" s="21"/>
      <c r="AX16" s="21"/>
      <c r="AY16" s="21"/>
      <c r="AZ16" s="21"/>
      <c r="BA16" s="21"/>
      <c r="BB16" s="21"/>
      <c r="BC16" s="21"/>
      <c r="BD16" s="19"/>
    </row>
    <row r="17" spans="1:56" ht="15" customHeight="1">
      <c r="A17" s="38">
        <f t="shared" si="0"/>
        <v>8</v>
      </c>
      <c r="B17" s="39"/>
      <c r="C17" s="40" t="s">
        <v>292</v>
      </c>
      <c r="D17" s="41"/>
      <c r="E17" s="41"/>
      <c r="F17" s="41"/>
      <c r="G17" s="41"/>
      <c r="H17" s="41"/>
      <c r="I17" s="41"/>
      <c r="J17" s="41"/>
      <c r="K17" s="41"/>
      <c r="L17" s="41"/>
      <c r="M17" s="41"/>
      <c r="N17" s="41"/>
      <c r="O17" s="41"/>
      <c r="P17" s="41"/>
      <c r="Q17" s="41"/>
      <c r="R17" s="41"/>
      <c r="S17" s="41"/>
      <c r="T17" s="41"/>
      <c r="U17" s="41"/>
      <c r="V17" s="41"/>
      <c r="W17" s="41"/>
      <c r="X17" s="41"/>
      <c r="Y17" s="41"/>
      <c r="Z17" s="41"/>
      <c r="AA17" s="41"/>
      <c r="AB17" s="41"/>
      <c r="AC17" s="40" t="s">
        <v>408</v>
      </c>
      <c r="AD17" s="41"/>
      <c r="AE17" s="41"/>
      <c r="AF17" s="39"/>
      <c r="AG17" s="42" t="s">
        <v>410</v>
      </c>
      <c r="AH17" s="43"/>
      <c r="AI17" s="44"/>
      <c r="AJ17" s="43"/>
      <c r="AK17" s="43"/>
      <c r="AL17" s="43"/>
      <c r="AM17" s="43"/>
      <c r="AN17" s="43"/>
      <c r="AO17" s="43"/>
      <c r="AP17" s="43"/>
      <c r="AQ17" s="43"/>
      <c r="AR17" s="43"/>
      <c r="AS17" s="43"/>
      <c r="AT17" s="43"/>
      <c r="AU17" s="43"/>
      <c r="AV17" s="43"/>
      <c r="AW17" s="41"/>
      <c r="AX17" s="41"/>
      <c r="AY17" s="41"/>
      <c r="AZ17" s="41"/>
      <c r="BA17" s="41"/>
      <c r="BB17" s="41"/>
      <c r="BC17" s="41"/>
      <c r="BD17" s="39"/>
    </row>
    <row r="18" spans="1:56" ht="15" customHeight="1">
      <c r="A18" s="18">
        <f t="shared" si="0"/>
        <v>9</v>
      </c>
      <c r="B18" s="19"/>
      <c r="C18" s="20" t="s">
        <v>476</v>
      </c>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0" t="s">
        <v>408</v>
      </c>
      <c r="AD18" s="21"/>
      <c r="AE18" s="21"/>
      <c r="AF18" s="19"/>
      <c r="AG18" s="26"/>
      <c r="AH18" s="27"/>
      <c r="AI18" s="28"/>
      <c r="AJ18" s="27"/>
      <c r="AK18" s="27"/>
      <c r="AL18" s="27"/>
      <c r="AM18" s="27"/>
      <c r="AN18" s="27"/>
      <c r="AO18" s="27"/>
      <c r="AP18" s="27"/>
      <c r="AQ18" s="27"/>
      <c r="AR18" s="27"/>
      <c r="AS18" s="27"/>
      <c r="AT18" s="27"/>
      <c r="AU18" s="27"/>
      <c r="AV18" s="27"/>
      <c r="AW18" s="21"/>
      <c r="AX18" s="21"/>
      <c r="AY18" s="21"/>
      <c r="AZ18" s="21"/>
      <c r="BA18" s="21"/>
      <c r="BB18" s="21"/>
      <c r="BC18" s="21"/>
      <c r="BD18" s="19"/>
    </row>
    <row r="19" spans="1:56" ht="15" customHeight="1">
      <c r="A19" s="18">
        <f t="shared" si="0"/>
        <v>10</v>
      </c>
      <c r="B19" s="19"/>
      <c r="C19" s="20" t="s">
        <v>304</v>
      </c>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0" t="s">
        <v>285</v>
      </c>
      <c r="AD19" s="21"/>
      <c r="AE19" s="21"/>
      <c r="AF19" s="19"/>
      <c r="AG19" s="26"/>
      <c r="AH19" s="27"/>
      <c r="AI19" s="28"/>
      <c r="AJ19" s="27"/>
      <c r="AK19" s="27"/>
      <c r="AL19" s="27"/>
      <c r="AM19" s="27"/>
      <c r="AN19" s="27"/>
      <c r="AO19" s="27"/>
      <c r="AP19" s="27"/>
      <c r="AQ19" s="27"/>
      <c r="AR19" s="27"/>
      <c r="AS19" s="27"/>
      <c r="AT19" s="27"/>
      <c r="AU19" s="27"/>
      <c r="AV19" s="27"/>
      <c r="AW19" s="21"/>
      <c r="AX19" s="21"/>
      <c r="AY19" s="21"/>
      <c r="AZ19" s="21"/>
      <c r="BA19" s="21"/>
      <c r="BB19" s="21"/>
      <c r="BC19" s="21"/>
      <c r="BD19" s="19"/>
    </row>
    <row r="20" spans="1:56" ht="15" customHeight="1">
      <c r="A20" s="22">
        <f t="shared" si="0"/>
        <v>11</v>
      </c>
      <c r="B20" s="23"/>
      <c r="C20" s="24" t="s">
        <v>305</v>
      </c>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4" t="s">
        <v>285</v>
      </c>
      <c r="AD20" s="25"/>
      <c r="AE20" s="25"/>
      <c r="AF20" s="23"/>
      <c r="AG20" s="37" t="s">
        <v>307</v>
      </c>
      <c r="AH20" s="29"/>
      <c r="AI20" s="30"/>
      <c r="AJ20" s="29"/>
      <c r="AK20" s="29"/>
      <c r="AL20" s="29"/>
      <c r="AM20" s="29"/>
      <c r="AN20" s="29"/>
      <c r="AO20" s="29"/>
      <c r="AP20" s="29"/>
      <c r="AQ20" s="29"/>
      <c r="AR20" s="29"/>
      <c r="AS20" s="29"/>
      <c r="AT20" s="29"/>
      <c r="AU20" s="29"/>
      <c r="AV20" s="29"/>
      <c r="AW20" s="25"/>
      <c r="AX20" s="25"/>
      <c r="AY20" s="25"/>
      <c r="AZ20" s="25"/>
      <c r="BA20" s="25"/>
      <c r="BB20" s="25"/>
      <c r="BC20" s="25"/>
      <c r="BD20" s="23"/>
    </row>
    <row r="21" spans="1:56" ht="1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15"/>
      <c r="AJ21" s="3"/>
      <c r="AK21" s="3"/>
      <c r="AL21" s="3"/>
      <c r="AM21" s="3"/>
      <c r="AN21" s="3"/>
      <c r="AO21" s="3"/>
      <c r="AP21" s="3"/>
      <c r="AQ21" s="3"/>
      <c r="AR21" s="3"/>
      <c r="AS21" s="3"/>
      <c r="AT21" s="3"/>
      <c r="AU21" s="3"/>
      <c r="AV21" s="3"/>
      <c r="AW21" s="3"/>
      <c r="AX21" s="3"/>
      <c r="AY21" s="3"/>
      <c r="AZ21" s="3"/>
      <c r="BA21" s="3"/>
      <c r="BB21" s="3"/>
      <c r="BC21" s="3"/>
      <c r="BD21" s="3"/>
    </row>
    <row r="22" spans="1:56" ht="15" customHeight="1">
      <c r="A22" s="8" t="s">
        <v>256</v>
      </c>
      <c r="AI22" s="14"/>
    </row>
    <row r="23" spans="1:56" ht="15" customHeight="1">
      <c r="A23" s="9" t="s">
        <v>477</v>
      </c>
      <c r="B23" s="10"/>
      <c r="C23" s="9" t="s">
        <v>54</v>
      </c>
      <c r="D23" s="11"/>
      <c r="E23" s="11"/>
      <c r="F23" s="11"/>
      <c r="G23" s="11"/>
      <c r="H23" s="11"/>
      <c r="I23" s="11"/>
      <c r="J23" s="11"/>
      <c r="K23" s="11"/>
      <c r="L23" s="11"/>
      <c r="M23" s="11"/>
      <c r="N23" s="11"/>
      <c r="O23" s="11"/>
      <c r="P23" s="11"/>
      <c r="Q23" s="11"/>
      <c r="R23" s="11"/>
      <c r="S23" s="11"/>
      <c r="T23" s="11"/>
      <c r="U23" s="11"/>
      <c r="V23" s="11"/>
      <c r="W23" s="11"/>
      <c r="X23" s="9" t="s">
        <v>59</v>
      </c>
      <c r="Y23" s="11"/>
      <c r="Z23" s="11"/>
      <c r="AA23" s="11"/>
      <c r="AB23" s="10"/>
      <c r="AC23" s="16" t="s">
        <v>53</v>
      </c>
      <c r="AD23" s="11"/>
      <c r="AE23" s="11"/>
      <c r="AF23" s="10"/>
      <c r="AG23" s="11" t="s">
        <v>47</v>
      </c>
      <c r="AH23" s="11"/>
      <c r="AI23" s="35"/>
      <c r="AJ23" s="11"/>
      <c r="AK23" s="11"/>
      <c r="AL23" s="11"/>
      <c r="AM23" s="11"/>
      <c r="AN23" s="11"/>
      <c r="AO23" s="11"/>
      <c r="AP23" s="11"/>
      <c r="AQ23" s="11"/>
      <c r="AR23" s="11"/>
      <c r="AS23" s="11"/>
      <c r="AT23" s="11"/>
      <c r="AU23" s="11"/>
      <c r="AV23" s="11"/>
      <c r="AW23" s="11"/>
      <c r="AX23" s="11"/>
      <c r="AY23" s="11"/>
      <c r="AZ23" s="11"/>
      <c r="BA23" s="11"/>
      <c r="BB23" s="11"/>
      <c r="BC23" s="11"/>
      <c r="BD23" s="10"/>
    </row>
    <row r="24" spans="1:56" ht="15" customHeight="1">
      <c r="A24" s="45">
        <v>1</v>
      </c>
      <c r="B24" s="46"/>
      <c r="C24" s="45" t="str">
        <f>VLOOKUP(X24,Sheet2!$A:$C,3,FALSE)</f>
        <v>機能権限検索</v>
      </c>
      <c r="D24" s="47"/>
      <c r="E24" s="47"/>
      <c r="F24" s="47"/>
      <c r="G24" s="47"/>
      <c r="H24" s="47"/>
      <c r="I24" s="47"/>
      <c r="J24" s="47"/>
      <c r="K24" s="47"/>
      <c r="L24" s="47"/>
      <c r="M24" s="47"/>
      <c r="N24" s="47"/>
      <c r="O24" s="47"/>
      <c r="P24" s="47"/>
      <c r="Q24" s="47"/>
      <c r="R24" s="47"/>
      <c r="S24" s="47"/>
      <c r="T24" s="47"/>
      <c r="U24" s="47"/>
      <c r="V24" s="47"/>
      <c r="W24" s="47"/>
      <c r="X24" s="74" t="s">
        <v>478</v>
      </c>
      <c r="Y24" s="75"/>
      <c r="Z24" s="75"/>
      <c r="AA24" s="75"/>
      <c r="AB24" s="76"/>
      <c r="AC24" s="69" t="s">
        <v>479</v>
      </c>
      <c r="AD24" s="47"/>
      <c r="AE24" s="47"/>
      <c r="AF24" s="46"/>
      <c r="AG24" s="47"/>
      <c r="AH24" s="47"/>
      <c r="AI24" s="49"/>
      <c r="AJ24" s="47"/>
      <c r="AK24" s="47"/>
      <c r="AL24" s="47"/>
      <c r="AM24" s="47"/>
      <c r="AN24" s="47"/>
      <c r="AO24" s="47"/>
      <c r="AP24" s="47"/>
      <c r="AQ24" s="47"/>
      <c r="AR24" s="47"/>
      <c r="AS24" s="47"/>
      <c r="AT24" s="47"/>
      <c r="AU24" s="47"/>
      <c r="AV24" s="47"/>
      <c r="AW24" s="47"/>
      <c r="AX24" s="47"/>
      <c r="AY24" s="47"/>
      <c r="AZ24" s="47"/>
      <c r="BA24" s="47"/>
      <c r="BB24" s="47"/>
      <c r="BC24" s="47"/>
      <c r="BD24" s="46"/>
    </row>
    <row r="25" spans="1:56" ht="15" customHeight="1">
      <c r="A25" s="22">
        <f>A24+1</f>
        <v>2</v>
      </c>
      <c r="B25" s="23"/>
      <c r="C25" s="22" t="str">
        <f>VLOOKUP(X25,Sheet2!$A:$C,3,FALSE)</f>
        <v>ユーザー検索</v>
      </c>
      <c r="D25" s="25"/>
      <c r="E25" s="25"/>
      <c r="F25" s="25"/>
      <c r="G25" s="25"/>
      <c r="H25" s="25"/>
      <c r="I25" s="25"/>
      <c r="J25" s="25"/>
      <c r="K25" s="25"/>
      <c r="L25" s="25"/>
      <c r="M25" s="25"/>
      <c r="N25" s="25"/>
      <c r="O25" s="25"/>
      <c r="P25" s="25"/>
      <c r="Q25" s="25"/>
      <c r="R25" s="25"/>
      <c r="S25" s="25"/>
      <c r="T25" s="25"/>
      <c r="U25" s="25"/>
      <c r="V25" s="25"/>
      <c r="W25" s="25"/>
      <c r="X25" s="71" t="s">
        <v>480</v>
      </c>
      <c r="Y25" s="72"/>
      <c r="Z25" s="72"/>
      <c r="AA25" s="72"/>
      <c r="AB25" s="73"/>
      <c r="AC25" s="70" t="s">
        <v>408</v>
      </c>
      <c r="AD25" s="25"/>
      <c r="AE25" s="25"/>
      <c r="AF25" s="23"/>
      <c r="AG25" s="25"/>
      <c r="AH25" s="25"/>
      <c r="AI25" s="50"/>
      <c r="AJ25" s="25"/>
      <c r="AK25" s="25"/>
      <c r="AL25" s="25"/>
      <c r="AM25" s="25"/>
      <c r="AN25" s="25"/>
      <c r="AO25" s="25"/>
      <c r="AP25" s="25"/>
      <c r="AQ25" s="25"/>
      <c r="AR25" s="25"/>
      <c r="AS25" s="25"/>
      <c r="AT25" s="25"/>
      <c r="AU25" s="25"/>
      <c r="AV25" s="25"/>
      <c r="AW25" s="25"/>
      <c r="AX25" s="25"/>
      <c r="AY25" s="25"/>
      <c r="AZ25" s="25"/>
      <c r="BA25" s="25"/>
      <c r="BB25" s="25"/>
      <c r="BC25" s="25"/>
      <c r="BD25" s="23"/>
    </row>
    <row r="26" spans="1:56" ht="1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 customHeight="1">
      <c r="A27" s="8" t="s">
        <v>48</v>
      </c>
    </row>
    <row r="28" spans="1:56" ht="15" customHeight="1">
      <c r="A28" s="8"/>
      <c r="B28" s="1" t="s">
        <v>399</v>
      </c>
    </row>
    <row r="29" spans="1:56" ht="15" customHeight="1">
      <c r="A29" s="8"/>
      <c r="C29" s="13" t="s">
        <v>479</v>
      </c>
      <c r="E29" s="1" t="str">
        <f>X24&amp;":"&amp;C24&amp;"APIを使用してユーザーの権限を取得"</f>
        <v>KKA00230:機能権限検索APIを使用してユーザーの権限を取得</v>
      </c>
    </row>
    <row r="30" spans="1:56" ht="15" customHeight="1">
      <c r="A30" s="8"/>
      <c r="C30" s="13" t="s">
        <v>296</v>
      </c>
      <c r="E30" s="1" t="s">
        <v>400</v>
      </c>
    </row>
    <row r="31" spans="1:56" ht="15" customHeight="1">
      <c r="A31" s="8"/>
      <c r="E31" s="7" t="s">
        <v>474</v>
      </c>
      <c r="F31" s="1" t="s">
        <v>276</v>
      </c>
    </row>
    <row r="32" spans="1:56" ht="15" customHeight="1">
      <c r="A32" s="8"/>
      <c r="C32" s="13"/>
    </row>
    <row r="33" spans="1:11" ht="15" customHeight="1">
      <c r="A33" s="8"/>
      <c r="C33" s="13" t="s">
        <v>285</v>
      </c>
      <c r="E33" s="1" t="s">
        <v>402</v>
      </c>
    </row>
    <row r="34" spans="1:11" ht="15" customHeight="1">
      <c r="A34" s="8"/>
      <c r="C34" s="13"/>
      <c r="E34" s="7" t="s">
        <v>481</v>
      </c>
      <c r="F34" s="1" t="s">
        <v>304</v>
      </c>
    </row>
    <row r="35" spans="1:11" ht="15" customHeight="1">
      <c r="A35" s="8"/>
      <c r="C35" s="13"/>
      <c r="E35" s="7" t="s">
        <v>481</v>
      </c>
      <c r="F35" s="1" t="s">
        <v>305</v>
      </c>
    </row>
    <row r="36" spans="1:11" ht="15" customHeight="1">
      <c r="A36" s="8"/>
      <c r="C36" s="13"/>
      <c r="E36" s="7" t="s">
        <v>489</v>
      </c>
      <c r="F36" s="1" t="s">
        <v>490</v>
      </c>
    </row>
    <row r="37" spans="1:11" ht="15" customHeight="1">
      <c r="A37" s="8"/>
      <c r="C37" s="13"/>
      <c r="E37" s="7"/>
    </row>
    <row r="38" spans="1:11" ht="15" customHeight="1">
      <c r="A38" s="8"/>
      <c r="B38" s="1" t="s">
        <v>404</v>
      </c>
      <c r="C38" s="13"/>
      <c r="E38" s="7"/>
    </row>
    <row r="39" spans="1:11" ht="15" customHeight="1">
      <c r="A39" s="8"/>
      <c r="C39" s="14" t="s">
        <v>482</v>
      </c>
      <c r="E39" s="51" t="s">
        <v>403</v>
      </c>
    </row>
    <row r="40" spans="1:11" ht="15" customHeight="1">
      <c r="A40" s="8"/>
      <c r="C40" s="14"/>
      <c r="E40" s="7" t="s">
        <v>481</v>
      </c>
      <c r="F40" s="1" t="s">
        <v>305</v>
      </c>
    </row>
    <row r="41" spans="1:11" ht="15" customHeight="1">
      <c r="A41" s="8"/>
      <c r="C41" s="13"/>
      <c r="E41" s="7"/>
    </row>
    <row r="42" spans="1:11" ht="15" customHeight="1">
      <c r="A42" s="8"/>
      <c r="C42" s="14" t="s">
        <v>290</v>
      </c>
      <c r="E42" s="51" t="s">
        <v>405</v>
      </c>
    </row>
    <row r="43" spans="1:11" ht="15" customHeight="1">
      <c r="A43" s="8"/>
      <c r="C43" s="14"/>
      <c r="E43" s="7" t="s">
        <v>474</v>
      </c>
      <c r="F43" s="1" t="s">
        <v>448</v>
      </c>
      <c r="J43" s="1" t="s">
        <v>459</v>
      </c>
      <c r="K43" s="1" t="s">
        <v>449</v>
      </c>
    </row>
    <row r="44" spans="1:11" ht="15" customHeight="1">
      <c r="A44" s="8"/>
      <c r="C44" s="14"/>
      <c r="E44" s="7" t="s">
        <v>474</v>
      </c>
      <c r="F44" s="1" t="s">
        <v>279</v>
      </c>
      <c r="J44" s="1" t="s">
        <v>459</v>
      </c>
      <c r="K44" s="1" t="s">
        <v>411</v>
      </c>
    </row>
    <row r="45" spans="1:11" ht="15" customHeight="1">
      <c r="A45" s="8"/>
      <c r="E45" s="7" t="s">
        <v>474</v>
      </c>
      <c r="F45" s="1" t="s">
        <v>280</v>
      </c>
      <c r="J45" s="1" t="s">
        <v>459</v>
      </c>
      <c r="K45" s="1" t="s">
        <v>406</v>
      </c>
    </row>
    <row r="46" spans="1:11" ht="15" customHeight="1">
      <c r="A46" s="8"/>
      <c r="E46" s="7" t="s">
        <v>474</v>
      </c>
      <c r="F46" s="1" t="s">
        <v>281</v>
      </c>
      <c r="J46" s="1" t="s">
        <v>459</v>
      </c>
      <c r="K46" s="1" t="s">
        <v>483</v>
      </c>
    </row>
    <row r="47" spans="1:11" ht="15" customHeight="1">
      <c r="A47" s="8"/>
      <c r="C47" s="14"/>
      <c r="E47" s="7" t="s">
        <v>474</v>
      </c>
      <c r="F47" s="1" t="s">
        <v>282</v>
      </c>
      <c r="J47" s="1" t="s">
        <v>459</v>
      </c>
      <c r="K47" s="1" t="s">
        <v>407</v>
      </c>
    </row>
    <row r="48" spans="1:11" ht="15" customHeight="1">
      <c r="A48" s="8"/>
      <c r="C48" s="14"/>
      <c r="E48" s="7" t="s">
        <v>474</v>
      </c>
      <c r="F48" s="1" t="s">
        <v>292</v>
      </c>
      <c r="J48" s="1" t="s">
        <v>484</v>
      </c>
      <c r="K48" s="1" t="s">
        <v>485</v>
      </c>
    </row>
    <row r="49" spans="1:13" ht="15" customHeight="1">
      <c r="A49" s="8"/>
      <c r="C49" s="14"/>
      <c r="E49" s="7" t="s">
        <v>486</v>
      </c>
      <c r="F49" s="1" t="s">
        <v>306</v>
      </c>
      <c r="J49" s="1" t="s">
        <v>484</v>
      </c>
      <c r="K49" s="1" t="s">
        <v>487</v>
      </c>
    </row>
    <row r="50" spans="1:13" ht="15" customHeight="1">
      <c r="A50" s="8"/>
      <c r="C50" s="14"/>
      <c r="E50" s="7"/>
      <c r="K50" s="1" t="str">
        <f>L62</f>
        <v>※</v>
      </c>
      <c r="L50" s="1" t="str">
        <f>M62</f>
        <v>KKA00010:ユーザー検索APIを使用してユーザーを取得</v>
      </c>
    </row>
    <row r="51" spans="1:13" ht="15" customHeight="1">
      <c r="A51" s="8"/>
      <c r="C51" s="14"/>
      <c r="E51" s="7"/>
    </row>
    <row r="52" spans="1:13" ht="15" customHeight="1">
      <c r="A52" s="8"/>
      <c r="C52" s="14" t="s">
        <v>408</v>
      </c>
      <c r="E52" s="1" t="s">
        <v>409</v>
      </c>
    </row>
    <row r="53" spans="1:13" ht="15" customHeight="1">
      <c r="B53" s="12"/>
      <c r="E53" s="7" t="s">
        <v>481</v>
      </c>
      <c r="F53" s="1" t="s">
        <v>276</v>
      </c>
    </row>
    <row r="54" spans="1:13" ht="15" customHeight="1">
      <c r="C54" s="14"/>
      <c r="E54" s="7" t="s">
        <v>481</v>
      </c>
      <c r="F54" s="1" t="s">
        <v>277</v>
      </c>
    </row>
    <row r="55" spans="1:13" ht="15" customHeight="1">
      <c r="E55" s="7" t="s">
        <v>481</v>
      </c>
      <c r="F55" s="1" t="s">
        <v>278</v>
      </c>
    </row>
    <row r="56" spans="1:13" ht="15" customHeight="1">
      <c r="E56" s="7" t="s">
        <v>481</v>
      </c>
      <c r="F56" s="1" t="s">
        <v>279</v>
      </c>
    </row>
    <row r="57" spans="1:13" ht="15" customHeight="1">
      <c r="E57" s="7" t="s">
        <v>481</v>
      </c>
      <c r="F57" s="1" t="s">
        <v>280</v>
      </c>
    </row>
    <row r="58" spans="1:13" ht="15" customHeight="1">
      <c r="E58" s="7" t="s">
        <v>481</v>
      </c>
      <c r="F58" s="1" t="s">
        <v>281</v>
      </c>
    </row>
    <row r="59" spans="1:13" ht="15" customHeight="1">
      <c r="E59" s="7" t="s">
        <v>481</v>
      </c>
      <c r="F59" s="1" t="s">
        <v>282</v>
      </c>
    </row>
    <row r="60" spans="1:13" ht="15" customHeight="1">
      <c r="E60" s="7" t="s">
        <v>481</v>
      </c>
      <c r="F60" s="1" t="s">
        <v>292</v>
      </c>
      <c r="K60" s="1" t="s">
        <v>484</v>
      </c>
      <c r="L60" s="1" t="s">
        <v>441</v>
      </c>
    </row>
    <row r="61" spans="1:13" ht="15" customHeight="1">
      <c r="E61" s="7" t="s">
        <v>486</v>
      </c>
      <c r="F61" s="1" t="s">
        <v>306</v>
      </c>
      <c r="K61" s="1" t="s">
        <v>484</v>
      </c>
      <c r="L61" s="1" t="s">
        <v>412</v>
      </c>
    </row>
    <row r="62" spans="1:13" ht="15" customHeight="1">
      <c r="L62" s="1" t="s">
        <v>488</v>
      </c>
      <c r="M62" s="1" t="str">
        <f>X25&amp;":"&amp;C25&amp;"APIを使用してユーザーを取得"</f>
        <v>KKA00010:ユーザー検索APIを使用してユーザーを取得</v>
      </c>
    </row>
  </sheetData>
  <mergeCells count="13">
    <mergeCell ref="A5:G5"/>
    <mergeCell ref="H5:AH5"/>
    <mergeCell ref="A1:BD2"/>
    <mergeCell ref="A4:G4"/>
    <mergeCell ref="H4:Q4"/>
    <mergeCell ref="R4:X4"/>
    <mergeCell ref="Y4:AH4"/>
    <mergeCell ref="X25:AB25"/>
    <mergeCell ref="X24:AB2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Sheet2!$A$1:$A$120</xm:f>
          </x14:formula1>
          <xm:sqref>X24:AB25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3"/>
  <sheetViews>
    <sheetView topLeftCell="A127" workbookViewId="0">
      <selection sqref="A1:C143"/>
    </sheetView>
  </sheetViews>
  <sheetFormatPr defaultRowHeight="11.25"/>
  <cols>
    <col min="1" max="2" width="9" style="17"/>
    <col min="3" max="3" width="35" style="17" bestFit="1" customWidth="1"/>
    <col min="4" max="16384" width="9" style="17"/>
  </cols>
  <sheetData>
    <row r="1" spans="1:3">
      <c r="A1" s="17" t="s">
        <v>61</v>
      </c>
      <c r="B1" s="17" t="s">
        <v>60</v>
      </c>
      <c r="C1" s="17" t="s">
        <v>309</v>
      </c>
    </row>
    <row r="2" spans="1:3">
      <c r="A2" s="17" t="s">
        <v>63</v>
      </c>
      <c r="B2" s="17" t="s">
        <v>62</v>
      </c>
      <c r="C2" s="17" t="s">
        <v>64</v>
      </c>
    </row>
    <row r="3" spans="1:3">
      <c r="A3" s="17" t="s">
        <v>65</v>
      </c>
      <c r="B3" s="17" t="s">
        <v>62</v>
      </c>
      <c r="C3" s="17" t="s">
        <v>310</v>
      </c>
    </row>
    <row r="4" spans="1:3">
      <c r="A4" s="17" t="s">
        <v>66</v>
      </c>
      <c r="B4" s="17" t="s">
        <v>62</v>
      </c>
      <c r="C4" s="17" t="s">
        <v>67</v>
      </c>
    </row>
    <row r="5" spans="1:3">
      <c r="A5" s="17" t="s">
        <v>68</v>
      </c>
      <c r="B5" s="17" t="s">
        <v>62</v>
      </c>
      <c r="C5" s="17" t="s">
        <v>69</v>
      </c>
    </row>
    <row r="6" spans="1:3">
      <c r="A6" s="17" t="s">
        <v>71</v>
      </c>
      <c r="B6" s="17" t="s">
        <v>70</v>
      </c>
      <c r="C6" s="17" t="s">
        <v>72</v>
      </c>
    </row>
    <row r="7" spans="1:3">
      <c r="A7" s="17" t="s">
        <v>73</v>
      </c>
      <c r="B7" s="17" t="s">
        <v>70</v>
      </c>
      <c r="C7" s="17" t="s">
        <v>74</v>
      </c>
    </row>
    <row r="8" spans="1:3">
      <c r="A8" s="17" t="s">
        <v>75</v>
      </c>
      <c r="B8" s="17" t="s">
        <v>70</v>
      </c>
      <c r="C8" s="17" t="s">
        <v>76</v>
      </c>
    </row>
    <row r="9" spans="1:3">
      <c r="A9" s="17" t="s">
        <v>77</v>
      </c>
      <c r="B9" s="17" t="s">
        <v>70</v>
      </c>
      <c r="C9" s="17" t="s">
        <v>78</v>
      </c>
    </row>
    <row r="10" spans="1:3">
      <c r="A10" s="17" t="s">
        <v>79</v>
      </c>
      <c r="B10" s="17" t="s">
        <v>70</v>
      </c>
      <c r="C10" s="17" t="s">
        <v>80</v>
      </c>
    </row>
    <row r="11" spans="1:3">
      <c r="A11" s="17" t="s">
        <v>81</v>
      </c>
      <c r="B11" s="17" t="s">
        <v>70</v>
      </c>
      <c r="C11" s="17" t="s">
        <v>82</v>
      </c>
    </row>
    <row r="12" spans="1:3">
      <c r="A12" s="17" t="s">
        <v>83</v>
      </c>
      <c r="B12" s="17" t="s">
        <v>70</v>
      </c>
      <c r="C12" s="17" t="s">
        <v>84</v>
      </c>
    </row>
    <row r="13" spans="1:3">
      <c r="A13" s="17" t="s">
        <v>85</v>
      </c>
      <c r="B13" s="17" t="s">
        <v>70</v>
      </c>
      <c r="C13" s="17" t="s">
        <v>86</v>
      </c>
    </row>
    <row r="14" spans="1:3">
      <c r="A14" s="17" t="s">
        <v>87</v>
      </c>
      <c r="B14" s="17" t="s">
        <v>70</v>
      </c>
      <c r="C14" s="17" t="s">
        <v>88</v>
      </c>
    </row>
    <row r="15" spans="1:3">
      <c r="A15" s="17" t="s">
        <v>89</v>
      </c>
      <c r="B15" s="17" t="s">
        <v>70</v>
      </c>
      <c r="C15" s="17" t="s">
        <v>90</v>
      </c>
    </row>
    <row r="16" spans="1:3">
      <c r="A16" s="17" t="s">
        <v>91</v>
      </c>
      <c r="B16" s="17" t="s">
        <v>70</v>
      </c>
      <c r="C16" s="17" t="s">
        <v>92</v>
      </c>
    </row>
    <row r="17" spans="1:3">
      <c r="A17" s="17" t="s">
        <v>311</v>
      </c>
      <c r="B17" s="17" t="s">
        <v>70</v>
      </c>
      <c r="C17" s="17" t="s">
        <v>312</v>
      </c>
    </row>
    <row r="18" spans="1:3">
      <c r="A18" s="17" t="s">
        <v>313</v>
      </c>
      <c r="B18" s="17" t="s">
        <v>70</v>
      </c>
      <c r="C18" s="17" t="s">
        <v>314</v>
      </c>
    </row>
    <row r="19" spans="1:3">
      <c r="A19" s="17" t="s">
        <v>315</v>
      </c>
      <c r="B19" s="17" t="s">
        <v>70</v>
      </c>
      <c r="C19" s="17" t="s">
        <v>316</v>
      </c>
    </row>
    <row r="20" spans="1:3">
      <c r="A20" s="17" t="s">
        <v>317</v>
      </c>
      <c r="B20" s="17" t="s">
        <v>70</v>
      </c>
      <c r="C20" s="17" t="s">
        <v>318</v>
      </c>
    </row>
    <row r="21" spans="1:3">
      <c r="A21" s="17" t="s">
        <v>319</v>
      </c>
      <c r="B21" s="17" t="s">
        <v>70</v>
      </c>
      <c r="C21" s="17" t="s">
        <v>320</v>
      </c>
    </row>
    <row r="22" spans="1:3">
      <c r="A22" s="17" t="s">
        <v>308</v>
      </c>
      <c r="B22" s="17" t="s">
        <v>70</v>
      </c>
      <c r="C22" s="17" t="s">
        <v>245</v>
      </c>
    </row>
    <row r="23" spans="1:3">
      <c r="A23" s="17" t="s">
        <v>321</v>
      </c>
      <c r="B23" s="17" t="s">
        <v>70</v>
      </c>
      <c r="C23" s="17" t="s">
        <v>322</v>
      </c>
    </row>
    <row r="24" spans="1:3">
      <c r="A24" s="17" t="s">
        <v>323</v>
      </c>
      <c r="B24" s="17" t="s">
        <v>70</v>
      </c>
      <c r="C24" s="17" t="s">
        <v>324</v>
      </c>
    </row>
    <row r="25" spans="1:3">
      <c r="A25" s="17" t="s">
        <v>325</v>
      </c>
      <c r="B25" s="17" t="s">
        <v>70</v>
      </c>
      <c r="C25" s="17" t="s">
        <v>326</v>
      </c>
    </row>
    <row r="26" spans="1:3">
      <c r="A26" s="17" t="s">
        <v>327</v>
      </c>
      <c r="B26" s="17" t="s">
        <v>70</v>
      </c>
      <c r="C26" s="17" t="s">
        <v>328</v>
      </c>
    </row>
    <row r="27" spans="1:3">
      <c r="A27" s="17" t="s">
        <v>329</v>
      </c>
      <c r="B27" s="17" t="s">
        <v>70</v>
      </c>
      <c r="C27" s="17" t="s">
        <v>330</v>
      </c>
    </row>
    <row r="28" spans="1:3">
      <c r="A28" s="17" t="s">
        <v>95</v>
      </c>
      <c r="B28" s="17" t="s">
        <v>94</v>
      </c>
      <c r="C28" s="17" t="s">
        <v>96</v>
      </c>
    </row>
    <row r="29" spans="1:3">
      <c r="A29" s="17" t="s">
        <v>97</v>
      </c>
      <c r="B29" s="17" t="s">
        <v>94</v>
      </c>
      <c r="C29" s="17" t="s">
        <v>98</v>
      </c>
    </row>
    <row r="30" spans="1:3">
      <c r="A30" s="17" t="s">
        <v>99</v>
      </c>
      <c r="B30" s="17" t="s">
        <v>94</v>
      </c>
      <c r="C30" s="17" t="s">
        <v>100</v>
      </c>
    </row>
    <row r="31" spans="1:3">
      <c r="A31" s="17" t="s">
        <v>101</v>
      </c>
      <c r="B31" s="17" t="s">
        <v>94</v>
      </c>
      <c r="C31" s="17" t="s">
        <v>102</v>
      </c>
    </row>
    <row r="32" spans="1:3">
      <c r="A32" s="17" t="s">
        <v>103</v>
      </c>
      <c r="B32" s="17" t="s">
        <v>94</v>
      </c>
      <c r="C32" s="17" t="s">
        <v>104</v>
      </c>
    </row>
    <row r="33" spans="1:3">
      <c r="A33" s="17" t="s">
        <v>105</v>
      </c>
      <c r="B33" s="17" t="s">
        <v>94</v>
      </c>
      <c r="C33" s="17" t="s">
        <v>106</v>
      </c>
    </row>
    <row r="34" spans="1:3">
      <c r="A34" s="17" t="s">
        <v>107</v>
      </c>
      <c r="B34" s="17" t="s">
        <v>94</v>
      </c>
      <c r="C34" s="17" t="s">
        <v>108</v>
      </c>
    </row>
    <row r="35" spans="1:3">
      <c r="A35" s="17" t="s">
        <v>109</v>
      </c>
      <c r="B35" s="17" t="s">
        <v>94</v>
      </c>
      <c r="C35" s="17" t="s">
        <v>110</v>
      </c>
    </row>
    <row r="36" spans="1:3">
      <c r="A36" s="17" t="s">
        <v>111</v>
      </c>
      <c r="B36" s="17" t="s">
        <v>94</v>
      </c>
      <c r="C36" s="17" t="s">
        <v>112</v>
      </c>
    </row>
    <row r="37" spans="1:3">
      <c r="A37" s="17" t="s">
        <v>113</v>
      </c>
      <c r="B37" s="17" t="s">
        <v>94</v>
      </c>
      <c r="C37" s="17" t="s">
        <v>331</v>
      </c>
    </row>
    <row r="38" spans="1:3">
      <c r="A38" s="17" t="s">
        <v>114</v>
      </c>
      <c r="B38" s="17" t="s">
        <v>94</v>
      </c>
      <c r="C38" s="17" t="s">
        <v>115</v>
      </c>
    </row>
    <row r="39" spans="1:3">
      <c r="A39" s="17" t="s">
        <v>116</v>
      </c>
      <c r="B39" s="17" t="s">
        <v>94</v>
      </c>
      <c r="C39" s="17" t="s">
        <v>117</v>
      </c>
    </row>
    <row r="40" spans="1:3">
      <c r="A40" s="17" t="s">
        <v>118</v>
      </c>
      <c r="B40" s="17" t="s">
        <v>94</v>
      </c>
      <c r="C40" s="17" t="s">
        <v>119</v>
      </c>
    </row>
    <row r="41" spans="1:3">
      <c r="A41" s="17" t="s">
        <v>120</v>
      </c>
      <c r="B41" s="17" t="s">
        <v>94</v>
      </c>
      <c r="C41" s="17" t="s">
        <v>121</v>
      </c>
    </row>
    <row r="42" spans="1:3">
      <c r="A42" s="17" t="s">
        <v>122</v>
      </c>
      <c r="B42" s="17" t="s">
        <v>94</v>
      </c>
      <c r="C42" s="17" t="s">
        <v>123</v>
      </c>
    </row>
    <row r="43" spans="1:3">
      <c r="A43" s="17" t="s">
        <v>124</v>
      </c>
      <c r="B43" s="17" t="s">
        <v>94</v>
      </c>
      <c r="C43" s="17" t="s">
        <v>125</v>
      </c>
    </row>
    <row r="44" spans="1:3">
      <c r="A44" s="17" t="s">
        <v>126</v>
      </c>
      <c r="B44" s="17" t="s">
        <v>94</v>
      </c>
      <c r="C44" s="17" t="s">
        <v>127</v>
      </c>
    </row>
    <row r="45" spans="1:3">
      <c r="A45" s="17" t="s">
        <v>128</v>
      </c>
      <c r="B45" s="17" t="s">
        <v>94</v>
      </c>
      <c r="C45" s="17" t="s">
        <v>129</v>
      </c>
    </row>
    <row r="46" spans="1:3">
      <c r="A46" s="17" t="s">
        <v>130</v>
      </c>
      <c r="B46" s="17" t="s">
        <v>94</v>
      </c>
      <c r="C46" s="17" t="s">
        <v>131</v>
      </c>
    </row>
    <row r="47" spans="1:3">
      <c r="A47" s="17" t="s">
        <v>132</v>
      </c>
      <c r="B47" s="17" t="s">
        <v>94</v>
      </c>
      <c r="C47" s="17" t="s">
        <v>332</v>
      </c>
    </row>
    <row r="48" spans="1:3">
      <c r="A48" s="17" t="s">
        <v>333</v>
      </c>
      <c r="B48" s="17" t="s">
        <v>94</v>
      </c>
      <c r="C48" s="17" t="s">
        <v>334</v>
      </c>
    </row>
    <row r="49" spans="1:3">
      <c r="A49" s="17" t="s">
        <v>335</v>
      </c>
      <c r="B49" s="17" t="s">
        <v>94</v>
      </c>
      <c r="C49" s="17" t="s">
        <v>336</v>
      </c>
    </row>
    <row r="50" spans="1:3">
      <c r="A50" s="17" t="s">
        <v>134</v>
      </c>
      <c r="B50" s="17" t="s">
        <v>133</v>
      </c>
      <c r="C50" s="17" t="s">
        <v>135</v>
      </c>
    </row>
    <row r="51" spans="1:3">
      <c r="A51" s="17" t="s">
        <v>136</v>
      </c>
      <c r="B51" s="17" t="s">
        <v>133</v>
      </c>
      <c r="C51" s="17" t="s">
        <v>137</v>
      </c>
    </row>
    <row r="52" spans="1:3">
      <c r="A52" s="17" t="s">
        <v>138</v>
      </c>
      <c r="B52" s="17" t="s">
        <v>133</v>
      </c>
      <c r="C52" s="17" t="s">
        <v>139</v>
      </c>
    </row>
    <row r="53" spans="1:3">
      <c r="A53" s="17" t="s">
        <v>140</v>
      </c>
      <c r="B53" s="17" t="s">
        <v>133</v>
      </c>
      <c r="C53" s="17" t="s">
        <v>141</v>
      </c>
    </row>
    <row r="54" spans="1:3">
      <c r="A54" s="17" t="s">
        <v>142</v>
      </c>
      <c r="B54" s="17" t="s">
        <v>133</v>
      </c>
      <c r="C54" s="17" t="s">
        <v>143</v>
      </c>
    </row>
    <row r="55" spans="1:3">
      <c r="A55" s="17" t="s">
        <v>337</v>
      </c>
      <c r="B55" s="17" t="s">
        <v>133</v>
      </c>
      <c r="C55" s="17" t="s">
        <v>338</v>
      </c>
    </row>
    <row r="56" spans="1:3">
      <c r="A56" s="17" t="s">
        <v>144</v>
      </c>
      <c r="B56" s="17" t="s">
        <v>133</v>
      </c>
      <c r="C56" s="17" t="s">
        <v>145</v>
      </c>
    </row>
    <row r="57" spans="1:3">
      <c r="A57" s="17" t="s">
        <v>146</v>
      </c>
      <c r="B57" s="17" t="s">
        <v>133</v>
      </c>
      <c r="C57" s="17" t="s">
        <v>147</v>
      </c>
    </row>
    <row r="58" spans="1:3">
      <c r="A58" s="17" t="s">
        <v>148</v>
      </c>
      <c r="B58" s="17" t="s">
        <v>133</v>
      </c>
      <c r="C58" s="17" t="s">
        <v>149</v>
      </c>
    </row>
    <row r="59" spans="1:3">
      <c r="A59" s="17" t="s">
        <v>150</v>
      </c>
      <c r="B59" s="17" t="s">
        <v>133</v>
      </c>
      <c r="C59" s="17" t="s">
        <v>151</v>
      </c>
    </row>
    <row r="60" spans="1:3">
      <c r="A60" s="17" t="s">
        <v>339</v>
      </c>
      <c r="B60" s="17" t="s">
        <v>133</v>
      </c>
      <c r="C60" s="17" t="s">
        <v>340</v>
      </c>
    </row>
    <row r="61" spans="1:3">
      <c r="A61" s="17" t="s">
        <v>153</v>
      </c>
      <c r="B61" s="17" t="s">
        <v>152</v>
      </c>
      <c r="C61" s="17" t="s">
        <v>341</v>
      </c>
    </row>
    <row r="62" spans="1:3">
      <c r="A62" s="17" t="s">
        <v>154</v>
      </c>
      <c r="B62" s="17" t="s">
        <v>152</v>
      </c>
      <c r="C62" s="17" t="s">
        <v>342</v>
      </c>
    </row>
    <row r="63" spans="1:3">
      <c r="A63" s="17" t="s">
        <v>155</v>
      </c>
      <c r="B63" s="17" t="s">
        <v>152</v>
      </c>
      <c r="C63" s="17" t="s">
        <v>343</v>
      </c>
    </row>
    <row r="64" spans="1:3">
      <c r="A64" s="17" t="s">
        <v>156</v>
      </c>
      <c r="B64" s="17" t="s">
        <v>152</v>
      </c>
      <c r="C64" s="17" t="s">
        <v>344</v>
      </c>
    </row>
    <row r="65" spans="1:3">
      <c r="A65" s="17" t="s">
        <v>157</v>
      </c>
      <c r="B65" s="17" t="s">
        <v>152</v>
      </c>
      <c r="C65" s="17" t="s">
        <v>345</v>
      </c>
    </row>
    <row r="66" spans="1:3">
      <c r="A66" s="17" t="s">
        <v>158</v>
      </c>
      <c r="B66" s="17" t="s">
        <v>152</v>
      </c>
      <c r="C66" s="17" t="s">
        <v>346</v>
      </c>
    </row>
    <row r="67" spans="1:3">
      <c r="A67" s="17" t="s">
        <v>160</v>
      </c>
      <c r="B67" s="17" t="s">
        <v>159</v>
      </c>
      <c r="C67" s="17" t="s">
        <v>161</v>
      </c>
    </row>
    <row r="68" spans="1:3">
      <c r="A68" s="17" t="s">
        <v>162</v>
      </c>
      <c r="B68" s="17" t="s">
        <v>159</v>
      </c>
      <c r="C68" s="17" t="s">
        <v>163</v>
      </c>
    </row>
    <row r="69" spans="1:3">
      <c r="A69" s="17" t="s">
        <v>164</v>
      </c>
      <c r="B69" s="17" t="s">
        <v>159</v>
      </c>
      <c r="C69" s="17" t="s">
        <v>165</v>
      </c>
    </row>
    <row r="70" spans="1:3">
      <c r="A70" s="17" t="s">
        <v>166</v>
      </c>
      <c r="B70" s="17" t="s">
        <v>159</v>
      </c>
      <c r="C70" s="17" t="s">
        <v>167</v>
      </c>
    </row>
    <row r="71" spans="1:3">
      <c r="A71" s="17" t="s">
        <v>168</v>
      </c>
      <c r="B71" s="17" t="s">
        <v>159</v>
      </c>
      <c r="C71" s="17" t="s">
        <v>169</v>
      </c>
    </row>
    <row r="72" spans="1:3">
      <c r="A72" s="17" t="s">
        <v>170</v>
      </c>
      <c r="B72" s="17" t="s">
        <v>159</v>
      </c>
      <c r="C72" s="17" t="s">
        <v>171</v>
      </c>
    </row>
    <row r="73" spans="1:3">
      <c r="A73" s="17" t="s">
        <v>172</v>
      </c>
      <c r="B73" s="17" t="s">
        <v>159</v>
      </c>
      <c r="C73" s="17" t="s">
        <v>173</v>
      </c>
    </row>
    <row r="74" spans="1:3">
      <c r="A74" s="17" t="s">
        <v>174</v>
      </c>
      <c r="B74" s="17" t="s">
        <v>159</v>
      </c>
      <c r="C74" s="17" t="s">
        <v>175</v>
      </c>
    </row>
    <row r="75" spans="1:3">
      <c r="A75" s="17" t="s">
        <v>176</v>
      </c>
      <c r="B75" s="17" t="s">
        <v>159</v>
      </c>
      <c r="C75" s="17" t="s">
        <v>177</v>
      </c>
    </row>
    <row r="76" spans="1:3">
      <c r="A76" s="17" t="s">
        <v>178</v>
      </c>
      <c r="B76" s="17" t="s">
        <v>159</v>
      </c>
      <c r="C76" s="17" t="s">
        <v>179</v>
      </c>
    </row>
    <row r="77" spans="1:3">
      <c r="A77" s="17" t="s">
        <v>180</v>
      </c>
      <c r="B77" s="17" t="s">
        <v>159</v>
      </c>
      <c r="C77" s="17" t="s">
        <v>181</v>
      </c>
    </row>
    <row r="78" spans="1:3">
      <c r="A78" s="17" t="s">
        <v>182</v>
      </c>
      <c r="B78" s="17" t="s">
        <v>159</v>
      </c>
      <c r="C78" s="17" t="s">
        <v>183</v>
      </c>
    </row>
    <row r="79" spans="1:3">
      <c r="A79" s="17" t="s">
        <v>184</v>
      </c>
      <c r="B79" s="17" t="s">
        <v>159</v>
      </c>
      <c r="C79" s="17" t="s">
        <v>185</v>
      </c>
    </row>
    <row r="80" spans="1:3">
      <c r="A80" s="17" t="s">
        <v>186</v>
      </c>
      <c r="B80" s="17" t="s">
        <v>159</v>
      </c>
      <c r="C80" s="17" t="s">
        <v>187</v>
      </c>
    </row>
    <row r="81" spans="1:3">
      <c r="A81" s="17" t="s">
        <v>188</v>
      </c>
      <c r="B81" s="17" t="s">
        <v>159</v>
      </c>
      <c r="C81" s="17" t="s">
        <v>189</v>
      </c>
    </row>
    <row r="82" spans="1:3">
      <c r="A82" s="17" t="s">
        <v>190</v>
      </c>
      <c r="B82" s="17" t="s">
        <v>159</v>
      </c>
      <c r="C82" s="17" t="s">
        <v>191</v>
      </c>
    </row>
    <row r="83" spans="1:3">
      <c r="A83" s="17" t="s">
        <v>263</v>
      </c>
      <c r="B83" s="17" t="s">
        <v>159</v>
      </c>
      <c r="C83" s="17" t="s">
        <v>93</v>
      </c>
    </row>
    <row r="84" spans="1:3">
      <c r="A84" s="17" t="s">
        <v>347</v>
      </c>
      <c r="B84" s="17" t="s">
        <v>159</v>
      </c>
      <c r="C84" s="17" t="s">
        <v>348</v>
      </c>
    </row>
    <row r="85" spans="1:3">
      <c r="A85" s="17" t="s">
        <v>349</v>
      </c>
      <c r="B85" s="17" t="s">
        <v>159</v>
      </c>
      <c r="C85" s="17" t="s">
        <v>350</v>
      </c>
    </row>
    <row r="86" spans="1:3">
      <c r="A86" s="17" t="s">
        <v>351</v>
      </c>
      <c r="B86" s="17" t="s">
        <v>159</v>
      </c>
      <c r="C86" s="17" t="s">
        <v>352</v>
      </c>
    </row>
    <row r="87" spans="1:3">
      <c r="A87" s="17" t="s">
        <v>353</v>
      </c>
      <c r="B87" s="17" t="s">
        <v>159</v>
      </c>
      <c r="C87" s="17" t="s">
        <v>354</v>
      </c>
    </row>
    <row r="88" spans="1:3">
      <c r="A88" s="17" t="s">
        <v>193</v>
      </c>
      <c r="B88" s="17" t="s">
        <v>192</v>
      </c>
      <c r="C88" s="17" t="s">
        <v>192</v>
      </c>
    </row>
    <row r="89" spans="1:3">
      <c r="A89" s="17" t="s">
        <v>264</v>
      </c>
      <c r="B89" s="17" t="s">
        <v>192</v>
      </c>
      <c r="C89" s="17" t="s">
        <v>265</v>
      </c>
    </row>
    <row r="90" spans="1:3">
      <c r="A90" s="17" t="s">
        <v>355</v>
      </c>
      <c r="B90" s="17" t="s">
        <v>192</v>
      </c>
      <c r="C90" s="17" t="s">
        <v>356</v>
      </c>
    </row>
    <row r="91" spans="1:3">
      <c r="A91" s="17" t="s">
        <v>357</v>
      </c>
      <c r="B91" s="17" t="s">
        <v>192</v>
      </c>
      <c r="C91" s="17" t="s">
        <v>358</v>
      </c>
    </row>
    <row r="92" spans="1:3">
      <c r="A92" s="17" t="s">
        <v>195</v>
      </c>
      <c r="B92" s="17" t="s">
        <v>194</v>
      </c>
      <c r="C92" s="17" t="s">
        <v>196</v>
      </c>
    </row>
    <row r="93" spans="1:3">
      <c r="A93" s="17" t="s">
        <v>266</v>
      </c>
      <c r="B93" s="17" t="s">
        <v>194</v>
      </c>
      <c r="C93" s="17" t="s">
        <v>267</v>
      </c>
    </row>
    <row r="94" spans="1:3">
      <c r="A94" s="17" t="s">
        <v>197</v>
      </c>
      <c r="B94" s="17" t="s">
        <v>194</v>
      </c>
      <c r="C94" s="17" t="s">
        <v>198</v>
      </c>
    </row>
    <row r="95" spans="1:3">
      <c r="A95" s="17" t="s">
        <v>268</v>
      </c>
      <c r="B95" s="17" t="s">
        <v>194</v>
      </c>
      <c r="C95" s="17" t="s">
        <v>269</v>
      </c>
    </row>
    <row r="96" spans="1:3">
      <c r="A96" s="17" t="s">
        <v>199</v>
      </c>
      <c r="B96" s="17" t="s">
        <v>194</v>
      </c>
      <c r="C96" s="17" t="s">
        <v>200</v>
      </c>
    </row>
    <row r="97" spans="1:3">
      <c r="A97" s="17" t="s">
        <v>201</v>
      </c>
      <c r="B97" s="17" t="s">
        <v>194</v>
      </c>
      <c r="C97" s="17" t="s">
        <v>202</v>
      </c>
    </row>
    <row r="98" spans="1:3">
      <c r="A98" s="17" t="s">
        <v>203</v>
      </c>
      <c r="B98" s="17" t="s">
        <v>194</v>
      </c>
      <c r="C98" s="17" t="s">
        <v>204</v>
      </c>
    </row>
    <row r="99" spans="1:3">
      <c r="A99" s="17" t="s">
        <v>205</v>
      </c>
      <c r="B99" s="17" t="s">
        <v>194</v>
      </c>
      <c r="C99" s="17" t="s">
        <v>206</v>
      </c>
    </row>
    <row r="100" spans="1:3">
      <c r="A100" s="17" t="s">
        <v>270</v>
      </c>
      <c r="B100" s="17" t="s">
        <v>194</v>
      </c>
      <c r="C100" s="17" t="s">
        <v>271</v>
      </c>
    </row>
    <row r="101" spans="1:3">
      <c r="A101" s="17" t="s">
        <v>272</v>
      </c>
      <c r="B101" s="17" t="s">
        <v>194</v>
      </c>
      <c r="C101" s="17" t="s">
        <v>273</v>
      </c>
    </row>
    <row r="102" spans="1:3">
      <c r="A102" s="17" t="s">
        <v>207</v>
      </c>
      <c r="B102" s="17" t="s">
        <v>194</v>
      </c>
      <c r="C102" s="17" t="s">
        <v>208</v>
      </c>
    </row>
    <row r="103" spans="1:3">
      <c r="A103" s="17" t="s">
        <v>209</v>
      </c>
      <c r="B103" s="17" t="s">
        <v>194</v>
      </c>
      <c r="C103" s="17" t="s">
        <v>210</v>
      </c>
    </row>
    <row r="104" spans="1:3">
      <c r="A104" s="17" t="s">
        <v>359</v>
      </c>
      <c r="B104" s="17" t="s">
        <v>194</v>
      </c>
      <c r="C104" s="17" t="s">
        <v>360</v>
      </c>
    </row>
    <row r="105" spans="1:3">
      <c r="A105" s="17" t="s">
        <v>361</v>
      </c>
      <c r="B105" s="17" t="s">
        <v>194</v>
      </c>
      <c r="C105" s="17" t="s">
        <v>362</v>
      </c>
    </row>
    <row r="106" spans="1:3">
      <c r="A106" s="17" t="s">
        <v>363</v>
      </c>
      <c r="B106" s="17" t="s">
        <v>194</v>
      </c>
      <c r="C106" s="17" t="s">
        <v>364</v>
      </c>
    </row>
    <row r="107" spans="1:3">
      <c r="A107" s="17" t="s">
        <v>365</v>
      </c>
      <c r="B107" s="17" t="s">
        <v>194</v>
      </c>
      <c r="C107" s="17" t="s">
        <v>366</v>
      </c>
    </row>
    <row r="108" spans="1:3">
      <c r="A108" s="17" t="s">
        <v>367</v>
      </c>
      <c r="B108" s="17" t="s">
        <v>194</v>
      </c>
      <c r="C108" s="17" t="s">
        <v>368</v>
      </c>
    </row>
    <row r="109" spans="1:3">
      <c r="A109" s="17" t="s">
        <v>369</v>
      </c>
      <c r="B109" s="17" t="s">
        <v>194</v>
      </c>
      <c r="C109" s="17" t="s">
        <v>370</v>
      </c>
    </row>
    <row r="110" spans="1:3">
      <c r="A110" s="17" t="s">
        <v>371</v>
      </c>
      <c r="B110" s="17" t="s">
        <v>194</v>
      </c>
      <c r="C110" s="17" t="s">
        <v>372</v>
      </c>
    </row>
    <row r="111" spans="1:3">
      <c r="A111" s="17" t="s">
        <v>373</v>
      </c>
      <c r="B111" s="17" t="s">
        <v>194</v>
      </c>
      <c r="C111" s="17" t="s">
        <v>374</v>
      </c>
    </row>
    <row r="112" spans="1:3">
      <c r="A112" s="17" t="s">
        <v>375</v>
      </c>
      <c r="B112" s="17" t="s">
        <v>194</v>
      </c>
      <c r="C112" s="17" t="s">
        <v>376</v>
      </c>
    </row>
    <row r="113" spans="1:3">
      <c r="A113" s="17" t="s">
        <v>377</v>
      </c>
      <c r="B113" s="17" t="s">
        <v>194</v>
      </c>
      <c r="C113" s="17" t="s">
        <v>378</v>
      </c>
    </row>
    <row r="114" spans="1:3">
      <c r="A114" s="17" t="s">
        <v>379</v>
      </c>
      <c r="B114" s="17" t="s">
        <v>194</v>
      </c>
      <c r="C114" s="17" t="s">
        <v>380</v>
      </c>
    </row>
    <row r="115" spans="1:3">
      <c r="A115" s="17" t="s">
        <v>381</v>
      </c>
      <c r="B115" s="17" t="s">
        <v>194</v>
      </c>
      <c r="C115" s="17" t="s">
        <v>382</v>
      </c>
    </row>
    <row r="116" spans="1:3">
      <c r="A116" s="17" t="s">
        <v>383</v>
      </c>
      <c r="B116" s="17" t="s">
        <v>194</v>
      </c>
      <c r="C116" s="17" t="s">
        <v>384</v>
      </c>
    </row>
    <row r="117" spans="1:3">
      <c r="A117" s="17" t="s">
        <v>385</v>
      </c>
      <c r="B117" s="17" t="s">
        <v>194</v>
      </c>
      <c r="C117" s="17" t="s">
        <v>386</v>
      </c>
    </row>
    <row r="118" spans="1:3">
      <c r="A118" s="17" t="s">
        <v>387</v>
      </c>
      <c r="B118" s="17" t="s">
        <v>194</v>
      </c>
      <c r="C118" s="17" t="s">
        <v>388</v>
      </c>
    </row>
    <row r="119" spans="1:3">
      <c r="A119" s="17" t="s">
        <v>389</v>
      </c>
      <c r="B119" s="17" t="s">
        <v>194</v>
      </c>
      <c r="C119" s="17" t="s">
        <v>390</v>
      </c>
    </row>
    <row r="120" spans="1:3">
      <c r="A120" s="17" t="s">
        <v>391</v>
      </c>
      <c r="B120" s="17" t="s">
        <v>194</v>
      </c>
      <c r="C120" s="17" t="s">
        <v>392</v>
      </c>
    </row>
    <row r="121" spans="1:3">
      <c r="A121" s="17" t="s">
        <v>393</v>
      </c>
      <c r="B121" s="17" t="s">
        <v>194</v>
      </c>
      <c r="C121" s="17" t="s">
        <v>394</v>
      </c>
    </row>
    <row r="122" spans="1:3">
      <c r="A122" s="17" t="s">
        <v>212</v>
      </c>
      <c r="B122" s="17" t="s">
        <v>211</v>
      </c>
      <c r="C122" s="17" t="s">
        <v>213</v>
      </c>
    </row>
    <row r="123" spans="1:3">
      <c r="A123" s="17" t="s">
        <v>214</v>
      </c>
      <c r="B123" s="17" t="s">
        <v>211</v>
      </c>
      <c r="C123" s="17" t="s">
        <v>215</v>
      </c>
    </row>
    <row r="124" spans="1:3">
      <c r="A124" s="17" t="s">
        <v>216</v>
      </c>
      <c r="B124" s="17" t="s">
        <v>211</v>
      </c>
      <c r="C124" s="17" t="s">
        <v>217</v>
      </c>
    </row>
    <row r="125" spans="1:3">
      <c r="A125" s="17" t="s">
        <v>218</v>
      </c>
      <c r="B125" s="17" t="s">
        <v>211</v>
      </c>
      <c r="C125" s="17" t="s">
        <v>219</v>
      </c>
    </row>
    <row r="126" spans="1:3">
      <c r="A126" s="17" t="s">
        <v>220</v>
      </c>
      <c r="B126" s="17" t="s">
        <v>211</v>
      </c>
      <c r="C126" s="17" t="s">
        <v>221</v>
      </c>
    </row>
    <row r="127" spans="1:3">
      <c r="A127" s="17" t="s">
        <v>222</v>
      </c>
      <c r="B127" s="17" t="s">
        <v>211</v>
      </c>
      <c r="C127" s="17" t="s">
        <v>223</v>
      </c>
    </row>
    <row r="128" spans="1:3">
      <c r="A128" s="17" t="s">
        <v>224</v>
      </c>
      <c r="B128" s="17" t="s">
        <v>211</v>
      </c>
      <c r="C128" s="17" t="s">
        <v>225</v>
      </c>
    </row>
    <row r="129" spans="1:3">
      <c r="A129" s="17" t="s">
        <v>227</v>
      </c>
      <c r="B129" s="17" t="s">
        <v>226</v>
      </c>
      <c r="C129" s="17" t="s">
        <v>228</v>
      </c>
    </row>
    <row r="130" spans="1:3">
      <c r="A130" s="17" t="s">
        <v>229</v>
      </c>
      <c r="B130" s="17" t="s">
        <v>226</v>
      </c>
      <c r="C130" s="17" t="s">
        <v>230</v>
      </c>
    </row>
    <row r="131" spans="1:3">
      <c r="A131" s="17" t="s">
        <v>231</v>
      </c>
      <c r="B131" s="17" t="s">
        <v>226</v>
      </c>
      <c r="C131" s="17" t="s">
        <v>232</v>
      </c>
    </row>
    <row r="132" spans="1:3">
      <c r="A132" s="17" t="s">
        <v>233</v>
      </c>
      <c r="B132" s="17" t="s">
        <v>226</v>
      </c>
      <c r="C132" s="17" t="s">
        <v>234</v>
      </c>
    </row>
    <row r="133" spans="1:3">
      <c r="A133" s="17" t="s">
        <v>395</v>
      </c>
      <c r="B133" s="17" t="s">
        <v>226</v>
      </c>
      <c r="C133" s="17" t="s">
        <v>396</v>
      </c>
    </row>
    <row r="134" spans="1:3">
      <c r="A134" s="17" t="s">
        <v>236</v>
      </c>
      <c r="B134" s="17" t="s">
        <v>235</v>
      </c>
      <c r="C134" s="17" t="s">
        <v>237</v>
      </c>
    </row>
    <row r="135" spans="1:3">
      <c r="A135" s="17" t="s">
        <v>238</v>
      </c>
      <c r="B135" s="17" t="s">
        <v>235</v>
      </c>
      <c r="C135" s="17" t="s">
        <v>397</v>
      </c>
    </row>
    <row r="136" spans="1:3">
      <c r="A136" s="17" t="s">
        <v>239</v>
      </c>
      <c r="B136" s="17" t="s">
        <v>235</v>
      </c>
      <c r="C136" s="17" t="s">
        <v>240</v>
      </c>
    </row>
    <row r="137" spans="1:3">
      <c r="A137" s="17" t="s">
        <v>241</v>
      </c>
      <c r="B137" s="17" t="s">
        <v>235</v>
      </c>
      <c r="C137" s="17" t="s">
        <v>242</v>
      </c>
    </row>
    <row r="138" spans="1:3">
      <c r="A138" s="17" t="s">
        <v>244</v>
      </c>
      <c r="B138" s="17" t="s">
        <v>243</v>
      </c>
      <c r="C138" s="17" t="s">
        <v>245</v>
      </c>
    </row>
    <row r="139" spans="1:3">
      <c r="A139" s="17" t="s">
        <v>246</v>
      </c>
      <c r="B139" s="17" t="s">
        <v>243</v>
      </c>
      <c r="C139" s="17" t="s">
        <v>247</v>
      </c>
    </row>
    <row r="140" spans="1:3">
      <c r="A140" s="17" t="s">
        <v>248</v>
      </c>
      <c r="B140" s="17" t="s">
        <v>243</v>
      </c>
      <c r="C140" s="17" t="s">
        <v>249</v>
      </c>
    </row>
    <row r="141" spans="1:3">
      <c r="A141" s="17" t="s">
        <v>250</v>
      </c>
      <c r="B141" s="17" t="s">
        <v>243</v>
      </c>
      <c r="C141" s="17" t="s">
        <v>251</v>
      </c>
    </row>
    <row r="142" spans="1:3">
      <c r="A142" s="17" t="s">
        <v>252</v>
      </c>
      <c r="B142" s="17" t="s">
        <v>243</v>
      </c>
      <c r="C142" s="17" t="s">
        <v>398</v>
      </c>
    </row>
    <row r="143" spans="1:3">
      <c r="A143" s="17" t="s">
        <v>253</v>
      </c>
      <c r="B143" s="17" t="s">
        <v>243</v>
      </c>
      <c r="C143" s="17" t="s">
        <v>254</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1"/>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83" t="s">
        <v>49</v>
      </c>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row>
    <row r="2" spans="1:56" s="2" customFormat="1" ht="15" customHeight="1" thickBot="1">
      <c r="A2" s="84"/>
      <c r="B2" s="84"/>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row>
    <row r="3" spans="1:56" ht="15" customHeight="1" thickTop="1"/>
    <row r="4" spans="1:56" ht="15" customHeight="1">
      <c r="A4" s="77" t="s">
        <v>50</v>
      </c>
      <c r="B4" s="77"/>
      <c r="C4" s="77"/>
      <c r="D4" s="77"/>
      <c r="E4" s="77"/>
      <c r="F4" s="77"/>
      <c r="G4" s="77"/>
      <c r="H4" s="78" t="str">
        <f>初期表示!H4</f>
        <v>KKF11012</v>
      </c>
      <c r="I4" s="85"/>
      <c r="J4" s="85"/>
      <c r="K4" s="85"/>
      <c r="L4" s="85"/>
      <c r="M4" s="85"/>
      <c r="N4" s="85"/>
      <c r="O4" s="85"/>
      <c r="P4" s="85"/>
      <c r="Q4" s="86"/>
      <c r="R4" s="77" t="s">
        <v>51</v>
      </c>
      <c r="S4" s="77"/>
      <c r="T4" s="77"/>
      <c r="U4" s="77"/>
      <c r="V4" s="77"/>
      <c r="W4" s="77"/>
      <c r="X4" s="77"/>
      <c r="Y4" s="78" t="str">
        <f>初期表示!Y4</f>
        <v>スケジュール詳細使用部署要望案</v>
      </c>
      <c r="Z4" s="85"/>
      <c r="AA4" s="85"/>
      <c r="AB4" s="85"/>
      <c r="AC4" s="85"/>
      <c r="AD4" s="85"/>
      <c r="AE4" s="85"/>
      <c r="AF4" s="85"/>
      <c r="AG4" s="85"/>
      <c r="AH4" s="86"/>
    </row>
    <row r="5" spans="1:56" ht="15" customHeight="1">
      <c r="A5" s="77" t="s">
        <v>52</v>
      </c>
      <c r="B5" s="77"/>
      <c r="C5" s="77"/>
      <c r="D5" s="77"/>
      <c r="E5" s="77"/>
      <c r="F5" s="77"/>
      <c r="G5" s="77"/>
      <c r="H5" s="78" t="str">
        <f ca="1">RIGHT(CELL("filename",A1),LEN(CELL("filename",A1))-FIND("]",CELL("filename",A1)))</f>
        <v>期間From</v>
      </c>
      <c r="I5" s="79"/>
      <c r="J5" s="79"/>
      <c r="K5" s="79"/>
      <c r="L5" s="79"/>
      <c r="M5" s="79"/>
      <c r="N5" s="79"/>
      <c r="O5" s="79"/>
      <c r="P5" s="79"/>
      <c r="Q5" s="79"/>
      <c r="R5" s="79"/>
      <c r="S5" s="79"/>
      <c r="T5" s="79"/>
      <c r="U5" s="79"/>
      <c r="V5" s="79"/>
      <c r="W5" s="79"/>
      <c r="X5" s="79"/>
      <c r="Y5" s="79"/>
      <c r="Z5" s="79"/>
      <c r="AA5" s="79"/>
      <c r="AB5" s="79"/>
      <c r="AC5" s="79"/>
      <c r="AD5" s="79"/>
      <c r="AE5" s="79"/>
      <c r="AF5" s="79"/>
      <c r="AG5" s="79"/>
      <c r="AH5" s="80"/>
    </row>
    <row r="6" spans="1:56" ht="15" customHeight="1">
      <c r="A6" s="77" t="s">
        <v>56</v>
      </c>
      <c r="B6" s="77"/>
      <c r="C6" s="77"/>
      <c r="D6" s="77"/>
      <c r="E6" s="77"/>
      <c r="F6" s="77"/>
      <c r="G6" s="77"/>
      <c r="H6" s="78"/>
      <c r="I6" s="79"/>
      <c r="J6" s="79"/>
      <c r="K6" s="79"/>
      <c r="L6" s="79"/>
      <c r="M6" s="79"/>
      <c r="N6" s="79"/>
      <c r="O6" s="79"/>
      <c r="P6" s="79"/>
      <c r="Q6" s="79"/>
      <c r="R6" s="79"/>
      <c r="S6" s="79"/>
      <c r="T6" s="79"/>
      <c r="U6" s="79"/>
      <c r="V6" s="79"/>
      <c r="W6" s="79"/>
      <c r="X6" s="79"/>
      <c r="Y6" s="79"/>
      <c r="Z6" s="79"/>
      <c r="AA6" s="79"/>
      <c r="AB6" s="79"/>
      <c r="AC6" s="79"/>
      <c r="AD6" s="79"/>
      <c r="AE6" s="79"/>
      <c r="AF6" s="79"/>
      <c r="AG6" s="79"/>
      <c r="AH6" s="80"/>
    </row>
    <row r="8" spans="1:56" ht="15" customHeight="1">
      <c r="A8" s="8" t="s">
        <v>255</v>
      </c>
      <c r="B8" s="8"/>
    </row>
    <row r="9" spans="1:56" ht="15" customHeight="1">
      <c r="A9" s="9" t="s">
        <v>46</v>
      </c>
      <c r="B9" s="10"/>
      <c r="C9" s="9" t="s">
        <v>450</v>
      </c>
      <c r="D9" s="11"/>
      <c r="E9" s="11"/>
      <c r="F9" s="11"/>
      <c r="G9" s="11"/>
      <c r="H9" s="11"/>
      <c r="I9" s="11"/>
      <c r="J9" s="11"/>
      <c r="K9" s="81"/>
      <c r="L9" s="82"/>
      <c r="M9" s="81"/>
      <c r="N9" s="82"/>
      <c r="O9" s="11"/>
      <c r="P9" s="11"/>
      <c r="Q9" s="11"/>
      <c r="R9" s="11"/>
      <c r="S9" s="11"/>
      <c r="T9" s="11"/>
      <c r="U9" s="11"/>
      <c r="V9" s="11"/>
      <c r="W9" s="11"/>
      <c r="X9" s="11"/>
      <c r="Y9" s="11"/>
      <c r="Z9" s="11"/>
      <c r="AA9" s="11"/>
      <c r="AB9" s="11"/>
      <c r="AC9" s="9" t="s">
        <v>53</v>
      </c>
      <c r="AD9" s="11"/>
      <c r="AE9" s="11"/>
      <c r="AF9" s="10"/>
      <c r="AG9" s="9" t="s">
        <v>257</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31">
        <v>1</v>
      </c>
      <c r="B10" s="32"/>
      <c r="C10" s="68" t="str">
        <f ca="1">H5</f>
        <v>期間From</v>
      </c>
      <c r="D10" s="33"/>
      <c r="E10" s="33"/>
      <c r="F10" s="33"/>
      <c r="G10" s="33"/>
      <c r="H10" s="33"/>
      <c r="I10" s="33"/>
      <c r="J10" s="33"/>
      <c r="K10" s="33"/>
      <c r="L10" s="33"/>
      <c r="M10" s="33"/>
      <c r="N10" s="33"/>
      <c r="O10" s="33"/>
      <c r="P10" s="33"/>
      <c r="Q10" s="33"/>
      <c r="R10" s="33"/>
      <c r="S10" s="33"/>
      <c r="T10" s="33"/>
      <c r="U10" s="33"/>
      <c r="V10" s="33"/>
      <c r="W10" s="33"/>
      <c r="X10" s="33"/>
      <c r="Y10" s="33"/>
      <c r="Z10" s="33"/>
      <c r="AA10" s="33"/>
      <c r="AB10" s="32"/>
      <c r="AC10" s="31" t="s">
        <v>57</v>
      </c>
      <c r="AD10" s="33"/>
      <c r="AE10" s="33"/>
      <c r="AF10" s="32"/>
      <c r="AG10" s="31"/>
      <c r="AH10" s="33"/>
      <c r="AI10" s="36"/>
      <c r="AJ10" s="33"/>
      <c r="AK10" s="33"/>
      <c r="AL10" s="33"/>
      <c r="AM10" s="33"/>
      <c r="AN10" s="33"/>
      <c r="AO10" s="33"/>
      <c r="AP10" s="33"/>
      <c r="AQ10" s="33"/>
      <c r="AR10" s="33"/>
      <c r="AS10" s="33"/>
      <c r="AT10" s="33"/>
      <c r="AU10" s="33"/>
      <c r="AV10" s="33"/>
      <c r="AW10" s="33"/>
      <c r="AX10" s="33"/>
      <c r="AY10" s="33"/>
      <c r="AZ10" s="33"/>
      <c r="BA10" s="33"/>
      <c r="BB10" s="33"/>
      <c r="BC10" s="33"/>
      <c r="BD10" s="32"/>
    </row>
    <row r="11" spans="1:56" ht="15" customHeight="1">
      <c r="A11" s="3"/>
      <c r="B11" s="3"/>
      <c r="C11" s="15"/>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256</v>
      </c>
      <c r="AI12" s="14"/>
    </row>
    <row r="13" spans="1:56" ht="15" customHeight="1">
      <c r="A13" s="9" t="s">
        <v>453</v>
      </c>
      <c r="B13" s="10"/>
      <c r="C13" s="9" t="s">
        <v>54</v>
      </c>
      <c r="D13" s="11"/>
      <c r="E13" s="11"/>
      <c r="F13" s="11"/>
      <c r="G13" s="11"/>
      <c r="H13" s="11"/>
      <c r="I13" s="11"/>
      <c r="J13" s="11"/>
      <c r="K13" s="11"/>
      <c r="L13" s="11"/>
      <c r="M13" s="11"/>
      <c r="N13" s="11"/>
      <c r="O13" s="11"/>
      <c r="P13" s="11"/>
      <c r="Q13" s="11"/>
      <c r="R13" s="11"/>
      <c r="S13" s="11"/>
      <c r="T13" s="11"/>
      <c r="U13" s="11"/>
      <c r="V13" s="11"/>
      <c r="W13" s="11"/>
      <c r="X13" s="9" t="s">
        <v>59</v>
      </c>
      <c r="Y13" s="11"/>
      <c r="Z13" s="11"/>
      <c r="AA13" s="11"/>
      <c r="AB13" s="10"/>
      <c r="AC13" s="16" t="s">
        <v>53</v>
      </c>
      <c r="AD13" s="11"/>
      <c r="AE13" s="11"/>
      <c r="AF13" s="10"/>
      <c r="AG13" s="11" t="s">
        <v>47</v>
      </c>
      <c r="AH13" s="11"/>
      <c r="AI13" s="35"/>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31">
        <v>1</v>
      </c>
      <c r="B14" s="32"/>
      <c r="C14" s="31"/>
      <c r="D14" s="33"/>
      <c r="E14" s="33"/>
      <c r="F14" s="33"/>
      <c r="G14" s="33"/>
      <c r="H14" s="33"/>
      <c r="I14" s="33"/>
      <c r="J14" s="33"/>
      <c r="K14" s="33"/>
      <c r="L14" s="33"/>
      <c r="M14" s="33"/>
      <c r="N14" s="33"/>
      <c r="O14" s="33"/>
      <c r="P14" s="33"/>
      <c r="Q14" s="33"/>
      <c r="R14" s="33"/>
      <c r="S14" s="33"/>
      <c r="T14" s="33"/>
      <c r="U14" s="33"/>
      <c r="V14" s="33"/>
      <c r="W14" s="33"/>
      <c r="X14" s="78"/>
      <c r="Y14" s="85"/>
      <c r="Z14" s="85"/>
      <c r="AA14" s="85"/>
      <c r="AB14" s="86"/>
      <c r="AC14" s="34"/>
      <c r="AD14" s="33"/>
      <c r="AE14" s="33"/>
      <c r="AF14" s="32"/>
      <c r="AG14" s="33"/>
      <c r="AH14" s="33"/>
      <c r="AI14" s="36"/>
      <c r="AJ14" s="33"/>
      <c r="AK14" s="33"/>
      <c r="AL14" s="33"/>
      <c r="AM14" s="33"/>
      <c r="AN14" s="33"/>
      <c r="AO14" s="33"/>
      <c r="AP14" s="33"/>
      <c r="AQ14" s="33"/>
      <c r="AR14" s="33"/>
      <c r="AS14" s="33"/>
      <c r="AT14" s="33"/>
      <c r="AU14" s="33"/>
      <c r="AV14" s="33"/>
      <c r="AW14" s="33"/>
      <c r="AX14" s="33"/>
      <c r="AY14" s="33"/>
      <c r="AZ14" s="33"/>
      <c r="BA14" s="33"/>
      <c r="BB14" s="33"/>
      <c r="BC14" s="33"/>
      <c r="BD14" s="32"/>
    </row>
    <row r="16" spans="1:56" ht="15" customHeight="1">
      <c r="A16" s="8" t="s">
        <v>48</v>
      </c>
    </row>
    <row r="17" spans="1:6" ht="15" customHeight="1">
      <c r="A17" s="8"/>
      <c r="B17" s="12" t="str">
        <f ca="1">"1."&amp;C10&amp;"クリック"</f>
        <v>1.期間Fromクリック</v>
      </c>
    </row>
    <row r="18" spans="1:6" ht="15" customHeight="1">
      <c r="A18" s="8"/>
      <c r="C18" s="13" t="s">
        <v>454</v>
      </c>
      <c r="E18" s="1" t="s">
        <v>414</v>
      </c>
    </row>
    <row r="19" spans="1:6" ht="15" customHeight="1">
      <c r="A19" s="8"/>
      <c r="C19" s="14"/>
      <c r="E19" s="7" t="s">
        <v>457</v>
      </c>
      <c r="F19" s="1" t="s">
        <v>413</v>
      </c>
    </row>
    <row r="20" spans="1:6" ht="15" customHeight="1">
      <c r="A20" s="8"/>
      <c r="C20" s="14"/>
    </row>
    <row r="21" spans="1:6" ht="15" customHeight="1">
      <c r="B21" s="12"/>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Sheet2!$A$1:$A$120</xm:f>
          </x14:formula1>
          <xm:sqref>X14:AB14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1"/>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83" t="s">
        <v>49</v>
      </c>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row>
    <row r="2" spans="1:56" s="2" customFormat="1" ht="15" customHeight="1" thickBot="1">
      <c r="A2" s="84"/>
      <c r="B2" s="84"/>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row>
    <row r="3" spans="1:56" ht="15" customHeight="1" thickTop="1"/>
    <row r="4" spans="1:56" ht="15" customHeight="1">
      <c r="A4" s="77" t="s">
        <v>50</v>
      </c>
      <c r="B4" s="77"/>
      <c r="C4" s="77"/>
      <c r="D4" s="77"/>
      <c r="E4" s="77"/>
      <c r="F4" s="77"/>
      <c r="G4" s="77"/>
      <c r="H4" s="78" t="str">
        <f>初期表示!H4</f>
        <v>KKF11012</v>
      </c>
      <c r="I4" s="85"/>
      <c r="J4" s="85"/>
      <c r="K4" s="85"/>
      <c r="L4" s="85"/>
      <c r="M4" s="85"/>
      <c r="N4" s="85"/>
      <c r="O4" s="85"/>
      <c r="P4" s="85"/>
      <c r="Q4" s="86"/>
      <c r="R4" s="77" t="s">
        <v>51</v>
      </c>
      <c r="S4" s="77"/>
      <c r="T4" s="77"/>
      <c r="U4" s="77"/>
      <c r="V4" s="77"/>
      <c r="W4" s="77"/>
      <c r="X4" s="77"/>
      <c r="Y4" s="78" t="str">
        <f>初期表示!Y4</f>
        <v>スケジュール詳細使用部署要望案</v>
      </c>
      <c r="Z4" s="85"/>
      <c r="AA4" s="85"/>
      <c r="AB4" s="85"/>
      <c r="AC4" s="85"/>
      <c r="AD4" s="85"/>
      <c r="AE4" s="85"/>
      <c r="AF4" s="85"/>
      <c r="AG4" s="85"/>
      <c r="AH4" s="86"/>
    </row>
    <row r="5" spans="1:56" ht="15" customHeight="1">
      <c r="A5" s="77" t="s">
        <v>52</v>
      </c>
      <c r="B5" s="77"/>
      <c r="C5" s="77"/>
      <c r="D5" s="77"/>
      <c r="E5" s="77"/>
      <c r="F5" s="77"/>
      <c r="G5" s="77"/>
      <c r="H5" s="78" t="str">
        <f ca="1">RIGHT(CELL("filename",A1),LEN(CELL("filename",A1))-FIND("]",CELL("filename",A1)))</f>
        <v>期間To</v>
      </c>
      <c r="I5" s="79"/>
      <c r="J5" s="79"/>
      <c r="K5" s="79"/>
      <c r="L5" s="79"/>
      <c r="M5" s="79"/>
      <c r="N5" s="79"/>
      <c r="O5" s="79"/>
      <c r="P5" s="79"/>
      <c r="Q5" s="79"/>
      <c r="R5" s="79"/>
      <c r="S5" s="79"/>
      <c r="T5" s="79"/>
      <c r="U5" s="79"/>
      <c r="V5" s="79"/>
      <c r="W5" s="79"/>
      <c r="X5" s="79"/>
      <c r="Y5" s="79"/>
      <c r="Z5" s="79"/>
      <c r="AA5" s="79"/>
      <c r="AB5" s="79"/>
      <c r="AC5" s="79"/>
      <c r="AD5" s="79"/>
      <c r="AE5" s="79"/>
      <c r="AF5" s="79"/>
      <c r="AG5" s="79"/>
      <c r="AH5" s="80"/>
    </row>
    <row r="6" spans="1:56" ht="15" customHeight="1">
      <c r="A6" s="77" t="s">
        <v>56</v>
      </c>
      <c r="B6" s="77"/>
      <c r="C6" s="77"/>
      <c r="D6" s="77"/>
      <c r="E6" s="77"/>
      <c r="F6" s="77"/>
      <c r="G6" s="77"/>
      <c r="H6" s="78"/>
      <c r="I6" s="79"/>
      <c r="J6" s="79"/>
      <c r="K6" s="79"/>
      <c r="L6" s="79"/>
      <c r="M6" s="79"/>
      <c r="N6" s="79"/>
      <c r="O6" s="79"/>
      <c r="P6" s="79"/>
      <c r="Q6" s="79"/>
      <c r="R6" s="79"/>
      <c r="S6" s="79"/>
      <c r="T6" s="79"/>
      <c r="U6" s="79"/>
      <c r="V6" s="79"/>
      <c r="W6" s="79"/>
      <c r="X6" s="79"/>
      <c r="Y6" s="79"/>
      <c r="Z6" s="79"/>
      <c r="AA6" s="79"/>
      <c r="AB6" s="79"/>
      <c r="AC6" s="79"/>
      <c r="AD6" s="79"/>
      <c r="AE6" s="79"/>
      <c r="AF6" s="79"/>
      <c r="AG6" s="79"/>
      <c r="AH6" s="80"/>
    </row>
    <row r="8" spans="1:56" ht="15" customHeight="1">
      <c r="A8" s="8" t="s">
        <v>255</v>
      </c>
      <c r="B8" s="8"/>
    </row>
    <row r="9" spans="1:56" ht="15" customHeight="1">
      <c r="A9" s="9" t="s">
        <v>46</v>
      </c>
      <c r="B9" s="10"/>
      <c r="C9" s="9" t="s">
        <v>450</v>
      </c>
      <c r="D9" s="11"/>
      <c r="E9" s="11"/>
      <c r="F9" s="11"/>
      <c r="G9" s="11"/>
      <c r="H9" s="11"/>
      <c r="I9" s="11"/>
      <c r="J9" s="11"/>
      <c r="K9" s="81"/>
      <c r="L9" s="82"/>
      <c r="M9" s="81"/>
      <c r="N9" s="82"/>
      <c r="O9" s="11"/>
      <c r="P9" s="11"/>
      <c r="Q9" s="11"/>
      <c r="R9" s="11"/>
      <c r="S9" s="11"/>
      <c r="T9" s="11"/>
      <c r="U9" s="11"/>
      <c r="V9" s="11"/>
      <c r="W9" s="11"/>
      <c r="X9" s="11"/>
      <c r="Y9" s="11"/>
      <c r="Z9" s="11"/>
      <c r="AA9" s="11"/>
      <c r="AB9" s="11"/>
      <c r="AC9" s="9" t="s">
        <v>53</v>
      </c>
      <c r="AD9" s="11"/>
      <c r="AE9" s="11"/>
      <c r="AF9" s="10"/>
      <c r="AG9" s="9" t="s">
        <v>257</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31">
        <v>1</v>
      </c>
      <c r="B10" s="32"/>
      <c r="C10" s="68" t="str">
        <f ca="1">H5</f>
        <v>期間To</v>
      </c>
      <c r="D10" s="33"/>
      <c r="E10" s="33"/>
      <c r="F10" s="33"/>
      <c r="G10" s="33"/>
      <c r="H10" s="33"/>
      <c r="I10" s="33"/>
      <c r="J10" s="33"/>
      <c r="K10" s="33"/>
      <c r="L10" s="33"/>
      <c r="M10" s="33"/>
      <c r="N10" s="33"/>
      <c r="O10" s="33"/>
      <c r="P10" s="33"/>
      <c r="Q10" s="33"/>
      <c r="R10" s="33"/>
      <c r="S10" s="33"/>
      <c r="T10" s="33"/>
      <c r="U10" s="33"/>
      <c r="V10" s="33"/>
      <c r="W10" s="33"/>
      <c r="X10" s="33"/>
      <c r="Y10" s="33"/>
      <c r="Z10" s="33"/>
      <c r="AA10" s="33"/>
      <c r="AB10" s="32"/>
      <c r="AC10" s="31" t="s">
        <v>57</v>
      </c>
      <c r="AD10" s="33"/>
      <c r="AE10" s="33"/>
      <c r="AF10" s="32"/>
      <c r="AG10" s="31"/>
      <c r="AH10" s="33"/>
      <c r="AI10" s="36"/>
      <c r="AJ10" s="33"/>
      <c r="AK10" s="33"/>
      <c r="AL10" s="33"/>
      <c r="AM10" s="33"/>
      <c r="AN10" s="33"/>
      <c r="AO10" s="33"/>
      <c r="AP10" s="33"/>
      <c r="AQ10" s="33"/>
      <c r="AR10" s="33"/>
      <c r="AS10" s="33"/>
      <c r="AT10" s="33"/>
      <c r="AU10" s="33"/>
      <c r="AV10" s="33"/>
      <c r="AW10" s="33"/>
      <c r="AX10" s="33"/>
      <c r="AY10" s="33"/>
      <c r="AZ10" s="33"/>
      <c r="BA10" s="33"/>
      <c r="BB10" s="33"/>
      <c r="BC10" s="33"/>
      <c r="BD10" s="32"/>
    </row>
    <row r="11" spans="1:56" ht="15" customHeight="1">
      <c r="A11" s="3"/>
      <c r="B11" s="3"/>
      <c r="C11" s="15"/>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256</v>
      </c>
      <c r="AI12" s="14"/>
    </row>
    <row r="13" spans="1:56" ht="15" customHeight="1">
      <c r="A13" s="9" t="s">
        <v>453</v>
      </c>
      <c r="B13" s="10"/>
      <c r="C13" s="9" t="s">
        <v>54</v>
      </c>
      <c r="D13" s="11"/>
      <c r="E13" s="11"/>
      <c r="F13" s="11"/>
      <c r="G13" s="11"/>
      <c r="H13" s="11"/>
      <c r="I13" s="11"/>
      <c r="J13" s="11"/>
      <c r="K13" s="11"/>
      <c r="L13" s="11"/>
      <c r="M13" s="11"/>
      <c r="N13" s="11"/>
      <c r="O13" s="11"/>
      <c r="P13" s="11"/>
      <c r="Q13" s="11"/>
      <c r="R13" s="11"/>
      <c r="S13" s="11"/>
      <c r="T13" s="11"/>
      <c r="U13" s="11"/>
      <c r="V13" s="11"/>
      <c r="W13" s="11"/>
      <c r="X13" s="9" t="s">
        <v>59</v>
      </c>
      <c r="Y13" s="11"/>
      <c r="Z13" s="11"/>
      <c r="AA13" s="11"/>
      <c r="AB13" s="10"/>
      <c r="AC13" s="16" t="s">
        <v>53</v>
      </c>
      <c r="AD13" s="11"/>
      <c r="AE13" s="11"/>
      <c r="AF13" s="10"/>
      <c r="AG13" s="11" t="s">
        <v>47</v>
      </c>
      <c r="AH13" s="11"/>
      <c r="AI13" s="35"/>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31">
        <v>1</v>
      </c>
      <c r="B14" s="32"/>
      <c r="C14" s="31"/>
      <c r="D14" s="33"/>
      <c r="E14" s="33"/>
      <c r="F14" s="33"/>
      <c r="G14" s="33"/>
      <c r="H14" s="33"/>
      <c r="I14" s="33"/>
      <c r="J14" s="33"/>
      <c r="K14" s="33"/>
      <c r="L14" s="33"/>
      <c r="M14" s="33"/>
      <c r="N14" s="33"/>
      <c r="O14" s="33"/>
      <c r="P14" s="33"/>
      <c r="Q14" s="33"/>
      <c r="R14" s="33"/>
      <c r="S14" s="33"/>
      <c r="T14" s="33"/>
      <c r="U14" s="33"/>
      <c r="V14" s="33"/>
      <c r="W14" s="33"/>
      <c r="X14" s="78"/>
      <c r="Y14" s="85"/>
      <c r="Z14" s="85"/>
      <c r="AA14" s="85"/>
      <c r="AB14" s="86"/>
      <c r="AC14" s="34"/>
      <c r="AD14" s="33"/>
      <c r="AE14" s="33"/>
      <c r="AF14" s="32"/>
      <c r="AG14" s="33"/>
      <c r="AH14" s="33"/>
      <c r="AI14" s="36"/>
      <c r="AJ14" s="33"/>
      <c r="AK14" s="33"/>
      <c r="AL14" s="33"/>
      <c r="AM14" s="33"/>
      <c r="AN14" s="33"/>
      <c r="AO14" s="33"/>
      <c r="AP14" s="33"/>
      <c r="AQ14" s="33"/>
      <c r="AR14" s="33"/>
      <c r="AS14" s="33"/>
      <c r="AT14" s="33"/>
      <c r="AU14" s="33"/>
      <c r="AV14" s="33"/>
      <c r="AW14" s="33"/>
      <c r="AX14" s="33"/>
      <c r="AY14" s="33"/>
      <c r="AZ14" s="33"/>
      <c r="BA14" s="33"/>
      <c r="BB14" s="33"/>
      <c r="BC14" s="33"/>
      <c r="BD14" s="32"/>
    </row>
    <row r="16" spans="1:56" ht="15" customHeight="1">
      <c r="A16" s="8" t="s">
        <v>48</v>
      </c>
    </row>
    <row r="17" spans="1:6" ht="15" customHeight="1">
      <c r="A17" s="8"/>
      <c r="B17" s="12" t="str">
        <f ca="1">"1."&amp;C10&amp;"クリック"</f>
        <v>1.期間Toクリック</v>
      </c>
    </row>
    <row r="18" spans="1:6" ht="15" customHeight="1">
      <c r="A18" s="8"/>
      <c r="C18" s="13" t="s">
        <v>454</v>
      </c>
      <c r="E18" s="1" t="s">
        <v>414</v>
      </c>
    </row>
    <row r="19" spans="1:6" ht="15" customHeight="1">
      <c r="A19" s="8"/>
      <c r="C19" s="14"/>
      <c r="E19" s="7" t="s">
        <v>457</v>
      </c>
      <c r="F19" s="1" t="s">
        <v>413</v>
      </c>
    </row>
    <row r="20" spans="1:6" ht="15" customHeight="1">
      <c r="A20" s="8"/>
      <c r="C20" s="14"/>
    </row>
    <row r="21" spans="1:6" ht="15" customHeight="1">
      <c r="B21" s="12"/>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Sheet2!$A$1:$A$120</xm:f>
          </x14:formula1>
          <xm:sqref>X14:AB14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7"/>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83" t="s">
        <v>49</v>
      </c>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row>
    <row r="2" spans="1:56" s="2" customFormat="1" ht="15" customHeight="1" thickBot="1">
      <c r="A2" s="84"/>
      <c r="B2" s="84"/>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row>
    <row r="3" spans="1:56" ht="15" customHeight="1" thickTop="1"/>
    <row r="4" spans="1:56" ht="15" customHeight="1">
      <c r="A4" s="77" t="s">
        <v>50</v>
      </c>
      <c r="B4" s="77"/>
      <c r="C4" s="77"/>
      <c r="D4" s="77"/>
      <c r="E4" s="77"/>
      <c r="F4" s="77"/>
      <c r="G4" s="77"/>
      <c r="H4" s="78" t="str">
        <f>初期表示!H4</f>
        <v>KKF11012</v>
      </c>
      <c r="I4" s="85"/>
      <c r="J4" s="85"/>
      <c r="K4" s="85"/>
      <c r="L4" s="85"/>
      <c r="M4" s="85"/>
      <c r="N4" s="85"/>
      <c r="O4" s="85"/>
      <c r="P4" s="85"/>
      <c r="Q4" s="86"/>
      <c r="R4" s="77" t="s">
        <v>51</v>
      </c>
      <c r="S4" s="77"/>
      <c r="T4" s="77"/>
      <c r="U4" s="77"/>
      <c r="V4" s="77"/>
      <c r="W4" s="77"/>
      <c r="X4" s="77"/>
      <c r="Y4" s="78" t="str">
        <f>初期表示!Y4</f>
        <v>スケジュール詳細使用部署要望案</v>
      </c>
      <c r="Z4" s="85"/>
      <c r="AA4" s="85"/>
      <c r="AB4" s="85"/>
      <c r="AC4" s="85"/>
      <c r="AD4" s="85"/>
      <c r="AE4" s="85"/>
      <c r="AF4" s="85"/>
      <c r="AG4" s="85"/>
      <c r="AH4" s="86"/>
    </row>
    <row r="5" spans="1:56" ht="15" customHeight="1">
      <c r="A5" s="77" t="s">
        <v>52</v>
      </c>
      <c r="B5" s="77"/>
      <c r="C5" s="77"/>
      <c r="D5" s="77"/>
      <c r="E5" s="77"/>
      <c r="F5" s="77"/>
      <c r="G5" s="77"/>
      <c r="H5" s="78" t="str">
        <f ca="1">RIGHT(CELL("filename",A1),LEN(CELL("filename",A1))-FIND("]",CELL("filename",A1)))</f>
        <v>車両使用者</v>
      </c>
      <c r="I5" s="79"/>
      <c r="J5" s="79"/>
      <c r="K5" s="79"/>
      <c r="L5" s="79"/>
      <c r="M5" s="79"/>
      <c r="N5" s="79"/>
      <c r="O5" s="79"/>
      <c r="P5" s="79"/>
      <c r="Q5" s="79"/>
      <c r="R5" s="79"/>
      <c r="S5" s="79"/>
      <c r="T5" s="79"/>
      <c r="U5" s="79"/>
      <c r="V5" s="79"/>
      <c r="W5" s="79"/>
      <c r="X5" s="79"/>
      <c r="Y5" s="79"/>
      <c r="Z5" s="79"/>
      <c r="AA5" s="79"/>
      <c r="AB5" s="79"/>
      <c r="AC5" s="79"/>
      <c r="AD5" s="79"/>
      <c r="AE5" s="79"/>
      <c r="AF5" s="79"/>
      <c r="AG5" s="79"/>
      <c r="AH5" s="80"/>
    </row>
    <row r="6" spans="1:56" ht="15" customHeight="1">
      <c r="A6" s="77" t="s">
        <v>56</v>
      </c>
      <c r="B6" s="77"/>
      <c r="C6" s="77"/>
      <c r="D6" s="77"/>
      <c r="E6" s="77"/>
      <c r="F6" s="77"/>
      <c r="G6" s="77"/>
      <c r="H6" s="78" t="s">
        <v>440</v>
      </c>
      <c r="I6" s="79"/>
      <c r="J6" s="79"/>
      <c r="K6" s="79"/>
      <c r="L6" s="79"/>
      <c r="M6" s="79"/>
      <c r="N6" s="79"/>
      <c r="O6" s="79"/>
      <c r="P6" s="79"/>
      <c r="Q6" s="79"/>
      <c r="R6" s="79"/>
      <c r="S6" s="79"/>
      <c r="T6" s="79"/>
      <c r="U6" s="79"/>
      <c r="V6" s="79"/>
      <c r="W6" s="79"/>
      <c r="X6" s="79"/>
      <c r="Y6" s="79"/>
      <c r="Z6" s="79"/>
      <c r="AA6" s="79"/>
      <c r="AB6" s="79"/>
      <c r="AC6" s="79"/>
      <c r="AD6" s="79"/>
      <c r="AE6" s="79"/>
      <c r="AF6" s="79"/>
      <c r="AG6" s="79"/>
      <c r="AH6" s="80"/>
    </row>
    <row r="8" spans="1:56" ht="15" customHeight="1">
      <c r="A8" s="8" t="s">
        <v>255</v>
      </c>
      <c r="B8" s="8"/>
    </row>
    <row r="9" spans="1:56" ht="15" customHeight="1">
      <c r="A9" s="9" t="s">
        <v>46</v>
      </c>
      <c r="B9" s="10"/>
      <c r="C9" s="9" t="s">
        <v>450</v>
      </c>
      <c r="D9" s="11"/>
      <c r="E9" s="11"/>
      <c r="F9" s="11"/>
      <c r="G9" s="11"/>
      <c r="H9" s="11"/>
      <c r="I9" s="11"/>
      <c r="J9" s="11"/>
      <c r="K9" s="81"/>
      <c r="L9" s="82"/>
      <c r="M9" s="81"/>
      <c r="N9" s="82"/>
      <c r="O9" s="11"/>
      <c r="P9" s="11"/>
      <c r="Q9" s="11"/>
      <c r="R9" s="11"/>
      <c r="S9" s="11"/>
      <c r="T9" s="11"/>
      <c r="U9" s="11"/>
      <c r="V9" s="11"/>
      <c r="W9" s="11"/>
      <c r="X9" s="11"/>
      <c r="Y9" s="11"/>
      <c r="Z9" s="11"/>
      <c r="AA9" s="11"/>
      <c r="AB9" s="11"/>
      <c r="AC9" s="9" t="s">
        <v>53</v>
      </c>
      <c r="AD9" s="11"/>
      <c r="AE9" s="11"/>
      <c r="AF9" s="10"/>
      <c r="AG9" s="9" t="s">
        <v>47</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45">
        <v>1</v>
      </c>
      <c r="B10" s="46"/>
      <c r="C10" s="48" t="s">
        <v>289</v>
      </c>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8" t="s">
        <v>55</v>
      </c>
      <c r="AD10" s="47"/>
      <c r="AE10" s="47"/>
      <c r="AF10" s="46"/>
      <c r="AG10" s="65"/>
      <c r="AH10" s="66"/>
      <c r="AI10" s="67"/>
      <c r="AJ10" s="66"/>
      <c r="AK10" s="66"/>
      <c r="AL10" s="66"/>
      <c r="AM10" s="66"/>
      <c r="AN10" s="66"/>
      <c r="AO10" s="66"/>
      <c r="AP10" s="66"/>
      <c r="AQ10" s="66"/>
      <c r="AR10" s="66"/>
      <c r="AS10" s="66"/>
      <c r="AT10" s="66"/>
      <c r="AU10" s="66"/>
      <c r="AV10" s="66"/>
      <c r="AW10" s="47"/>
      <c r="AX10" s="47"/>
      <c r="AY10" s="47"/>
      <c r="AZ10" s="47"/>
      <c r="BA10" s="47"/>
      <c r="BB10" s="47"/>
      <c r="BC10" s="47"/>
      <c r="BD10" s="46"/>
    </row>
    <row r="11" spans="1:56" ht="15" customHeight="1">
      <c r="A11" s="18">
        <f>A10+1</f>
        <v>2</v>
      </c>
      <c r="B11" s="19"/>
      <c r="C11" s="20" t="s">
        <v>442</v>
      </c>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0" t="s">
        <v>58</v>
      </c>
      <c r="AD11" s="21"/>
      <c r="AE11" s="21"/>
      <c r="AF11" s="19"/>
      <c r="AG11" s="26" t="s">
        <v>445</v>
      </c>
      <c r="AH11" s="27"/>
      <c r="AI11" s="28"/>
      <c r="AJ11" s="27"/>
      <c r="AK11" s="27"/>
      <c r="AL11" s="27"/>
      <c r="AM11" s="27"/>
      <c r="AN11" s="27"/>
      <c r="AO11" s="27"/>
      <c r="AP11" s="27"/>
      <c r="AQ11" s="27"/>
      <c r="AR11" s="27"/>
      <c r="AS11" s="27"/>
      <c r="AT11" s="27"/>
      <c r="AU11" s="27"/>
      <c r="AV11" s="27"/>
      <c r="AW11" s="21"/>
      <c r="AX11" s="21"/>
      <c r="AY11" s="21"/>
      <c r="AZ11" s="21"/>
      <c r="BA11" s="21"/>
      <c r="BB11" s="21"/>
      <c r="BC11" s="21"/>
      <c r="BD11" s="19"/>
    </row>
    <row r="12" spans="1:56" ht="15" customHeight="1">
      <c r="A12" s="22">
        <f>A11+1</f>
        <v>3</v>
      </c>
      <c r="B12" s="23"/>
      <c r="C12" s="24" t="s">
        <v>444</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4" t="s">
        <v>296</v>
      </c>
      <c r="AD12" s="25"/>
      <c r="AE12" s="25"/>
      <c r="AF12" s="23"/>
      <c r="AG12" s="37" t="s">
        <v>445</v>
      </c>
      <c r="AH12" s="29"/>
      <c r="AI12" s="30"/>
      <c r="AJ12" s="29"/>
      <c r="AK12" s="29"/>
      <c r="AL12" s="29"/>
      <c r="AM12" s="29"/>
      <c r="AN12" s="29"/>
      <c r="AO12" s="29"/>
      <c r="AP12" s="29"/>
      <c r="AQ12" s="29"/>
      <c r="AR12" s="29"/>
      <c r="AS12" s="29"/>
      <c r="AT12" s="29"/>
      <c r="AU12" s="29"/>
      <c r="AV12" s="29"/>
      <c r="AW12" s="25"/>
      <c r="AX12" s="25"/>
      <c r="AY12" s="25"/>
      <c r="AZ12" s="25"/>
      <c r="BA12" s="25"/>
      <c r="BB12" s="25"/>
      <c r="BC12" s="25"/>
      <c r="BD12" s="23"/>
    </row>
    <row r="13" spans="1:56" ht="1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15"/>
      <c r="AJ13" s="3"/>
      <c r="AK13" s="3"/>
      <c r="AL13" s="3"/>
      <c r="AM13" s="3"/>
      <c r="AN13" s="3"/>
      <c r="AO13" s="3"/>
      <c r="AP13" s="3"/>
      <c r="AQ13" s="3"/>
      <c r="AR13" s="3"/>
      <c r="AS13" s="3"/>
      <c r="AT13" s="3"/>
      <c r="AU13" s="3"/>
      <c r="AV13" s="3"/>
      <c r="AW13" s="3"/>
      <c r="AX13" s="3"/>
      <c r="AY13" s="3"/>
      <c r="AZ13" s="3"/>
      <c r="BA13" s="3"/>
      <c r="BB13" s="3"/>
      <c r="BC13" s="3"/>
      <c r="BD13" s="3"/>
    </row>
    <row r="14" spans="1:56" ht="15" customHeight="1">
      <c r="A14" s="8" t="s">
        <v>256</v>
      </c>
      <c r="AI14" s="14"/>
    </row>
    <row r="15" spans="1:56" ht="15" customHeight="1">
      <c r="A15" s="9" t="s">
        <v>472</v>
      </c>
      <c r="B15" s="10"/>
      <c r="C15" s="9" t="s">
        <v>54</v>
      </c>
      <c r="D15" s="11"/>
      <c r="E15" s="11"/>
      <c r="F15" s="11"/>
      <c r="G15" s="11"/>
      <c r="H15" s="11"/>
      <c r="I15" s="11"/>
      <c r="J15" s="11"/>
      <c r="K15" s="11"/>
      <c r="L15" s="11"/>
      <c r="M15" s="11"/>
      <c r="N15" s="11"/>
      <c r="O15" s="11"/>
      <c r="P15" s="11"/>
      <c r="Q15" s="11"/>
      <c r="R15" s="11"/>
      <c r="S15" s="11"/>
      <c r="T15" s="11"/>
      <c r="U15" s="11"/>
      <c r="V15" s="11"/>
      <c r="W15" s="11"/>
      <c r="X15" s="9" t="s">
        <v>59</v>
      </c>
      <c r="Y15" s="11"/>
      <c r="Z15" s="11"/>
      <c r="AA15" s="11"/>
      <c r="AB15" s="10"/>
      <c r="AC15" s="16" t="s">
        <v>53</v>
      </c>
      <c r="AD15" s="11"/>
      <c r="AE15" s="11"/>
      <c r="AF15" s="10"/>
      <c r="AG15" s="11" t="s">
        <v>47</v>
      </c>
      <c r="AH15" s="11"/>
      <c r="AI15" s="35"/>
      <c r="AJ15" s="11"/>
      <c r="AK15" s="11"/>
      <c r="AL15" s="11"/>
      <c r="AM15" s="11"/>
      <c r="AN15" s="11"/>
      <c r="AO15" s="11"/>
      <c r="AP15" s="11"/>
      <c r="AQ15" s="11"/>
      <c r="AR15" s="11"/>
      <c r="AS15" s="11"/>
      <c r="AT15" s="11"/>
      <c r="AU15" s="11"/>
      <c r="AV15" s="11"/>
      <c r="AW15" s="11"/>
      <c r="AX15" s="11"/>
      <c r="AY15" s="11"/>
      <c r="AZ15" s="11"/>
      <c r="BA15" s="11"/>
      <c r="BB15" s="11"/>
      <c r="BC15" s="11"/>
      <c r="BD15" s="10"/>
    </row>
    <row r="16" spans="1:56" ht="15" customHeight="1">
      <c r="A16" s="31">
        <v>1</v>
      </c>
      <c r="B16" s="32"/>
      <c r="C16" s="31"/>
      <c r="D16" s="33"/>
      <c r="E16" s="33"/>
      <c r="F16" s="33"/>
      <c r="G16" s="33"/>
      <c r="H16" s="33"/>
      <c r="I16" s="33"/>
      <c r="J16" s="33"/>
      <c r="K16" s="33"/>
      <c r="L16" s="33"/>
      <c r="M16" s="33"/>
      <c r="N16" s="33"/>
      <c r="O16" s="33"/>
      <c r="P16" s="33"/>
      <c r="Q16" s="33"/>
      <c r="R16" s="33"/>
      <c r="S16" s="33"/>
      <c r="T16" s="33"/>
      <c r="U16" s="33"/>
      <c r="V16" s="33"/>
      <c r="W16" s="33"/>
      <c r="X16" s="78"/>
      <c r="Y16" s="85"/>
      <c r="Z16" s="85"/>
      <c r="AA16" s="85"/>
      <c r="AB16" s="86"/>
      <c r="AC16" s="34"/>
      <c r="AD16" s="33"/>
      <c r="AE16" s="33"/>
      <c r="AF16" s="32"/>
      <c r="AG16" s="33"/>
      <c r="AH16" s="33"/>
      <c r="AI16" s="36"/>
      <c r="AJ16" s="33"/>
      <c r="AK16" s="33"/>
      <c r="AL16" s="33"/>
      <c r="AM16" s="33"/>
      <c r="AN16" s="33"/>
      <c r="AO16" s="33"/>
      <c r="AP16" s="33"/>
      <c r="AQ16" s="33"/>
      <c r="AR16" s="33"/>
      <c r="AS16" s="33"/>
      <c r="AT16" s="33"/>
      <c r="AU16" s="33"/>
      <c r="AV16" s="33"/>
      <c r="AW16" s="33"/>
      <c r="AX16" s="33"/>
      <c r="AY16" s="33"/>
      <c r="AZ16" s="33"/>
      <c r="BA16" s="33"/>
      <c r="BB16" s="33"/>
      <c r="BC16" s="33"/>
      <c r="BD16" s="32"/>
    </row>
    <row r="18" spans="1:10" ht="15" customHeight="1">
      <c r="A18" s="8" t="s">
        <v>48</v>
      </c>
    </row>
    <row r="19" spans="1:10" ht="15" customHeight="1">
      <c r="A19" s="8"/>
      <c r="B19" s="12" t="s">
        <v>439</v>
      </c>
    </row>
    <row r="20" spans="1:10" ht="15" customHeight="1">
      <c r="A20" s="8"/>
      <c r="C20" s="13" t="s">
        <v>473</v>
      </c>
      <c r="E20" s="51" t="s">
        <v>291</v>
      </c>
      <c r="F20" s="51"/>
    </row>
    <row r="21" spans="1:10" ht="15" customHeight="1">
      <c r="A21" s="8"/>
      <c r="C21" s="13" t="s">
        <v>296</v>
      </c>
      <c r="E21" s="1" t="s">
        <v>443</v>
      </c>
      <c r="F21" s="51"/>
    </row>
    <row r="22" spans="1:10" ht="15" customHeight="1">
      <c r="A22" s="8"/>
      <c r="B22" s="12"/>
      <c r="C22" s="14"/>
      <c r="F22" s="1" t="s">
        <v>474</v>
      </c>
      <c r="G22" s="1" t="s">
        <v>442</v>
      </c>
      <c r="I22" s="1" t="s">
        <v>459</v>
      </c>
      <c r="J22" s="1" t="s">
        <v>446</v>
      </c>
    </row>
    <row r="23" spans="1:10" ht="15" customHeight="1">
      <c r="A23" s="8"/>
      <c r="C23" s="14"/>
      <c r="F23" s="1" t="s">
        <v>474</v>
      </c>
      <c r="G23" s="1" t="s">
        <v>444</v>
      </c>
      <c r="I23" s="1" t="s">
        <v>459</v>
      </c>
      <c r="J23" s="1" t="s">
        <v>447</v>
      </c>
    </row>
    <row r="24" spans="1:10" ht="15" customHeight="1">
      <c r="A24" s="8"/>
      <c r="C24" s="14"/>
    </row>
    <row r="25" spans="1:10" ht="15" customHeight="1">
      <c r="A25" s="8"/>
      <c r="C25" s="14"/>
    </row>
    <row r="26" spans="1:10" ht="15" customHeight="1">
      <c r="A26" s="8"/>
    </row>
    <row r="27" spans="1:10" ht="15" customHeight="1">
      <c r="B27" s="12"/>
    </row>
  </sheetData>
  <mergeCells count="12">
    <mergeCell ref="A6:G6"/>
    <mergeCell ref="H6:AH6"/>
    <mergeCell ref="K9:L9"/>
    <mergeCell ref="M9:N9"/>
    <mergeCell ref="X16:AB16"/>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Sheet2!$A$1:$A$120</xm:f>
          </x14:formula1>
          <xm:sqref>X16:AB16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62"/>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83" t="s">
        <v>49</v>
      </c>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row>
    <row r="2" spans="1:56" s="2" customFormat="1" ht="15" customHeight="1" thickBot="1">
      <c r="A2" s="84"/>
      <c r="B2" s="84"/>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row>
    <row r="3" spans="1:56" ht="15" customHeight="1" thickTop="1"/>
    <row r="4" spans="1:56" ht="15" customHeight="1">
      <c r="A4" s="77" t="s">
        <v>50</v>
      </c>
      <c r="B4" s="77"/>
      <c r="C4" s="77"/>
      <c r="D4" s="77"/>
      <c r="E4" s="77"/>
      <c r="F4" s="77"/>
      <c r="G4" s="77"/>
      <c r="H4" s="78" t="str">
        <f>初期表示!H4</f>
        <v>KKF11012</v>
      </c>
      <c r="I4" s="85"/>
      <c r="J4" s="85"/>
      <c r="K4" s="85"/>
      <c r="L4" s="85"/>
      <c r="M4" s="85"/>
      <c r="N4" s="85"/>
      <c r="O4" s="85"/>
      <c r="P4" s="85"/>
      <c r="Q4" s="86"/>
      <c r="R4" s="77" t="s">
        <v>51</v>
      </c>
      <c r="S4" s="77"/>
      <c r="T4" s="77"/>
      <c r="U4" s="77"/>
      <c r="V4" s="77"/>
      <c r="W4" s="77"/>
      <c r="X4" s="77"/>
      <c r="Y4" s="78" t="str">
        <f>初期表示!Y4</f>
        <v>スケジュール詳細使用部署要望案</v>
      </c>
      <c r="Z4" s="85"/>
      <c r="AA4" s="85"/>
      <c r="AB4" s="85"/>
      <c r="AC4" s="85"/>
      <c r="AD4" s="85"/>
      <c r="AE4" s="85"/>
      <c r="AF4" s="85"/>
      <c r="AG4" s="85"/>
      <c r="AH4" s="86"/>
    </row>
    <row r="5" spans="1:56" ht="15" customHeight="1">
      <c r="A5" s="77" t="s">
        <v>52</v>
      </c>
      <c r="B5" s="77"/>
      <c r="C5" s="77"/>
      <c r="D5" s="77"/>
      <c r="E5" s="77"/>
      <c r="F5" s="77"/>
      <c r="G5" s="77"/>
      <c r="H5" s="78" t="str">
        <f ca="1">RIGHT(CELL("filename",A1),LEN(CELL("filename",A1))-FIND("]",CELL("filename",A1)))</f>
        <v>登録</v>
      </c>
      <c r="I5" s="79"/>
      <c r="J5" s="79"/>
      <c r="K5" s="79"/>
      <c r="L5" s="79"/>
      <c r="M5" s="79"/>
      <c r="N5" s="79"/>
      <c r="O5" s="79"/>
      <c r="P5" s="79"/>
      <c r="Q5" s="79"/>
      <c r="R5" s="79"/>
      <c r="S5" s="79"/>
      <c r="T5" s="79"/>
      <c r="U5" s="79"/>
      <c r="V5" s="79"/>
      <c r="W5" s="79"/>
      <c r="X5" s="79"/>
      <c r="Y5" s="79"/>
      <c r="Z5" s="79"/>
      <c r="AA5" s="79"/>
      <c r="AB5" s="79"/>
      <c r="AC5" s="79"/>
      <c r="AD5" s="79"/>
      <c r="AE5" s="79"/>
      <c r="AF5" s="79"/>
      <c r="AG5" s="79"/>
      <c r="AH5" s="80"/>
    </row>
    <row r="6" spans="1:56" ht="15" customHeight="1">
      <c r="A6" s="77" t="s">
        <v>56</v>
      </c>
      <c r="B6" s="77"/>
      <c r="C6" s="77"/>
      <c r="D6" s="77"/>
      <c r="E6" s="77"/>
      <c r="F6" s="77"/>
      <c r="G6" s="77"/>
      <c r="H6" s="78" t="s">
        <v>261</v>
      </c>
      <c r="I6" s="79"/>
      <c r="J6" s="79"/>
      <c r="K6" s="79"/>
      <c r="L6" s="79"/>
      <c r="M6" s="79"/>
      <c r="N6" s="79"/>
      <c r="O6" s="79"/>
      <c r="P6" s="79"/>
      <c r="Q6" s="79"/>
      <c r="R6" s="79"/>
      <c r="S6" s="79"/>
      <c r="T6" s="79"/>
      <c r="U6" s="79"/>
      <c r="V6" s="79"/>
      <c r="W6" s="79"/>
      <c r="X6" s="79"/>
      <c r="Y6" s="79"/>
      <c r="Z6" s="79"/>
      <c r="AA6" s="79"/>
      <c r="AB6" s="79"/>
      <c r="AC6" s="79"/>
      <c r="AD6" s="79"/>
      <c r="AE6" s="79"/>
      <c r="AF6" s="79"/>
      <c r="AG6" s="79"/>
      <c r="AH6" s="80"/>
    </row>
    <row r="8" spans="1:56" ht="15" customHeight="1">
      <c r="A8" s="8" t="s">
        <v>255</v>
      </c>
      <c r="B8" s="8"/>
    </row>
    <row r="9" spans="1:56" ht="15" customHeight="1">
      <c r="A9" s="9" t="s">
        <v>46</v>
      </c>
      <c r="B9" s="10"/>
      <c r="C9" s="9" t="s">
        <v>450</v>
      </c>
      <c r="D9" s="11"/>
      <c r="E9" s="11"/>
      <c r="F9" s="11"/>
      <c r="G9" s="11"/>
      <c r="H9" s="11"/>
      <c r="I9" s="11"/>
      <c r="J9" s="11"/>
      <c r="K9" s="81"/>
      <c r="L9" s="82"/>
      <c r="M9" s="81"/>
      <c r="N9" s="82"/>
      <c r="O9" s="11"/>
      <c r="P9" s="11"/>
      <c r="Q9" s="11"/>
      <c r="R9" s="11"/>
      <c r="S9" s="11"/>
      <c r="T9" s="11"/>
      <c r="U9" s="11"/>
      <c r="V9" s="11"/>
      <c r="W9" s="11"/>
      <c r="X9" s="11"/>
      <c r="Y9" s="11"/>
      <c r="Z9" s="11"/>
      <c r="AA9" s="11"/>
      <c r="AB9" s="11"/>
      <c r="AC9" s="9" t="s">
        <v>53</v>
      </c>
      <c r="AD9" s="11"/>
      <c r="AE9" s="11"/>
      <c r="AF9" s="10"/>
      <c r="AG9" s="9" t="s">
        <v>47</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18">
        <v>1</v>
      </c>
      <c r="B10" s="19"/>
      <c r="C10" s="20" t="s">
        <v>276</v>
      </c>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0" t="s">
        <v>302</v>
      </c>
      <c r="AD10" s="21"/>
      <c r="AE10" s="21"/>
      <c r="AF10" s="19"/>
      <c r="AG10" s="26"/>
      <c r="AH10" s="27"/>
      <c r="AI10" s="28"/>
      <c r="AJ10" s="27"/>
      <c r="AK10" s="27"/>
      <c r="AL10" s="27"/>
      <c r="AM10" s="27"/>
      <c r="AN10" s="27"/>
      <c r="AO10" s="27"/>
      <c r="AP10" s="27"/>
      <c r="AQ10" s="27"/>
      <c r="AR10" s="27"/>
      <c r="AS10" s="27"/>
      <c r="AT10" s="27"/>
      <c r="AU10" s="27"/>
      <c r="AV10" s="27"/>
      <c r="AW10" s="21"/>
      <c r="AX10" s="21"/>
      <c r="AY10" s="21"/>
      <c r="AZ10" s="21"/>
      <c r="BA10" s="21"/>
      <c r="BB10" s="21"/>
      <c r="BC10" s="21"/>
      <c r="BD10" s="19"/>
    </row>
    <row r="11" spans="1:56" ht="15" customHeight="1">
      <c r="A11" s="38">
        <f>A10+1</f>
        <v>2</v>
      </c>
      <c r="B11" s="39"/>
      <c r="C11" s="40" t="s">
        <v>277</v>
      </c>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20" t="s">
        <v>302</v>
      </c>
      <c r="AD11" s="41"/>
      <c r="AE11" s="41"/>
      <c r="AF11" s="39"/>
      <c r="AG11" s="42"/>
      <c r="AH11" s="43"/>
      <c r="AI11" s="44"/>
      <c r="AJ11" s="43"/>
      <c r="AK11" s="43"/>
      <c r="AL11" s="43"/>
      <c r="AM11" s="43"/>
      <c r="AN11" s="43"/>
      <c r="AO11" s="43"/>
      <c r="AP11" s="43"/>
      <c r="AQ11" s="43"/>
      <c r="AR11" s="43"/>
      <c r="AS11" s="43"/>
      <c r="AT11" s="43"/>
      <c r="AU11" s="43"/>
      <c r="AV11" s="43"/>
      <c r="AW11" s="41"/>
      <c r="AX11" s="41"/>
      <c r="AY11" s="41"/>
      <c r="AZ11" s="41"/>
      <c r="BA11" s="41"/>
      <c r="BB11" s="41"/>
      <c r="BC11" s="41"/>
      <c r="BD11" s="39"/>
    </row>
    <row r="12" spans="1:56" ht="15" customHeight="1">
      <c r="A12" s="18">
        <f t="shared" ref="A12:A17" si="0">A11+1</f>
        <v>3</v>
      </c>
      <c r="B12" s="19"/>
      <c r="C12" s="20" t="s">
        <v>278</v>
      </c>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0" t="s">
        <v>458</v>
      </c>
      <c r="AD12" s="21"/>
      <c r="AE12" s="21"/>
      <c r="AF12" s="19"/>
      <c r="AG12" s="26"/>
      <c r="AH12" s="27"/>
      <c r="AI12" s="28"/>
      <c r="AJ12" s="27"/>
      <c r="AK12" s="27"/>
      <c r="AL12" s="27"/>
      <c r="AM12" s="27"/>
      <c r="AN12" s="27"/>
      <c r="AO12" s="27"/>
      <c r="AP12" s="27"/>
      <c r="AQ12" s="27"/>
      <c r="AR12" s="27"/>
      <c r="AS12" s="27"/>
      <c r="AT12" s="27"/>
      <c r="AU12" s="27"/>
      <c r="AV12" s="27"/>
      <c r="AW12" s="21"/>
      <c r="AX12" s="21"/>
      <c r="AY12" s="21"/>
      <c r="AZ12" s="21"/>
      <c r="BA12" s="21"/>
      <c r="BB12" s="21"/>
      <c r="BC12" s="21"/>
      <c r="BD12" s="19"/>
    </row>
    <row r="13" spans="1:56" ht="15" customHeight="1">
      <c r="A13" s="18">
        <f t="shared" si="0"/>
        <v>4</v>
      </c>
      <c r="B13" s="39"/>
      <c r="C13" s="40" t="s">
        <v>279</v>
      </c>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0" t="s">
        <v>293</v>
      </c>
      <c r="AD13" s="41"/>
      <c r="AE13" s="41"/>
      <c r="AF13" s="39"/>
      <c r="AG13" s="42"/>
      <c r="AH13" s="43"/>
      <c r="AI13" s="44"/>
      <c r="AJ13" s="43"/>
      <c r="AK13" s="43"/>
      <c r="AL13" s="43"/>
      <c r="AM13" s="43"/>
      <c r="AN13" s="43"/>
      <c r="AO13" s="43"/>
      <c r="AP13" s="43"/>
      <c r="AQ13" s="43"/>
      <c r="AR13" s="43"/>
      <c r="AS13" s="43"/>
      <c r="AT13" s="43"/>
      <c r="AU13" s="43"/>
      <c r="AV13" s="43"/>
      <c r="AW13" s="41"/>
      <c r="AX13" s="41"/>
      <c r="AY13" s="41"/>
      <c r="AZ13" s="41"/>
      <c r="BA13" s="41"/>
      <c r="BB13" s="41"/>
      <c r="BC13" s="41"/>
      <c r="BD13" s="39"/>
    </row>
    <row r="14" spans="1:56" ht="15" customHeight="1">
      <c r="A14" s="18">
        <f t="shared" si="0"/>
        <v>5</v>
      </c>
      <c r="B14" s="39"/>
      <c r="C14" s="40" t="s">
        <v>280</v>
      </c>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0" t="s">
        <v>293</v>
      </c>
      <c r="AD14" s="41"/>
      <c r="AE14" s="41"/>
      <c r="AF14" s="39"/>
      <c r="AG14" s="42"/>
      <c r="AH14" s="43"/>
      <c r="AI14" s="44"/>
      <c r="AJ14" s="43"/>
      <c r="AK14" s="43"/>
      <c r="AL14" s="43"/>
      <c r="AM14" s="43"/>
      <c r="AN14" s="43"/>
      <c r="AO14" s="43"/>
      <c r="AP14" s="43"/>
      <c r="AQ14" s="43"/>
      <c r="AR14" s="43"/>
      <c r="AS14" s="43"/>
      <c r="AT14" s="43"/>
      <c r="AU14" s="43"/>
      <c r="AV14" s="43"/>
      <c r="AW14" s="41"/>
      <c r="AX14" s="41"/>
      <c r="AY14" s="41"/>
      <c r="AZ14" s="41"/>
      <c r="BA14" s="41"/>
      <c r="BB14" s="41"/>
      <c r="BC14" s="41"/>
      <c r="BD14" s="39"/>
    </row>
    <row r="15" spans="1:56" ht="15" customHeight="1">
      <c r="A15" s="18">
        <f t="shared" si="0"/>
        <v>6</v>
      </c>
      <c r="B15" s="39"/>
      <c r="C15" s="40" t="s">
        <v>281</v>
      </c>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0" t="s">
        <v>293</v>
      </c>
      <c r="AD15" s="41"/>
      <c r="AE15" s="41"/>
      <c r="AF15" s="39"/>
      <c r="AG15" s="42"/>
      <c r="AH15" s="43"/>
      <c r="AI15" s="44"/>
      <c r="AJ15" s="43"/>
      <c r="AK15" s="43"/>
      <c r="AL15" s="43"/>
      <c r="AM15" s="43"/>
      <c r="AN15" s="43"/>
      <c r="AO15" s="43"/>
      <c r="AP15" s="43"/>
      <c r="AQ15" s="43"/>
      <c r="AR15" s="43"/>
      <c r="AS15" s="43"/>
      <c r="AT15" s="43"/>
      <c r="AU15" s="43"/>
      <c r="AV15" s="43"/>
      <c r="AW15" s="41"/>
      <c r="AX15" s="41"/>
      <c r="AY15" s="41"/>
      <c r="AZ15" s="41"/>
      <c r="BA15" s="41"/>
      <c r="BB15" s="41"/>
      <c r="BC15" s="41"/>
      <c r="BD15" s="39"/>
    </row>
    <row r="16" spans="1:56" ht="15" customHeight="1">
      <c r="A16" s="18">
        <f t="shared" si="0"/>
        <v>7</v>
      </c>
      <c r="B16" s="19"/>
      <c r="C16" s="20" t="s">
        <v>282</v>
      </c>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0" t="s">
        <v>293</v>
      </c>
      <c r="AD16" s="21"/>
      <c r="AE16" s="21"/>
      <c r="AF16" s="19"/>
      <c r="AG16" s="26"/>
      <c r="AH16" s="27"/>
      <c r="AI16" s="28"/>
      <c r="AJ16" s="27"/>
      <c r="AK16" s="27"/>
      <c r="AL16" s="27"/>
      <c r="AM16" s="27"/>
      <c r="AN16" s="27"/>
      <c r="AO16" s="27"/>
      <c r="AP16" s="27"/>
      <c r="AQ16" s="27"/>
      <c r="AR16" s="27"/>
      <c r="AS16" s="27"/>
      <c r="AT16" s="27"/>
      <c r="AU16" s="27"/>
      <c r="AV16" s="27"/>
      <c r="AW16" s="21"/>
      <c r="AX16" s="21"/>
      <c r="AY16" s="21"/>
      <c r="AZ16" s="21"/>
      <c r="BA16" s="21"/>
      <c r="BB16" s="21"/>
      <c r="BC16" s="21"/>
      <c r="BD16" s="19"/>
    </row>
    <row r="17" spans="1:56" ht="15" customHeight="1">
      <c r="A17" s="22">
        <f t="shared" si="0"/>
        <v>8</v>
      </c>
      <c r="B17" s="23"/>
      <c r="C17" s="24" t="s">
        <v>462</v>
      </c>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4" t="s">
        <v>293</v>
      </c>
      <c r="AD17" s="25"/>
      <c r="AE17" s="25"/>
      <c r="AF17" s="23"/>
      <c r="AG17" s="37"/>
      <c r="AH17" s="29"/>
      <c r="AI17" s="30"/>
      <c r="AJ17" s="29"/>
      <c r="AK17" s="29"/>
      <c r="AL17" s="29"/>
      <c r="AM17" s="29"/>
      <c r="AN17" s="29"/>
      <c r="AO17" s="29"/>
      <c r="AP17" s="29"/>
      <c r="AQ17" s="29"/>
      <c r="AR17" s="29"/>
      <c r="AS17" s="29"/>
      <c r="AT17" s="29"/>
      <c r="AU17" s="29"/>
      <c r="AV17" s="29"/>
      <c r="AW17" s="25"/>
      <c r="AX17" s="25"/>
      <c r="AY17" s="25"/>
      <c r="AZ17" s="25"/>
      <c r="BA17" s="25"/>
      <c r="BB17" s="25"/>
      <c r="BC17" s="25"/>
      <c r="BD17" s="23"/>
    </row>
    <row r="18" spans="1:56" ht="1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15"/>
      <c r="AJ18" s="3"/>
      <c r="AK18" s="3"/>
      <c r="AL18" s="3"/>
      <c r="AM18" s="3"/>
      <c r="AN18" s="3"/>
      <c r="AO18" s="3"/>
      <c r="AP18" s="3"/>
      <c r="AQ18" s="3"/>
      <c r="AR18" s="3"/>
      <c r="AS18" s="3"/>
      <c r="AT18" s="3"/>
      <c r="AU18" s="3"/>
      <c r="AV18" s="3"/>
      <c r="AW18" s="3"/>
      <c r="AX18" s="3"/>
      <c r="AY18" s="3"/>
      <c r="AZ18" s="3"/>
      <c r="BA18" s="3"/>
      <c r="BB18" s="3"/>
      <c r="BC18" s="3"/>
      <c r="BD18" s="3"/>
    </row>
    <row r="19" spans="1:56" ht="15" customHeight="1">
      <c r="A19" s="8" t="s">
        <v>256</v>
      </c>
      <c r="AI19" s="14"/>
    </row>
    <row r="20" spans="1:56" ht="15" customHeight="1">
      <c r="A20" s="9" t="s">
        <v>453</v>
      </c>
      <c r="B20" s="10"/>
      <c r="C20" s="9" t="s">
        <v>54</v>
      </c>
      <c r="D20" s="11"/>
      <c r="E20" s="11"/>
      <c r="F20" s="11"/>
      <c r="G20" s="11"/>
      <c r="H20" s="11"/>
      <c r="I20" s="11"/>
      <c r="J20" s="11"/>
      <c r="K20" s="11"/>
      <c r="L20" s="11"/>
      <c r="M20" s="11"/>
      <c r="N20" s="11"/>
      <c r="O20" s="11"/>
      <c r="P20" s="11"/>
      <c r="Q20" s="11"/>
      <c r="R20" s="11"/>
      <c r="S20" s="11"/>
      <c r="T20" s="11"/>
      <c r="U20" s="11"/>
      <c r="V20" s="11"/>
      <c r="W20" s="11"/>
      <c r="X20" s="9" t="s">
        <v>59</v>
      </c>
      <c r="Y20" s="11"/>
      <c r="Z20" s="11"/>
      <c r="AA20" s="11"/>
      <c r="AB20" s="10"/>
      <c r="AC20" s="16" t="s">
        <v>53</v>
      </c>
      <c r="AD20" s="11"/>
      <c r="AE20" s="11"/>
      <c r="AF20" s="10"/>
      <c r="AG20" s="11" t="s">
        <v>47</v>
      </c>
      <c r="AH20" s="11"/>
      <c r="AI20" s="35"/>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45">
        <v>1</v>
      </c>
      <c r="B21" s="46"/>
      <c r="C21" s="45" t="str">
        <f>VLOOKUP(X21,Sheet2!$A:$C,3,FALSE)</f>
        <v>注意喚起検索</v>
      </c>
      <c r="D21" s="47"/>
      <c r="E21" s="47"/>
      <c r="F21" s="47"/>
      <c r="G21" s="47"/>
      <c r="H21" s="47"/>
      <c r="I21" s="47"/>
      <c r="J21" s="47"/>
      <c r="K21" s="47"/>
      <c r="L21" s="47"/>
      <c r="M21" s="47"/>
      <c r="N21" s="47"/>
      <c r="O21" s="47"/>
      <c r="P21" s="47"/>
      <c r="Q21" s="47"/>
      <c r="R21" s="47"/>
      <c r="S21" s="47"/>
      <c r="T21" s="47"/>
      <c r="U21" s="47"/>
      <c r="V21" s="47"/>
      <c r="W21" s="47"/>
      <c r="X21" s="74" t="s">
        <v>463</v>
      </c>
      <c r="Y21" s="75"/>
      <c r="Z21" s="75"/>
      <c r="AA21" s="75"/>
      <c r="AB21" s="76"/>
      <c r="AC21" s="48"/>
      <c r="AD21" s="47"/>
      <c r="AE21" s="47"/>
      <c r="AF21" s="46"/>
      <c r="AG21" s="47"/>
      <c r="AH21" s="47"/>
      <c r="AI21" s="49"/>
      <c r="AJ21" s="47"/>
      <c r="AK21" s="47"/>
      <c r="AL21" s="47"/>
      <c r="AM21" s="47"/>
      <c r="AN21" s="47"/>
      <c r="AO21" s="47"/>
      <c r="AP21" s="47"/>
      <c r="AQ21" s="47"/>
      <c r="AR21" s="47"/>
      <c r="AS21" s="47"/>
      <c r="AT21" s="47"/>
      <c r="AU21" s="47"/>
      <c r="AV21" s="47"/>
      <c r="AW21" s="47"/>
      <c r="AX21" s="47"/>
      <c r="AY21" s="47"/>
      <c r="AZ21" s="47"/>
      <c r="BA21" s="47"/>
      <c r="BB21" s="47"/>
      <c r="BC21" s="47"/>
      <c r="BD21" s="46"/>
    </row>
    <row r="22" spans="1:56" ht="15" customHeight="1">
      <c r="A22" s="52">
        <f>A21+1</f>
        <v>2</v>
      </c>
      <c r="B22" s="53"/>
      <c r="C22" s="52" t="str">
        <f>VLOOKUP(X22,Sheet2!$A:$C,3,FALSE)</f>
        <v>試験車スケジュール検索</v>
      </c>
      <c r="D22" s="3"/>
      <c r="E22" s="3"/>
      <c r="F22" s="3"/>
      <c r="G22" s="3"/>
      <c r="H22" s="3"/>
      <c r="I22" s="3"/>
      <c r="J22" s="3"/>
      <c r="K22" s="3"/>
      <c r="L22" s="3"/>
      <c r="M22" s="3"/>
      <c r="N22" s="3"/>
      <c r="O22" s="3"/>
      <c r="P22" s="3"/>
      <c r="Q22" s="3"/>
      <c r="R22" s="3"/>
      <c r="S22" s="3"/>
      <c r="T22" s="3"/>
      <c r="U22" s="3"/>
      <c r="V22" s="3"/>
      <c r="W22" s="3"/>
      <c r="X22" s="90" t="s">
        <v>168</v>
      </c>
      <c r="Y22" s="91"/>
      <c r="Z22" s="91"/>
      <c r="AA22" s="91"/>
      <c r="AB22" s="92"/>
      <c r="AC22" s="54"/>
      <c r="AD22" s="3"/>
      <c r="AE22" s="3"/>
      <c r="AF22" s="53"/>
      <c r="AG22" s="3"/>
      <c r="AH22" s="3"/>
      <c r="AI22" s="15"/>
      <c r="AJ22" s="3"/>
      <c r="AK22" s="3"/>
      <c r="AL22" s="3"/>
      <c r="AM22" s="3"/>
      <c r="AN22" s="3"/>
      <c r="AO22" s="3"/>
      <c r="AP22" s="3"/>
      <c r="AQ22" s="3"/>
      <c r="AR22" s="3"/>
      <c r="AS22" s="3"/>
      <c r="AT22" s="3"/>
      <c r="AU22" s="3"/>
      <c r="AV22" s="3"/>
      <c r="AW22" s="3"/>
      <c r="AX22" s="3"/>
      <c r="AY22" s="3"/>
      <c r="AZ22" s="3"/>
      <c r="BA22" s="3"/>
      <c r="BB22" s="3"/>
      <c r="BC22" s="3"/>
      <c r="BD22" s="53"/>
    </row>
    <row r="23" spans="1:56" ht="15" customHeight="1">
      <c r="A23" s="18">
        <f>A22+1</f>
        <v>3</v>
      </c>
      <c r="B23" s="19"/>
      <c r="C23" s="18" t="str">
        <f>VLOOKUP(X23,Sheet2!$A:$C,3,FALSE)</f>
        <v>試験車スケジュール登録</v>
      </c>
      <c r="D23" s="21"/>
      <c r="E23" s="21"/>
      <c r="F23" s="21"/>
      <c r="G23" s="21"/>
      <c r="H23" s="21"/>
      <c r="I23" s="21"/>
      <c r="J23" s="21"/>
      <c r="K23" s="21"/>
      <c r="L23" s="21"/>
      <c r="M23" s="21"/>
      <c r="N23" s="21"/>
      <c r="O23" s="21"/>
      <c r="P23" s="21"/>
      <c r="Q23" s="21"/>
      <c r="R23" s="21"/>
      <c r="S23" s="21"/>
      <c r="T23" s="21"/>
      <c r="U23" s="21"/>
      <c r="V23" s="21"/>
      <c r="W23" s="21"/>
      <c r="X23" s="90" t="s">
        <v>170</v>
      </c>
      <c r="Y23" s="91"/>
      <c r="Z23" s="91"/>
      <c r="AA23" s="91"/>
      <c r="AB23" s="92"/>
      <c r="AC23" s="20"/>
      <c r="AD23" s="21"/>
      <c r="AE23" s="21"/>
      <c r="AF23" s="19"/>
      <c r="AG23" s="21"/>
      <c r="AH23" s="21"/>
      <c r="AI23" s="55"/>
      <c r="AJ23" s="21"/>
      <c r="AK23" s="21"/>
      <c r="AL23" s="21"/>
      <c r="AM23" s="21"/>
      <c r="AN23" s="21"/>
      <c r="AO23" s="21"/>
      <c r="AP23" s="21"/>
      <c r="AQ23" s="21"/>
      <c r="AR23" s="21"/>
      <c r="AS23" s="21"/>
      <c r="AT23" s="21"/>
      <c r="AU23" s="21"/>
      <c r="AV23" s="21"/>
      <c r="AW23" s="21"/>
      <c r="AX23" s="21"/>
      <c r="AY23" s="21"/>
      <c r="AZ23" s="21"/>
      <c r="BA23" s="21"/>
      <c r="BB23" s="21"/>
      <c r="BC23" s="21"/>
      <c r="BD23" s="19"/>
    </row>
    <row r="24" spans="1:56" ht="15" customHeight="1">
      <c r="A24" s="22">
        <f>A23+1</f>
        <v>4</v>
      </c>
      <c r="B24" s="23"/>
      <c r="C24" s="22" t="str">
        <f>VLOOKUP(X24,Sheet2!$A:$C,3,FALSE)</f>
        <v>試験車スケジュール更新</v>
      </c>
      <c r="D24" s="25"/>
      <c r="E24" s="25"/>
      <c r="F24" s="25"/>
      <c r="G24" s="25"/>
      <c r="H24" s="25"/>
      <c r="I24" s="25"/>
      <c r="J24" s="25"/>
      <c r="K24" s="25"/>
      <c r="L24" s="25"/>
      <c r="M24" s="25"/>
      <c r="N24" s="25"/>
      <c r="O24" s="25"/>
      <c r="P24" s="25"/>
      <c r="Q24" s="25"/>
      <c r="R24" s="25"/>
      <c r="S24" s="25"/>
      <c r="T24" s="25"/>
      <c r="U24" s="25"/>
      <c r="V24" s="25"/>
      <c r="W24" s="25"/>
      <c r="X24" s="71" t="s">
        <v>172</v>
      </c>
      <c r="Y24" s="72"/>
      <c r="Z24" s="72"/>
      <c r="AA24" s="72"/>
      <c r="AB24" s="73"/>
      <c r="AC24" s="24"/>
      <c r="AD24" s="25"/>
      <c r="AE24" s="25"/>
      <c r="AF24" s="23"/>
      <c r="AG24" s="25"/>
      <c r="AH24" s="25"/>
      <c r="AI24" s="50"/>
      <c r="AJ24" s="25"/>
      <c r="AK24" s="25"/>
      <c r="AL24" s="25"/>
      <c r="AM24" s="25"/>
      <c r="AN24" s="25"/>
      <c r="AO24" s="25"/>
      <c r="AP24" s="25"/>
      <c r="AQ24" s="25"/>
      <c r="AR24" s="25"/>
      <c r="AS24" s="25"/>
      <c r="AT24" s="25"/>
      <c r="AU24" s="25"/>
      <c r="AV24" s="25"/>
      <c r="AW24" s="25"/>
      <c r="AX24" s="25"/>
      <c r="AY24" s="25"/>
      <c r="AZ24" s="25"/>
      <c r="BA24" s="25"/>
      <c r="BB24" s="25"/>
      <c r="BC24" s="25"/>
      <c r="BD24" s="23"/>
    </row>
    <row r="25" spans="1:56" ht="1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ht="15" customHeight="1">
      <c r="A26" s="8" t="s">
        <v>48</v>
      </c>
    </row>
    <row r="27" spans="1:56" ht="15" customHeight="1">
      <c r="A27" s="8"/>
      <c r="B27" s="12" t="s">
        <v>262</v>
      </c>
    </row>
    <row r="28" spans="1:56" ht="15" customHeight="1">
      <c r="A28" s="8"/>
      <c r="C28" s="13" t="s">
        <v>454</v>
      </c>
      <c r="E28" s="51" t="s">
        <v>283</v>
      </c>
      <c r="F28" s="51"/>
    </row>
    <row r="29" spans="1:56" ht="15" customHeight="1">
      <c r="A29" s="8"/>
      <c r="C29" s="13"/>
      <c r="E29" s="51" t="s">
        <v>457</v>
      </c>
      <c r="F29" s="51" t="s">
        <v>415</v>
      </c>
    </row>
    <row r="30" spans="1:56" ht="15" customHeight="1">
      <c r="A30" s="8"/>
      <c r="C30" s="13"/>
      <c r="E30" s="51"/>
      <c r="F30" s="51"/>
    </row>
    <row r="31" spans="1:56" ht="15" customHeight="1">
      <c r="A31" s="8"/>
      <c r="C31" s="14" t="s">
        <v>464</v>
      </c>
      <c r="E31" s="1" t="s">
        <v>284</v>
      </c>
    </row>
    <row r="32" spans="1:56" ht="15" customHeight="1">
      <c r="A32" s="8"/>
      <c r="C32" s="14"/>
    </row>
    <row r="33" spans="1:50" ht="15" customHeight="1">
      <c r="A33" s="8"/>
      <c r="B33" s="1" t="s">
        <v>465</v>
      </c>
      <c r="C33" s="14"/>
    </row>
    <row r="34" spans="1:50" ht="15" customHeight="1">
      <c r="A34" s="8"/>
      <c r="C34" s="14" t="s">
        <v>458</v>
      </c>
      <c r="E34" s="1" t="s">
        <v>417</v>
      </c>
    </row>
    <row r="35" spans="1:50" ht="15" customHeight="1">
      <c r="A35" s="8"/>
      <c r="F35" s="87" t="s">
        <v>418</v>
      </c>
      <c r="G35" s="88"/>
      <c r="H35" s="88"/>
      <c r="I35" s="88"/>
      <c r="J35" s="88"/>
      <c r="K35" s="89"/>
      <c r="L35" s="87" t="s">
        <v>421</v>
      </c>
      <c r="M35" s="88"/>
      <c r="N35" s="88"/>
      <c r="O35" s="88"/>
      <c r="P35" s="88"/>
      <c r="Q35" s="88"/>
      <c r="R35" s="88"/>
      <c r="S35" s="89"/>
      <c r="T35" s="87" t="s">
        <v>466</v>
      </c>
      <c r="U35" s="88"/>
      <c r="V35" s="88"/>
      <c r="W35" s="88"/>
      <c r="X35" s="88"/>
      <c r="Y35" s="88"/>
      <c r="Z35" s="88"/>
      <c r="AA35" s="88"/>
      <c r="AB35" s="88"/>
      <c r="AC35" s="88"/>
      <c r="AD35" s="88"/>
      <c r="AE35" s="88"/>
      <c r="AF35" s="88"/>
      <c r="AG35" s="89"/>
      <c r="AH35" s="87" t="s">
        <v>47</v>
      </c>
      <c r="AI35" s="88"/>
      <c r="AJ35" s="88"/>
      <c r="AK35" s="88"/>
      <c r="AL35" s="88"/>
      <c r="AM35" s="88"/>
      <c r="AN35" s="88"/>
      <c r="AO35" s="88"/>
      <c r="AP35" s="88"/>
      <c r="AQ35" s="88"/>
      <c r="AR35" s="88"/>
      <c r="AS35" s="88"/>
      <c r="AT35" s="88"/>
      <c r="AU35" s="88"/>
      <c r="AV35" s="88"/>
      <c r="AW35" s="88"/>
      <c r="AX35" s="89"/>
    </row>
    <row r="36" spans="1:50" ht="15" customHeight="1">
      <c r="A36" s="8"/>
      <c r="C36" s="14"/>
      <c r="F36" s="56" t="s">
        <v>278</v>
      </c>
      <c r="G36" s="57"/>
      <c r="H36" s="57"/>
      <c r="I36" s="57"/>
      <c r="J36" s="57"/>
      <c r="K36" s="58"/>
      <c r="L36" s="59" t="s">
        <v>422</v>
      </c>
      <c r="M36" s="60"/>
      <c r="N36" s="60"/>
      <c r="O36" s="60"/>
      <c r="P36" s="60"/>
      <c r="Q36" s="60"/>
      <c r="R36" s="60"/>
      <c r="S36" s="61"/>
      <c r="T36" s="60" t="str">
        <f>F36&amp;"を入力してください。"</f>
        <v>スケジュール名を入力してください。</v>
      </c>
      <c r="U36" s="60"/>
      <c r="V36" s="60"/>
      <c r="W36" s="60"/>
      <c r="X36" s="60"/>
      <c r="Y36" s="60"/>
      <c r="Z36" s="60"/>
      <c r="AA36" s="60"/>
      <c r="AB36" s="60"/>
      <c r="AC36" s="60"/>
      <c r="AD36" s="60"/>
      <c r="AE36" s="60"/>
      <c r="AF36" s="60"/>
      <c r="AG36" s="61"/>
      <c r="AH36" s="60"/>
      <c r="AI36" s="60"/>
      <c r="AJ36" s="60"/>
      <c r="AK36" s="60"/>
      <c r="AL36" s="60"/>
      <c r="AM36" s="60"/>
      <c r="AN36" s="60"/>
      <c r="AO36" s="60"/>
      <c r="AP36" s="60"/>
      <c r="AQ36" s="60"/>
      <c r="AR36" s="60"/>
      <c r="AS36" s="60"/>
      <c r="AT36" s="60"/>
      <c r="AU36" s="60"/>
      <c r="AV36" s="60"/>
      <c r="AW36" s="60"/>
      <c r="AX36" s="61"/>
    </row>
    <row r="37" spans="1:50" ht="15" customHeight="1">
      <c r="A37" s="8"/>
      <c r="C37" s="14"/>
      <c r="F37" s="62"/>
      <c r="G37" s="63"/>
      <c r="H37" s="63"/>
      <c r="I37" s="63"/>
      <c r="J37" s="63"/>
      <c r="K37" s="64"/>
      <c r="L37" s="59" t="s">
        <v>419</v>
      </c>
      <c r="M37" s="60"/>
      <c r="N37" s="60"/>
      <c r="O37" s="60"/>
      <c r="P37" s="60"/>
      <c r="Q37" s="60"/>
      <c r="R37" s="60"/>
      <c r="S37" s="61"/>
      <c r="T37" s="60" t="str">
        <f>F36&amp;"が桁数の最大値を超えています。 "</f>
        <v xml:space="preserve">スケジュール名が桁数の最大値を超えています。 </v>
      </c>
      <c r="U37" s="60"/>
      <c r="V37" s="60"/>
      <c r="W37" s="60"/>
      <c r="X37" s="60"/>
      <c r="Y37" s="60"/>
      <c r="Z37" s="60"/>
      <c r="AA37" s="60"/>
      <c r="AB37" s="60"/>
      <c r="AC37" s="60"/>
      <c r="AD37" s="60"/>
      <c r="AE37" s="60"/>
      <c r="AF37" s="60"/>
      <c r="AG37" s="61"/>
      <c r="AH37" s="60"/>
      <c r="AI37" s="60"/>
      <c r="AJ37" s="60"/>
      <c r="AK37" s="60"/>
      <c r="AL37" s="60"/>
      <c r="AM37" s="60"/>
      <c r="AN37" s="60"/>
      <c r="AO37" s="60"/>
      <c r="AP37" s="60"/>
      <c r="AQ37" s="60"/>
      <c r="AR37" s="60"/>
      <c r="AS37" s="60"/>
      <c r="AT37" s="60"/>
      <c r="AU37" s="60"/>
      <c r="AV37" s="60"/>
      <c r="AW37" s="60"/>
      <c r="AX37" s="61"/>
    </row>
    <row r="38" spans="1:50" ht="15" customHeight="1">
      <c r="A38" s="8"/>
      <c r="C38" s="14"/>
      <c r="F38" s="59" t="s">
        <v>279</v>
      </c>
      <c r="G38" s="60"/>
      <c r="H38" s="60"/>
      <c r="I38" s="60"/>
      <c r="J38" s="60"/>
      <c r="K38" s="60"/>
      <c r="L38" s="59" t="s">
        <v>422</v>
      </c>
      <c r="M38" s="60"/>
      <c r="N38" s="60"/>
      <c r="O38" s="60"/>
      <c r="P38" s="60"/>
      <c r="Q38" s="60"/>
      <c r="R38" s="60"/>
      <c r="S38" s="61"/>
      <c r="T38" s="60" t="s">
        <v>424</v>
      </c>
      <c r="U38" s="60"/>
      <c r="V38" s="60"/>
      <c r="W38" s="60"/>
      <c r="X38" s="60"/>
      <c r="Y38" s="60"/>
      <c r="Z38" s="60"/>
      <c r="AA38" s="60"/>
      <c r="AB38" s="60"/>
      <c r="AC38" s="60"/>
      <c r="AD38" s="60"/>
      <c r="AE38" s="60"/>
      <c r="AF38" s="60"/>
      <c r="AG38" s="61"/>
      <c r="AH38" s="60"/>
      <c r="AI38" s="60"/>
      <c r="AJ38" s="60"/>
      <c r="AK38" s="60"/>
      <c r="AL38" s="60"/>
      <c r="AM38" s="60"/>
      <c r="AN38" s="60"/>
      <c r="AO38" s="60"/>
      <c r="AP38" s="60"/>
      <c r="AQ38" s="60"/>
      <c r="AR38" s="60"/>
      <c r="AS38" s="60"/>
      <c r="AT38" s="60"/>
      <c r="AU38" s="60"/>
      <c r="AV38" s="60"/>
      <c r="AW38" s="60"/>
      <c r="AX38" s="61"/>
    </row>
    <row r="39" spans="1:50" ht="15" customHeight="1">
      <c r="A39" s="8"/>
      <c r="C39" s="14"/>
      <c r="F39" s="59" t="s">
        <v>280</v>
      </c>
      <c r="G39" s="60"/>
      <c r="H39" s="60"/>
      <c r="I39" s="60"/>
      <c r="J39" s="60"/>
      <c r="K39" s="60"/>
      <c r="L39" s="59" t="s">
        <v>422</v>
      </c>
      <c r="M39" s="60"/>
      <c r="N39" s="60"/>
      <c r="O39" s="60"/>
      <c r="P39" s="60"/>
      <c r="Q39" s="60"/>
      <c r="R39" s="60"/>
      <c r="S39" s="61"/>
      <c r="T39" s="60" t="s">
        <v>425</v>
      </c>
      <c r="U39" s="60"/>
      <c r="V39" s="60"/>
      <c r="W39" s="60"/>
      <c r="X39" s="60"/>
      <c r="Y39" s="60"/>
      <c r="Z39" s="60"/>
      <c r="AA39" s="60"/>
      <c r="AB39" s="60"/>
      <c r="AC39" s="60"/>
      <c r="AD39" s="60"/>
      <c r="AE39" s="60"/>
      <c r="AF39" s="60"/>
      <c r="AG39" s="61"/>
      <c r="AH39" s="60"/>
      <c r="AI39" s="60"/>
      <c r="AJ39" s="60"/>
      <c r="AK39" s="60"/>
      <c r="AL39" s="60"/>
      <c r="AM39" s="60"/>
      <c r="AN39" s="60"/>
      <c r="AO39" s="60"/>
      <c r="AP39" s="60"/>
      <c r="AQ39" s="60"/>
      <c r="AR39" s="60"/>
      <c r="AS39" s="60"/>
      <c r="AT39" s="60"/>
      <c r="AU39" s="60"/>
      <c r="AV39" s="60"/>
      <c r="AW39" s="60"/>
      <c r="AX39" s="61"/>
    </row>
    <row r="40" spans="1:50" ht="15" customHeight="1">
      <c r="A40" s="8"/>
      <c r="C40" s="14"/>
      <c r="F40" s="59" t="s">
        <v>281</v>
      </c>
      <c r="G40" s="60"/>
      <c r="H40" s="60"/>
      <c r="I40" s="60"/>
      <c r="J40" s="60"/>
      <c r="K40" s="60"/>
      <c r="L40" s="59" t="s">
        <v>422</v>
      </c>
      <c r="M40" s="60"/>
      <c r="N40" s="60"/>
      <c r="O40" s="60"/>
      <c r="P40" s="60"/>
      <c r="Q40" s="60"/>
      <c r="R40" s="60"/>
      <c r="S40" s="61"/>
      <c r="T40" s="60" t="s">
        <v>426</v>
      </c>
      <c r="U40" s="60"/>
      <c r="V40" s="60"/>
      <c r="W40" s="60"/>
      <c r="X40" s="60"/>
      <c r="Y40" s="60"/>
      <c r="Z40" s="60"/>
      <c r="AA40" s="60"/>
      <c r="AB40" s="60"/>
      <c r="AC40" s="60"/>
      <c r="AD40" s="60"/>
      <c r="AE40" s="60"/>
      <c r="AF40" s="60"/>
      <c r="AG40" s="61"/>
      <c r="AH40" s="60"/>
      <c r="AI40" s="60"/>
      <c r="AJ40" s="60"/>
      <c r="AK40" s="60"/>
      <c r="AL40" s="60"/>
      <c r="AM40" s="60"/>
      <c r="AN40" s="60"/>
      <c r="AO40" s="60"/>
      <c r="AP40" s="60"/>
      <c r="AQ40" s="60"/>
      <c r="AR40" s="60"/>
      <c r="AS40" s="60"/>
      <c r="AT40" s="60"/>
      <c r="AU40" s="60"/>
      <c r="AV40" s="60"/>
      <c r="AW40" s="60"/>
      <c r="AX40" s="61"/>
    </row>
    <row r="41" spans="1:50" ht="15" customHeight="1">
      <c r="A41" s="8"/>
      <c r="C41" s="14"/>
      <c r="F41" s="59" t="s">
        <v>282</v>
      </c>
      <c r="G41" s="60"/>
      <c r="H41" s="60"/>
      <c r="I41" s="60"/>
      <c r="J41" s="60"/>
      <c r="K41" s="60"/>
      <c r="L41" s="59" t="s">
        <v>422</v>
      </c>
      <c r="M41" s="60"/>
      <c r="N41" s="60"/>
      <c r="O41" s="60"/>
      <c r="P41" s="60"/>
      <c r="Q41" s="60"/>
      <c r="R41" s="60"/>
      <c r="S41" s="61"/>
      <c r="T41" s="60" t="s">
        <v>427</v>
      </c>
      <c r="U41" s="60"/>
      <c r="V41" s="60"/>
      <c r="W41" s="60"/>
      <c r="X41" s="60"/>
      <c r="Y41" s="60"/>
      <c r="Z41" s="60"/>
      <c r="AA41" s="60"/>
      <c r="AB41" s="60"/>
      <c r="AC41" s="60"/>
      <c r="AD41" s="60"/>
      <c r="AE41" s="60"/>
      <c r="AF41" s="60"/>
      <c r="AG41" s="61"/>
      <c r="AH41" s="60"/>
      <c r="AI41" s="60"/>
      <c r="AJ41" s="60"/>
      <c r="AK41" s="60"/>
      <c r="AL41" s="60"/>
      <c r="AM41" s="60"/>
      <c r="AN41" s="60"/>
      <c r="AO41" s="60"/>
      <c r="AP41" s="60"/>
      <c r="AQ41" s="60"/>
      <c r="AR41" s="60"/>
      <c r="AS41" s="60"/>
      <c r="AT41" s="60"/>
      <c r="AU41" s="60"/>
      <c r="AV41" s="60"/>
      <c r="AW41" s="60"/>
      <c r="AX41" s="61"/>
    </row>
    <row r="42" spans="1:50" ht="15" customHeight="1">
      <c r="A42" s="8"/>
      <c r="C42" s="14"/>
      <c r="F42" s="59" t="str">
        <f>F38&amp;"～"&amp;F41</f>
        <v>期間From～期間To 時</v>
      </c>
      <c r="G42" s="60"/>
      <c r="H42" s="60"/>
      <c r="I42" s="60"/>
      <c r="J42" s="60"/>
      <c r="K42" s="60"/>
      <c r="L42" s="59" t="s">
        <v>420</v>
      </c>
      <c r="M42" s="60"/>
      <c r="N42" s="60"/>
      <c r="O42" s="60"/>
      <c r="P42" s="60"/>
      <c r="Q42" s="60"/>
      <c r="R42" s="60"/>
      <c r="S42" s="61"/>
      <c r="T42" s="60" t="s">
        <v>423</v>
      </c>
      <c r="U42" s="60"/>
      <c r="V42" s="60"/>
      <c r="W42" s="60"/>
      <c r="X42" s="60"/>
      <c r="Y42" s="60"/>
      <c r="Z42" s="60"/>
      <c r="AA42" s="60"/>
      <c r="AB42" s="60"/>
      <c r="AC42" s="60"/>
      <c r="AD42" s="60"/>
      <c r="AE42" s="60"/>
      <c r="AF42" s="60"/>
      <c r="AG42" s="61"/>
      <c r="AH42" s="60" t="s">
        <v>429</v>
      </c>
      <c r="AI42" s="60"/>
      <c r="AJ42" s="60"/>
      <c r="AK42" s="60"/>
      <c r="AL42" s="60"/>
      <c r="AM42" s="60"/>
      <c r="AN42" s="60"/>
      <c r="AO42" s="60"/>
      <c r="AP42" s="60"/>
      <c r="AQ42" s="60"/>
      <c r="AR42" s="60"/>
      <c r="AS42" s="60"/>
      <c r="AT42" s="60"/>
      <c r="AU42" s="60"/>
      <c r="AV42" s="60"/>
      <c r="AW42" s="60"/>
      <c r="AX42" s="61"/>
    </row>
    <row r="43" spans="1:50" ht="15" customHeight="1">
      <c r="A43" s="8"/>
      <c r="C43" s="14"/>
      <c r="F43" s="59" t="s">
        <v>306</v>
      </c>
      <c r="G43" s="60"/>
      <c r="H43" s="60"/>
      <c r="I43" s="60"/>
      <c r="J43" s="60"/>
      <c r="K43" s="60"/>
      <c r="L43" s="59" t="s">
        <v>422</v>
      </c>
      <c r="M43" s="60"/>
      <c r="N43" s="60"/>
      <c r="O43" s="60"/>
      <c r="P43" s="60"/>
      <c r="Q43" s="60"/>
      <c r="R43" s="60"/>
      <c r="S43" s="61"/>
      <c r="T43" s="60" t="str">
        <f>F43&amp;"を入力してください。"</f>
        <v>車両使用者を入力してください。</v>
      </c>
      <c r="U43" s="60"/>
      <c r="V43" s="60"/>
      <c r="W43" s="60"/>
      <c r="X43" s="60"/>
      <c r="Y43" s="60"/>
      <c r="Z43" s="60"/>
      <c r="AA43" s="60"/>
      <c r="AB43" s="60"/>
      <c r="AC43" s="60"/>
      <c r="AD43" s="60"/>
      <c r="AE43" s="60"/>
      <c r="AF43" s="60"/>
      <c r="AG43" s="61"/>
      <c r="AH43" s="60"/>
      <c r="AI43" s="60"/>
      <c r="AJ43" s="60"/>
      <c r="AK43" s="60"/>
      <c r="AL43" s="60"/>
      <c r="AM43" s="60"/>
      <c r="AN43" s="60"/>
      <c r="AO43" s="60"/>
      <c r="AP43" s="60"/>
      <c r="AQ43" s="60"/>
      <c r="AR43" s="60"/>
      <c r="AS43" s="60"/>
      <c r="AT43" s="60"/>
      <c r="AU43" s="60"/>
      <c r="AV43" s="60"/>
      <c r="AW43" s="60"/>
      <c r="AX43" s="61"/>
    </row>
    <row r="44" spans="1:50" ht="15" customHeight="1">
      <c r="A44" s="8"/>
      <c r="C44" s="14"/>
      <c r="F44" s="1" t="s">
        <v>457</v>
      </c>
      <c r="G44" s="1" t="s">
        <v>428</v>
      </c>
    </row>
    <row r="45" spans="1:50" ht="15" customHeight="1">
      <c r="A45" s="8"/>
      <c r="C45" s="14"/>
    </row>
    <row r="46" spans="1:50" ht="15" customHeight="1">
      <c r="A46" s="8"/>
      <c r="C46" s="14" t="s">
        <v>290</v>
      </c>
      <c r="E46" s="1" t="str">
        <f>"スケジュールの更新の場合、"&amp;X22&amp;":"&amp;C22&amp;"APIを使用してスケジュールを取得"</f>
        <v>スケジュールの更新の場合、KKA05050:試験車スケジュール検索APIを使用してスケジュールを取得</v>
      </c>
    </row>
    <row r="47" spans="1:50" ht="15" customHeight="1">
      <c r="A47" s="8"/>
      <c r="C47" s="14" t="s">
        <v>408</v>
      </c>
      <c r="E47" s="14" t="s">
        <v>430</v>
      </c>
    </row>
    <row r="48" spans="1:50" ht="15" customHeight="1">
      <c r="A48" s="8"/>
      <c r="E48" s="1" t="s">
        <v>467</v>
      </c>
      <c r="F48" s="1" t="s">
        <v>300</v>
      </c>
    </row>
    <row r="49" spans="1:15" ht="15" customHeight="1">
      <c r="A49" s="8"/>
      <c r="C49" s="14"/>
    </row>
    <row r="50" spans="1:15" ht="15" customHeight="1">
      <c r="A50" s="8"/>
      <c r="C50" s="14" t="s">
        <v>431</v>
      </c>
      <c r="E50" s="1" t="str">
        <f>X22&amp;":"&amp;C22&amp;"APIを使用して同一行の入力した期間From～期間Toを含んだスケジュールを取得"</f>
        <v>KKA05050:試験車スケジュール検索APIを使用して同一行の入力した期間From～期間Toを含んだスケジュールを取得</v>
      </c>
    </row>
    <row r="51" spans="1:15" ht="15" customHeight="1">
      <c r="A51" s="8"/>
      <c r="C51" s="14" t="s">
        <v>433</v>
      </c>
      <c r="E51" s="14" t="s">
        <v>438</v>
      </c>
    </row>
    <row r="52" spans="1:15" ht="15" customHeight="1">
      <c r="A52" s="8"/>
      <c r="C52" s="14"/>
      <c r="E52" s="1" t="s">
        <v>468</v>
      </c>
      <c r="F52" s="1" t="s">
        <v>432</v>
      </c>
    </row>
    <row r="53" spans="1:15" ht="15" customHeight="1">
      <c r="A53" s="8"/>
      <c r="C53" s="14"/>
    </row>
    <row r="54" spans="1:15" ht="15" customHeight="1">
      <c r="A54" s="8"/>
      <c r="B54" s="1" t="s">
        <v>416</v>
      </c>
      <c r="F54" s="51"/>
    </row>
    <row r="55" spans="1:15" ht="15" customHeight="1">
      <c r="A55" s="8"/>
      <c r="C55" s="14" t="s">
        <v>469</v>
      </c>
      <c r="E55" s="1" t="s">
        <v>286</v>
      </c>
      <c r="F55" s="51"/>
    </row>
    <row r="56" spans="1:15" ht="15" customHeight="1">
      <c r="A56" s="8"/>
      <c r="C56" s="14"/>
      <c r="E56" s="7" t="s">
        <v>470</v>
      </c>
      <c r="F56" s="1" t="s">
        <v>287</v>
      </c>
      <c r="G56" s="51"/>
      <c r="N56" s="1" t="s">
        <v>468</v>
      </c>
      <c r="O56" s="1" t="str">
        <f>X23&amp;":"&amp;C23</f>
        <v>KKA05060:試験車スケジュール登録</v>
      </c>
    </row>
    <row r="57" spans="1:15" ht="15" customHeight="1">
      <c r="A57" s="8"/>
      <c r="C57" s="14"/>
      <c r="E57" s="7" t="s">
        <v>470</v>
      </c>
      <c r="F57" s="1" t="s">
        <v>288</v>
      </c>
      <c r="G57" s="51"/>
      <c r="N57" s="1" t="s">
        <v>468</v>
      </c>
      <c r="O57" s="1" t="str">
        <f>X24&amp;":"&amp;C24</f>
        <v>KKA05070:試験車スケジュール更新</v>
      </c>
    </row>
    <row r="58" spans="1:15" ht="15" customHeight="1">
      <c r="A58" s="8"/>
      <c r="C58" s="14"/>
    </row>
    <row r="59" spans="1:15" ht="15" customHeight="1">
      <c r="A59" s="8"/>
      <c r="B59" s="1" t="s">
        <v>434</v>
      </c>
    </row>
    <row r="60" spans="1:15" ht="15" customHeight="1">
      <c r="C60" s="14" t="s">
        <v>471</v>
      </c>
      <c r="E60" s="1" t="s">
        <v>259</v>
      </c>
    </row>
    <row r="61" spans="1:15" ht="15" customHeight="1">
      <c r="A61" s="8"/>
      <c r="C61" s="14" t="s">
        <v>436</v>
      </c>
      <c r="E61" s="1" t="s">
        <v>435</v>
      </c>
      <c r="F61" s="51"/>
    </row>
    <row r="62" spans="1:15" ht="15" customHeight="1">
      <c r="C62" s="12"/>
    </row>
  </sheetData>
  <mergeCells count="19">
    <mergeCell ref="A1:BD2"/>
    <mergeCell ref="A4:G4"/>
    <mergeCell ref="H4:Q4"/>
    <mergeCell ref="R4:X4"/>
    <mergeCell ref="Y4:AH4"/>
    <mergeCell ref="F35:K35"/>
    <mergeCell ref="L35:S35"/>
    <mergeCell ref="T35:AG35"/>
    <mergeCell ref="AH35:AX35"/>
    <mergeCell ref="A5:G5"/>
    <mergeCell ref="H5:AH5"/>
    <mergeCell ref="X24:AB24"/>
    <mergeCell ref="X23:AB23"/>
    <mergeCell ref="X22:AB22"/>
    <mergeCell ref="A6:G6"/>
    <mergeCell ref="H6:AH6"/>
    <mergeCell ref="K9:L9"/>
    <mergeCell ref="M9:N9"/>
    <mergeCell ref="X21:AB21"/>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Sheet2!$A$1:$A$120</xm:f>
          </x14:formula1>
          <xm:sqref>X21:AB24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3"/>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83" t="s">
        <v>49</v>
      </c>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row>
    <row r="2" spans="1:56" s="2" customFormat="1" ht="15" customHeight="1" thickBot="1">
      <c r="A2" s="84"/>
      <c r="B2" s="84"/>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row>
    <row r="3" spans="1:56" ht="15" customHeight="1" thickTop="1"/>
    <row r="4" spans="1:56" ht="15" customHeight="1">
      <c r="A4" s="77" t="s">
        <v>50</v>
      </c>
      <c r="B4" s="77"/>
      <c r="C4" s="77"/>
      <c r="D4" s="77"/>
      <c r="E4" s="77"/>
      <c r="F4" s="77"/>
      <c r="G4" s="77"/>
      <c r="H4" s="78" t="str">
        <f>初期表示!H4</f>
        <v>KKF11012</v>
      </c>
      <c r="I4" s="85"/>
      <c r="J4" s="85"/>
      <c r="K4" s="85"/>
      <c r="L4" s="85"/>
      <c r="M4" s="85"/>
      <c r="N4" s="85"/>
      <c r="O4" s="85"/>
      <c r="P4" s="85"/>
      <c r="Q4" s="86"/>
      <c r="R4" s="77" t="s">
        <v>51</v>
      </c>
      <c r="S4" s="77"/>
      <c r="T4" s="77"/>
      <c r="U4" s="77"/>
      <c r="V4" s="77"/>
      <c r="W4" s="77"/>
      <c r="X4" s="77"/>
      <c r="Y4" s="78" t="str">
        <f>初期表示!Y4</f>
        <v>スケジュール詳細使用部署要望案</v>
      </c>
      <c r="Z4" s="85"/>
      <c r="AA4" s="85"/>
      <c r="AB4" s="85"/>
      <c r="AC4" s="85"/>
      <c r="AD4" s="85"/>
      <c r="AE4" s="85"/>
      <c r="AF4" s="85"/>
      <c r="AG4" s="85"/>
      <c r="AH4" s="86"/>
    </row>
    <row r="5" spans="1:56" ht="15" customHeight="1">
      <c r="A5" s="77" t="s">
        <v>52</v>
      </c>
      <c r="B5" s="77"/>
      <c r="C5" s="77"/>
      <c r="D5" s="77"/>
      <c r="E5" s="77"/>
      <c r="F5" s="77"/>
      <c r="G5" s="77"/>
      <c r="H5" s="78" t="str">
        <f ca="1">RIGHT(CELL("filename",A1),LEN(CELL("filename",A1))-FIND("]",CELL("filename",A1)))</f>
        <v>削除</v>
      </c>
      <c r="I5" s="79"/>
      <c r="J5" s="79"/>
      <c r="K5" s="79"/>
      <c r="L5" s="79"/>
      <c r="M5" s="79"/>
      <c r="N5" s="79"/>
      <c r="O5" s="79"/>
      <c r="P5" s="79"/>
      <c r="Q5" s="79"/>
      <c r="R5" s="79"/>
      <c r="S5" s="79"/>
      <c r="T5" s="79"/>
      <c r="U5" s="79"/>
      <c r="V5" s="79"/>
      <c r="W5" s="79"/>
      <c r="X5" s="79"/>
      <c r="Y5" s="79"/>
      <c r="Z5" s="79"/>
      <c r="AA5" s="79"/>
      <c r="AB5" s="79"/>
      <c r="AC5" s="79"/>
      <c r="AD5" s="79"/>
      <c r="AE5" s="79"/>
      <c r="AF5" s="79"/>
      <c r="AG5" s="79"/>
      <c r="AH5" s="80"/>
    </row>
    <row r="6" spans="1:56" ht="15" customHeight="1">
      <c r="A6" s="77" t="s">
        <v>56</v>
      </c>
      <c r="B6" s="77"/>
      <c r="C6" s="77"/>
      <c r="D6" s="77"/>
      <c r="E6" s="77"/>
      <c r="F6" s="77"/>
      <c r="G6" s="77"/>
      <c r="H6" s="78" t="s">
        <v>274</v>
      </c>
      <c r="I6" s="79"/>
      <c r="J6" s="79"/>
      <c r="K6" s="79"/>
      <c r="L6" s="79"/>
      <c r="M6" s="79"/>
      <c r="N6" s="79"/>
      <c r="O6" s="79"/>
      <c r="P6" s="79"/>
      <c r="Q6" s="79"/>
      <c r="R6" s="79"/>
      <c r="S6" s="79"/>
      <c r="T6" s="79"/>
      <c r="U6" s="79"/>
      <c r="V6" s="79"/>
      <c r="W6" s="79"/>
      <c r="X6" s="79"/>
      <c r="Y6" s="79"/>
      <c r="Z6" s="79"/>
      <c r="AA6" s="79"/>
      <c r="AB6" s="79"/>
      <c r="AC6" s="79"/>
      <c r="AD6" s="79"/>
      <c r="AE6" s="79"/>
      <c r="AF6" s="79"/>
      <c r="AG6" s="79"/>
      <c r="AH6" s="80"/>
    </row>
    <row r="8" spans="1:56" ht="15" customHeight="1">
      <c r="A8" s="8" t="s">
        <v>255</v>
      </c>
      <c r="B8" s="8"/>
    </row>
    <row r="9" spans="1:56" ht="15" customHeight="1">
      <c r="A9" s="9" t="s">
        <v>46</v>
      </c>
      <c r="B9" s="10"/>
      <c r="C9" s="9" t="s">
        <v>450</v>
      </c>
      <c r="D9" s="11"/>
      <c r="E9" s="11"/>
      <c r="F9" s="11"/>
      <c r="G9" s="11"/>
      <c r="H9" s="11"/>
      <c r="I9" s="11"/>
      <c r="J9" s="11"/>
      <c r="K9" s="81"/>
      <c r="L9" s="82"/>
      <c r="M9" s="81"/>
      <c r="N9" s="82"/>
      <c r="O9" s="11"/>
      <c r="P9" s="11"/>
      <c r="Q9" s="11"/>
      <c r="R9" s="11"/>
      <c r="S9" s="11"/>
      <c r="T9" s="11"/>
      <c r="U9" s="11"/>
      <c r="V9" s="11"/>
      <c r="W9" s="11"/>
      <c r="X9" s="11"/>
      <c r="Y9" s="11"/>
      <c r="Z9" s="11"/>
      <c r="AA9" s="11"/>
      <c r="AB9" s="11"/>
      <c r="AC9" s="9" t="s">
        <v>53</v>
      </c>
      <c r="AD9" s="11"/>
      <c r="AE9" s="11"/>
      <c r="AF9" s="10"/>
      <c r="AG9" s="9" t="s">
        <v>47</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2">
        <v>1</v>
      </c>
      <c r="B10" s="23"/>
      <c r="C10" s="24" t="s">
        <v>303</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4" t="s">
        <v>302</v>
      </c>
      <c r="AD10" s="25"/>
      <c r="AE10" s="25"/>
      <c r="AF10" s="23"/>
      <c r="AG10" s="37" t="s">
        <v>455</v>
      </c>
      <c r="AH10" s="29"/>
      <c r="AI10" s="30"/>
      <c r="AJ10" s="29"/>
      <c r="AK10" s="29"/>
      <c r="AL10" s="29"/>
      <c r="AM10" s="29"/>
      <c r="AN10" s="29"/>
      <c r="AO10" s="29"/>
      <c r="AP10" s="29"/>
      <c r="AQ10" s="29"/>
      <c r="AR10" s="29"/>
      <c r="AS10" s="29"/>
      <c r="AT10" s="29"/>
      <c r="AU10" s="29"/>
      <c r="AV10" s="29"/>
      <c r="AW10" s="25"/>
      <c r="AX10" s="25"/>
      <c r="AY10" s="25"/>
      <c r="AZ10" s="25"/>
      <c r="BA10" s="25"/>
      <c r="BB10" s="25"/>
      <c r="BC10" s="25"/>
      <c r="BD10" s="23"/>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256</v>
      </c>
      <c r="AI12" s="14"/>
    </row>
    <row r="13" spans="1:56" ht="15" customHeight="1">
      <c r="A13" s="9" t="s">
        <v>453</v>
      </c>
      <c r="B13" s="10"/>
      <c r="C13" s="9" t="s">
        <v>54</v>
      </c>
      <c r="D13" s="11"/>
      <c r="E13" s="11"/>
      <c r="F13" s="11"/>
      <c r="G13" s="11"/>
      <c r="H13" s="11"/>
      <c r="I13" s="11"/>
      <c r="J13" s="11"/>
      <c r="K13" s="11"/>
      <c r="L13" s="11"/>
      <c r="M13" s="11"/>
      <c r="N13" s="11"/>
      <c r="O13" s="11"/>
      <c r="P13" s="11"/>
      <c r="Q13" s="11"/>
      <c r="R13" s="11"/>
      <c r="S13" s="11"/>
      <c r="T13" s="11"/>
      <c r="U13" s="11"/>
      <c r="V13" s="11"/>
      <c r="W13" s="11"/>
      <c r="X13" s="9" t="s">
        <v>59</v>
      </c>
      <c r="Y13" s="11"/>
      <c r="Z13" s="11"/>
      <c r="AA13" s="11"/>
      <c r="AB13" s="10"/>
      <c r="AC13" s="16" t="s">
        <v>53</v>
      </c>
      <c r="AD13" s="11"/>
      <c r="AE13" s="11"/>
      <c r="AF13" s="10"/>
      <c r="AG13" s="11" t="s">
        <v>47</v>
      </c>
      <c r="AH13" s="11"/>
      <c r="AI13" s="35"/>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45">
        <v>1</v>
      </c>
      <c r="B14" s="46"/>
      <c r="C14" s="45" t="str">
        <f>VLOOKUP(X14,Sheet2!$A:$C,3,FALSE)</f>
        <v>試験車スケジュール検索</v>
      </c>
      <c r="D14" s="47"/>
      <c r="E14" s="47"/>
      <c r="F14" s="47"/>
      <c r="G14" s="47"/>
      <c r="H14" s="47"/>
      <c r="I14" s="47"/>
      <c r="J14" s="47"/>
      <c r="K14" s="47"/>
      <c r="L14" s="47"/>
      <c r="M14" s="47"/>
      <c r="N14" s="47"/>
      <c r="O14" s="47"/>
      <c r="P14" s="47"/>
      <c r="Q14" s="47"/>
      <c r="R14" s="47"/>
      <c r="S14" s="47"/>
      <c r="T14" s="47"/>
      <c r="U14" s="47"/>
      <c r="V14" s="47"/>
      <c r="W14" s="47"/>
      <c r="X14" s="74" t="s">
        <v>168</v>
      </c>
      <c r="Y14" s="75"/>
      <c r="Z14" s="75"/>
      <c r="AA14" s="75"/>
      <c r="AB14" s="76"/>
      <c r="AC14" s="48" t="s">
        <v>293</v>
      </c>
      <c r="AD14" s="47"/>
      <c r="AE14" s="47"/>
      <c r="AF14" s="46"/>
      <c r="AG14" s="47"/>
      <c r="AH14" s="47"/>
      <c r="AI14" s="49"/>
      <c r="AJ14" s="47"/>
      <c r="AK14" s="47"/>
      <c r="AL14" s="47"/>
      <c r="AM14" s="47"/>
      <c r="AN14" s="47"/>
      <c r="AO14" s="47"/>
      <c r="AP14" s="47"/>
      <c r="AQ14" s="47"/>
      <c r="AR14" s="47"/>
      <c r="AS14" s="47"/>
      <c r="AT14" s="47"/>
      <c r="AU14" s="47"/>
      <c r="AV14" s="47"/>
      <c r="AW14" s="47"/>
      <c r="AX14" s="47"/>
      <c r="AY14" s="47"/>
      <c r="AZ14" s="47"/>
      <c r="BA14" s="47"/>
      <c r="BB14" s="47"/>
      <c r="BC14" s="47"/>
      <c r="BD14" s="46"/>
    </row>
    <row r="15" spans="1:56" ht="15" customHeight="1">
      <c r="A15" s="22">
        <f>A14+1</f>
        <v>2</v>
      </c>
      <c r="B15" s="23"/>
      <c r="C15" s="22" t="str">
        <f>VLOOKUP(X15,Sheet2!$A:$C,3,FALSE)</f>
        <v>試験車スケジュール削除</v>
      </c>
      <c r="D15" s="25"/>
      <c r="E15" s="25"/>
      <c r="F15" s="25"/>
      <c r="G15" s="25"/>
      <c r="H15" s="25"/>
      <c r="I15" s="25"/>
      <c r="J15" s="25"/>
      <c r="K15" s="25"/>
      <c r="L15" s="25"/>
      <c r="M15" s="25"/>
      <c r="N15" s="25"/>
      <c r="O15" s="25"/>
      <c r="P15" s="25"/>
      <c r="Q15" s="25"/>
      <c r="R15" s="25"/>
      <c r="S15" s="25"/>
      <c r="T15" s="25"/>
      <c r="U15" s="25"/>
      <c r="V15" s="25"/>
      <c r="W15" s="25"/>
      <c r="X15" s="71" t="s">
        <v>174</v>
      </c>
      <c r="Y15" s="72"/>
      <c r="Z15" s="72"/>
      <c r="AA15" s="72"/>
      <c r="AB15" s="73"/>
      <c r="AC15" s="24" t="s">
        <v>302</v>
      </c>
      <c r="AD15" s="25"/>
      <c r="AE15" s="25"/>
      <c r="AF15" s="23"/>
      <c r="AG15" s="25"/>
      <c r="AH15" s="25"/>
      <c r="AI15" s="50"/>
      <c r="AJ15" s="25"/>
      <c r="AK15" s="25"/>
      <c r="AL15" s="25"/>
      <c r="AM15" s="25"/>
      <c r="AN15" s="25"/>
      <c r="AO15" s="25"/>
      <c r="AP15" s="25"/>
      <c r="AQ15" s="25"/>
      <c r="AR15" s="25"/>
      <c r="AS15" s="25"/>
      <c r="AT15" s="25"/>
      <c r="AU15" s="25"/>
      <c r="AV15" s="25"/>
      <c r="AW15" s="25"/>
      <c r="AX15" s="25"/>
      <c r="AY15" s="25"/>
      <c r="AZ15" s="25"/>
      <c r="BA15" s="25"/>
      <c r="BB15" s="25"/>
      <c r="BC15" s="25"/>
      <c r="BD15" s="23"/>
    </row>
    <row r="17" spans="1:6" ht="15" customHeight="1">
      <c r="A17" s="8" t="s">
        <v>48</v>
      </c>
    </row>
    <row r="18" spans="1:6" ht="15" customHeight="1">
      <c r="A18" s="8"/>
      <c r="B18" s="12" t="s">
        <v>275</v>
      </c>
    </row>
    <row r="19" spans="1:6" ht="15" customHeight="1">
      <c r="C19" s="13" t="s">
        <v>454</v>
      </c>
      <c r="E19" s="1" t="s">
        <v>294</v>
      </c>
    </row>
    <row r="20" spans="1:6" ht="15" customHeight="1">
      <c r="E20" s="1" t="s">
        <v>456</v>
      </c>
      <c r="F20" s="1" t="s">
        <v>295</v>
      </c>
    </row>
    <row r="21" spans="1:6" ht="15" customHeight="1">
      <c r="A21" s="8"/>
      <c r="B21" s="12"/>
      <c r="C21" s="14"/>
      <c r="E21" s="1" t="s">
        <v>457</v>
      </c>
      <c r="F21" s="1" t="s">
        <v>297</v>
      </c>
    </row>
    <row r="22" spans="1:6" ht="15" customHeight="1">
      <c r="A22" s="8"/>
      <c r="C22" s="14"/>
    </row>
    <row r="23" spans="1:6" ht="15" customHeight="1">
      <c r="A23" s="8"/>
      <c r="B23" s="1" t="s">
        <v>298</v>
      </c>
      <c r="C23" s="14"/>
    </row>
    <row r="24" spans="1:6" ht="15" customHeight="1">
      <c r="A24" s="8"/>
      <c r="C24" s="12" t="s">
        <v>458</v>
      </c>
      <c r="E24" s="1" t="str">
        <f>X14&amp;":"&amp;C14&amp;"APIを使用して、削除対象のスケジュールを取得"</f>
        <v>KKA05050:試験車スケジュール検索APIを使用して、削除対象のスケジュールを取得</v>
      </c>
    </row>
    <row r="25" spans="1:6" ht="15" customHeight="1">
      <c r="A25" s="8"/>
      <c r="C25" s="12" t="s">
        <v>290</v>
      </c>
      <c r="E25" s="1" t="s">
        <v>299</v>
      </c>
    </row>
    <row r="26" spans="1:6" ht="15" customHeight="1">
      <c r="B26" s="12"/>
      <c r="E26" s="1" t="s">
        <v>459</v>
      </c>
      <c r="F26" s="1" t="s">
        <v>300</v>
      </c>
    </row>
    <row r="27" spans="1:6" ht="15" customHeight="1">
      <c r="B27" s="12"/>
    </row>
    <row r="28" spans="1:6" ht="15" customHeight="1">
      <c r="B28" s="1" t="s">
        <v>301</v>
      </c>
    </row>
    <row r="29" spans="1:6" ht="15" customHeight="1">
      <c r="A29" s="8"/>
      <c r="C29" s="12" t="s">
        <v>460</v>
      </c>
      <c r="E29" s="1" t="str">
        <f>X15&amp;":"&amp;C15&amp;"APIを使用して、スケジュールを削除"</f>
        <v>KKA05080:試験車スケジュール削除APIを使用して、スケジュールを削除</v>
      </c>
      <c r="F29" s="51"/>
    </row>
    <row r="30" spans="1:6" ht="15" customHeight="1">
      <c r="A30" s="8"/>
      <c r="C30" s="12"/>
      <c r="F30" s="51"/>
    </row>
    <row r="31" spans="1:6" ht="15" customHeight="1">
      <c r="A31" s="8"/>
      <c r="B31" s="1" t="s">
        <v>437</v>
      </c>
    </row>
    <row r="32" spans="1:6" ht="15" customHeight="1">
      <c r="C32" s="14" t="s">
        <v>461</v>
      </c>
      <c r="E32" s="1" t="s">
        <v>259</v>
      </c>
    </row>
    <row r="33" spans="1:6" ht="15" customHeight="1">
      <c r="A33" s="8"/>
      <c r="C33" s="14" t="s">
        <v>436</v>
      </c>
      <c r="E33" s="1" t="s">
        <v>435</v>
      </c>
      <c r="F33" s="51"/>
    </row>
  </sheetData>
  <mergeCells count="13">
    <mergeCell ref="X15:AB15"/>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Sheet2!$A$1:$A$120</xm:f>
          </x14:formula1>
          <xm:sqref>X14:AB15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1"/>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83" t="s">
        <v>49</v>
      </c>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row>
    <row r="2" spans="1:56" s="2" customFormat="1" ht="15" customHeight="1" thickBot="1">
      <c r="A2" s="84"/>
      <c r="B2" s="84"/>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row>
    <row r="3" spans="1:56" ht="15" customHeight="1" thickTop="1"/>
    <row r="4" spans="1:56" ht="15" customHeight="1">
      <c r="A4" s="77" t="s">
        <v>50</v>
      </c>
      <c r="B4" s="77"/>
      <c r="C4" s="77"/>
      <c r="D4" s="77"/>
      <c r="E4" s="77"/>
      <c r="F4" s="77"/>
      <c r="G4" s="77"/>
      <c r="H4" s="78" t="str">
        <f>初期表示!H4</f>
        <v>KKF11012</v>
      </c>
      <c r="I4" s="85"/>
      <c r="J4" s="85"/>
      <c r="K4" s="85"/>
      <c r="L4" s="85"/>
      <c r="M4" s="85"/>
      <c r="N4" s="85"/>
      <c r="O4" s="85"/>
      <c r="P4" s="85"/>
      <c r="Q4" s="86"/>
      <c r="R4" s="77" t="s">
        <v>51</v>
      </c>
      <c r="S4" s="77"/>
      <c r="T4" s="77"/>
      <c r="U4" s="77"/>
      <c r="V4" s="77"/>
      <c r="W4" s="77"/>
      <c r="X4" s="77"/>
      <c r="Y4" s="78" t="str">
        <f>初期表示!Y4</f>
        <v>スケジュール詳細使用部署要望案</v>
      </c>
      <c r="Z4" s="85"/>
      <c r="AA4" s="85"/>
      <c r="AB4" s="85"/>
      <c r="AC4" s="85"/>
      <c r="AD4" s="85"/>
      <c r="AE4" s="85"/>
      <c r="AF4" s="85"/>
      <c r="AG4" s="85"/>
      <c r="AH4" s="86"/>
    </row>
    <row r="5" spans="1:56" ht="15" customHeight="1">
      <c r="A5" s="77" t="s">
        <v>52</v>
      </c>
      <c r="B5" s="77"/>
      <c r="C5" s="77"/>
      <c r="D5" s="77"/>
      <c r="E5" s="77"/>
      <c r="F5" s="77"/>
      <c r="G5" s="77"/>
      <c r="H5" s="78" t="str">
        <f ca="1">RIGHT(CELL("filename",A1),LEN(CELL("filename",A1))-FIND("]",CELL("filename",A1)))</f>
        <v>閉じる</v>
      </c>
      <c r="I5" s="79"/>
      <c r="J5" s="79"/>
      <c r="K5" s="79"/>
      <c r="L5" s="79"/>
      <c r="M5" s="79"/>
      <c r="N5" s="79"/>
      <c r="O5" s="79"/>
      <c r="P5" s="79"/>
      <c r="Q5" s="79"/>
      <c r="R5" s="79"/>
      <c r="S5" s="79"/>
      <c r="T5" s="79"/>
      <c r="U5" s="79"/>
      <c r="V5" s="79"/>
      <c r="W5" s="79"/>
      <c r="X5" s="79"/>
      <c r="Y5" s="79"/>
      <c r="Z5" s="79"/>
      <c r="AA5" s="79"/>
      <c r="AB5" s="79"/>
      <c r="AC5" s="79"/>
      <c r="AD5" s="79"/>
      <c r="AE5" s="79"/>
      <c r="AF5" s="79"/>
      <c r="AG5" s="79"/>
      <c r="AH5" s="80"/>
    </row>
    <row r="6" spans="1:56" ht="15" customHeight="1">
      <c r="A6" s="77" t="s">
        <v>56</v>
      </c>
      <c r="B6" s="77"/>
      <c r="C6" s="77"/>
      <c r="D6" s="77"/>
      <c r="E6" s="77"/>
      <c r="F6" s="77"/>
      <c r="G6" s="77"/>
      <c r="H6" s="78" t="s">
        <v>260</v>
      </c>
      <c r="I6" s="79"/>
      <c r="J6" s="79"/>
      <c r="K6" s="79"/>
      <c r="L6" s="79"/>
      <c r="M6" s="79"/>
      <c r="N6" s="79"/>
      <c r="O6" s="79"/>
      <c r="P6" s="79"/>
      <c r="Q6" s="79"/>
      <c r="R6" s="79"/>
      <c r="S6" s="79"/>
      <c r="T6" s="79"/>
      <c r="U6" s="79"/>
      <c r="V6" s="79"/>
      <c r="W6" s="79"/>
      <c r="X6" s="79"/>
      <c r="Y6" s="79"/>
      <c r="Z6" s="79"/>
      <c r="AA6" s="79"/>
      <c r="AB6" s="79"/>
      <c r="AC6" s="79"/>
      <c r="AD6" s="79"/>
      <c r="AE6" s="79"/>
      <c r="AF6" s="79"/>
      <c r="AG6" s="79"/>
      <c r="AH6" s="80"/>
    </row>
    <row r="8" spans="1:56" ht="15" customHeight="1">
      <c r="A8" s="8" t="s">
        <v>255</v>
      </c>
      <c r="B8" s="8"/>
    </row>
    <row r="9" spans="1:56" ht="15" customHeight="1">
      <c r="A9" s="9" t="s">
        <v>46</v>
      </c>
      <c r="B9" s="10"/>
      <c r="C9" s="9" t="s">
        <v>450</v>
      </c>
      <c r="D9" s="11"/>
      <c r="E9" s="11"/>
      <c r="F9" s="11"/>
      <c r="G9" s="11"/>
      <c r="H9" s="11"/>
      <c r="I9" s="11"/>
      <c r="J9" s="11"/>
      <c r="K9" s="81"/>
      <c r="L9" s="82"/>
      <c r="M9" s="81"/>
      <c r="N9" s="82"/>
      <c r="O9" s="11"/>
      <c r="P9" s="11"/>
      <c r="Q9" s="11"/>
      <c r="R9" s="11"/>
      <c r="S9" s="11"/>
      <c r="T9" s="11"/>
      <c r="U9" s="11"/>
      <c r="V9" s="11"/>
      <c r="W9" s="11"/>
      <c r="X9" s="11"/>
      <c r="Y9" s="11"/>
      <c r="Z9" s="11"/>
      <c r="AA9" s="11"/>
      <c r="AB9" s="11"/>
      <c r="AC9" s="9" t="s">
        <v>53</v>
      </c>
      <c r="AD9" s="11"/>
      <c r="AE9" s="11"/>
      <c r="AF9" s="10"/>
      <c r="AG9" s="9" t="s">
        <v>451</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31">
        <v>1</v>
      </c>
      <c r="B10" s="32"/>
      <c r="C10" s="34" t="s">
        <v>452</v>
      </c>
      <c r="D10" s="33"/>
      <c r="E10" s="33"/>
      <c r="F10" s="33"/>
      <c r="G10" s="33"/>
      <c r="H10" s="33"/>
      <c r="I10" s="33"/>
      <c r="J10" s="33"/>
      <c r="K10" s="33"/>
      <c r="L10" s="33"/>
      <c r="M10" s="33"/>
      <c r="N10" s="33"/>
      <c r="O10" s="33"/>
      <c r="P10" s="33"/>
      <c r="Q10" s="33"/>
      <c r="R10" s="33"/>
      <c r="S10" s="33"/>
      <c r="T10" s="33"/>
      <c r="U10" s="33"/>
      <c r="V10" s="33"/>
      <c r="W10" s="33"/>
      <c r="X10" s="33"/>
      <c r="Y10" s="33"/>
      <c r="Z10" s="33"/>
      <c r="AA10" s="33"/>
      <c r="AB10" s="32"/>
      <c r="AC10" s="31" t="s">
        <v>57</v>
      </c>
      <c r="AD10" s="33"/>
      <c r="AE10" s="33"/>
      <c r="AF10" s="32"/>
      <c r="AG10" s="31"/>
      <c r="AH10" s="33"/>
      <c r="AI10" s="36"/>
      <c r="AJ10" s="33"/>
      <c r="AK10" s="33"/>
      <c r="AL10" s="33"/>
      <c r="AM10" s="33"/>
      <c r="AN10" s="33"/>
      <c r="AO10" s="33"/>
      <c r="AP10" s="33"/>
      <c r="AQ10" s="33"/>
      <c r="AR10" s="33"/>
      <c r="AS10" s="33"/>
      <c r="AT10" s="33"/>
      <c r="AU10" s="33"/>
      <c r="AV10" s="33"/>
      <c r="AW10" s="33"/>
      <c r="AX10" s="33"/>
      <c r="AY10" s="33"/>
      <c r="AZ10" s="33"/>
      <c r="BA10" s="33"/>
      <c r="BB10" s="33"/>
      <c r="BC10" s="33"/>
      <c r="BD10" s="32"/>
    </row>
    <row r="11" spans="1:56" ht="15" customHeight="1">
      <c r="A11" s="3"/>
      <c r="B11" s="3"/>
      <c r="C11" s="15"/>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256</v>
      </c>
      <c r="AI12" s="14"/>
    </row>
    <row r="13" spans="1:56" ht="15" customHeight="1">
      <c r="A13" s="9" t="s">
        <v>453</v>
      </c>
      <c r="B13" s="10"/>
      <c r="C13" s="9" t="s">
        <v>54</v>
      </c>
      <c r="D13" s="11"/>
      <c r="E13" s="11"/>
      <c r="F13" s="11"/>
      <c r="G13" s="11"/>
      <c r="H13" s="11"/>
      <c r="I13" s="11"/>
      <c r="J13" s="11"/>
      <c r="K13" s="11"/>
      <c r="L13" s="11"/>
      <c r="M13" s="11"/>
      <c r="N13" s="11"/>
      <c r="O13" s="11"/>
      <c r="P13" s="11"/>
      <c r="Q13" s="11"/>
      <c r="R13" s="11"/>
      <c r="S13" s="11"/>
      <c r="T13" s="11"/>
      <c r="U13" s="11"/>
      <c r="V13" s="11"/>
      <c r="W13" s="11"/>
      <c r="X13" s="9" t="s">
        <v>59</v>
      </c>
      <c r="Y13" s="11"/>
      <c r="Z13" s="11"/>
      <c r="AA13" s="11"/>
      <c r="AB13" s="10"/>
      <c r="AC13" s="16" t="s">
        <v>53</v>
      </c>
      <c r="AD13" s="11"/>
      <c r="AE13" s="11"/>
      <c r="AF13" s="10"/>
      <c r="AG13" s="11" t="s">
        <v>47</v>
      </c>
      <c r="AH13" s="11"/>
      <c r="AI13" s="35"/>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31">
        <v>1</v>
      </c>
      <c r="B14" s="32"/>
      <c r="C14" s="31"/>
      <c r="D14" s="33"/>
      <c r="E14" s="33"/>
      <c r="F14" s="33"/>
      <c r="G14" s="33"/>
      <c r="H14" s="33"/>
      <c r="I14" s="33"/>
      <c r="J14" s="33"/>
      <c r="K14" s="33"/>
      <c r="L14" s="33"/>
      <c r="M14" s="33"/>
      <c r="N14" s="33"/>
      <c r="O14" s="33"/>
      <c r="P14" s="33"/>
      <c r="Q14" s="33"/>
      <c r="R14" s="33"/>
      <c r="S14" s="33"/>
      <c r="T14" s="33"/>
      <c r="U14" s="33"/>
      <c r="V14" s="33"/>
      <c r="W14" s="33"/>
      <c r="X14" s="78"/>
      <c r="Y14" s="85"/>
      <c r="Z14" s="85"/>
      <c r="AA14" s="85"/>
      <c r="AB14" s="86"/>
      <c r="AC14" s="34"/>
      <c r="AD14" s="33"/>
      <c r="AE14" s="33"/>
      <c r="AF14" s="32"/>
      <c r="AG14" s="33"/>
      <c r="AH14" s="33"/>
      <c r="AI14" s="36"/>
      <c r="AJ14" s="33"/>
      <c r="AK14" s="33"/>
      <c r="AL14" s="33"/>
      <c r="AM14" s="33"/>
      <c r="AN14" s="33"/>
      <c r="AO14" s="33"/>
      <c r="AP14" s="33"/>
      <c r="AQ14" s="33"/>
      <c r="AR14" s="33"/>
      <c r="AS14" s="33"/>
      <c r="AT14" s="33"/>
      <c r="AU14" s="33"/>
      <c r="AV14" s="33"/>
      <c r="AW14" s="33"/>
      <c r="AX14" s="33"/>
      <c r="AY14" s="33"/>
      <c r="AZ14" s="33"/>
      <c r="BA14" s="33"/>
      <c r="BB14" s="33"/>
      <c r="BC14" s="33"/>
      <c r="BD14" s="32"/>
    </row>
    <row r="16" spans="1:56" ht="15" customHeight="1">
      <c r="A16" s="8" t="s">
        <v>48</v>
      </c>
    </row>
    <row r="17" spans="1:5" ht="15" customHeight="1">
      <c r="A17" s="8"/>
      <c r="B17" s="12" t="s">
        <v>258</v>
      </c>
    </row>
    <row r="18" spans="1:5" ht="15" customHeight="1">
      <c r="A18" s="8"/>
      <c r="C18" s="13" t="s">
        <v>454</v>
      </c>
      <c r="E18" s="1" t="s">
        <v>259</v>
      </c>
    </row>
    <row r="19" spans="1:5" ht="15" customHeight="1">
      <c r="A19" s="8"/>
      <c r="C19" s="14"/>
      <c r="E19" s="7"/>
    </row>
    <row r="20" spans="1:5" ht="15" customHeight="1">
      <c r="A20" s="8"/>
      <c r="C20" s="14"/>
    </row>
    <row r="21" spans="1:5" ht="15" customHeight="1">
      <c r="B21" s="12"/>
    </row>
  </sheetData>
  <mergeCells count="12">
    <mergeCell ref="X14:AB14"/>
    <mergeCell ref="M9:N9"/>
    <mergeCell ref="K9:L9"/>
    <mergeCell ref="A1:BD2"/>
    <mergeCell ref="A4:G4"/>
    <mergeCell ref="H4:Q4"/>
    <mergeCell ref="R4:X4"/>
    <mergeCell ref="Y4:AH4"/>
    <mergeCell ref="H5:AH5"/>
    <mergeCell ref="A5:G5"/>
    <mergeCell ref="A6:G6"/>
    <mergeCell ref="H6:AH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Sheet2!$A$1:$A$120</xm:f>
          </x14:formula1>
          <xm:sqref>X14:AB14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F9" sqref="F9"/>
    </sheetView>
  </sheetViews>
  <sheetFormatPr defaultRowHeight="11.25"/>
  <cols>
    <col min="1" max="16384" width="9" style="17"/>
  </cols>
  <sheetData>
    <row r="1" spans="1:1">
      <c r="A1" s="17" t="str">
        <f ca="1">REPLACE(LEFT(CELL("filename",$A$1),FIND("]",CELL("filename",$A$1))-1),1,FIND("[",CELL("filename",$A$1)),)</f>
        <v>KKF11012_スケジュール詳細使用部署要望案.xlsx</v>
      </c>
    </row>
    <row r="2" spans="1:1">
      <c r="A2" s="17" t="str">
        <f ca="1">MID(A1,14,8)</f>
        <v>ール詳細使用部署</v>
      </c>
    </row>
    <row r="3" spans="1:1">
      <c r="A3" s="17" t="str">
        <f ca="1">MID(A1,23,LEN(A1)-27)</f>
        <v>望案</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83" t="s">
        <v>19</v>
      </c>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row>
    <row r="2" spans="1:56" s="2" customFormat="1" ht="15" customHeight="1" thickBot="1">
      <c r="A2" s="84"/>
      <c r="B2" s="84"/>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row>
    <row r="3" spans="1:56" ht="15" customHeight="1" thickTop="1"/>
    <row r="4" spans="1:56" ht="15.75" customHeight="1">
      <c r="A4" s="94" t="s">
        <v>5</v>
      </c>
      <c r="B4" s="94"/>
      <c r="C4" s="94"/>
      <c r="D4" s="94"/>
      <c r="E4" s="94"/>
      <c r="F4" s="94"/>
      <c r="G4" s="94"/>
      <c r="H4" s="94"/>
      <c r="I4" s="94"/>
      <c r="J4" s="94"/>
      <c r="K4" s="94"/>
      <c r="L4" s="94"/>
      <c r="M4" s="94"/>
      <c r="N4" s="94"/>
      <c r="O4" s="94"/>
      <c r="P4" s="94"/>
      <c r="Q4" s="94"/>
      <c r="R4" s="94"/>
      <c r="S4" s="94"/>
      <c r="T4" s="94"/>
      <c r="U4" s="94"/>
      <c r="V4" s="94"/>
      <c r="W4" s="94"/>
      <c r="X4" s="94"/>
      <c r="Y4" s="94"/>
      <c r="Z4" s="94"/>
      <c r="AA4" s="94"/>
      <c r="AB4" s="94"/>
      <c r="AC4" s="94"/>
      <c r="AD4" s="94"/>
      <c r="AE4" s="94"/>
      <c r="AF4" s="94"/>
      <c r="AG4" s="94"/>
      <c r="AH4" s="94"/>
      <c r="AI4" s="94"/>
      <c r="AJ4" s="94"/>
      <c r="AK4" s="94"/>
      <c r="AL4" s="94"/>
      <c r="AM4" s="94"/>
      <c r="AN4" s="94"/>
      <c r="AO4" s="94"/>
      <c r="AP4" s="94"/>
      <c r="AQ4" s="94"/>
      <c r="AR4" s="94"/>
      <c r="AS4" s="94"/>
      <c r="AT4" s="94"/>
      <c r="AU4" s="94"/>
      <c r="AV4" s="94"/>
      <c r="AW4" s="94"/>
      <c r="AX4" s="94"/>
      <c r="AY4" s="94"/>
      <c r="AZ4" s="94"/>
      <c r="BA4" s="94"/>
      <c r="BB4" s="94"/>
      <c r="BC4" s="94"/>
      <c r="BD4" s="94"/>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94" t="s">
        <v>4</v>
      </c>
      <c r="B11" s="94"/>
      <c r="C11" s="94"/>
      <c r="D11" s="94"/>
      <c r="E11" s="94"/>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4"/>
      <c r="AZ11" s="94"/>
      <c r="BA11" s="94"/>
      <c r="BB11" s="94"/>
      <c r="BC11" s="94"/>
      <c r="BD11" s="94"/>
    </row>
    <row r="13" spans="1:56" ht="15" customHeight="1">
      <c r="A13" s="93" t="s">
        <v>10</v>
      </c>
      <c r="B13" s="93"/>
      <c r="C13" s="93"/>
      <c r="D13" s="93"/>
      <c r="E13" s="93"/>
      <c r="F13" s="93"/>
      <c r="G13" s="93"/>
      <c r="H13" s="93"/>
      <c r="I13" s="93"/>
      <c r="J13" s="93"/>
      <c r="K13" s="93"/>
      <c r="L13" s="93"/>
      <c r="M13" s="93"/>
      <c r="N13" s="93"/>
      <c r="O13" s="93"/>
      <c r="P13" s="93"/>
      <c r="Q13" s="93"/>
      <c r="R13" s="93"/>
      <c r="S13" s="93"/>
      <c r="T13" s="93"/>
      <c r="U13" s="93"/>
      <c r="V13" s="93"/>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93"/>
      <c r="AY13" s="93"/>
      <c r="AZ13" s="93"/>
      <c r="BA13" s="93"/>
      <c r="BB13" s="93"/>
      <c r="BC13" s="93"/>
      <c r="BD13" s="93"/>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95" t="s">
        <v>20</v>
      </c>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95" t="s">
        <v>11</v>
      </c>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row>
    <row r="23" spans="1:56" ht="15" customHeight="1">
      <c r="A23" s="1" t="s">
        <v>12</v>
      </c>
    </row>
    <row r="24" spans="1:56" ht="15" customHeight="1">
      <c r="B24" s="1" t="s">
        <v>42</v>
      </c>
    </row>
    <row r="25" spans="1:56" ht="15" customHeight="1">
      <c r="B25" s="1" t="s">
        <v>43</v>
      </c>
    </row>
    <row r="27" spans="1:56" ht="15" customHeight="1">
      <c r="A27" s="95" t="s">
        <v>44</v>
      </c>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row>
    <row r="29" spans="1:56" ht="15" customHeight="1">
      <c r="A29" s="1" t="s">
        <v>13</v>
      </c>
    </row>
    <row r="31" spans="1:56" ht="15" customHeight="1">
      <c r="A31" s="93" t="s">
        <v>14</v>
      </c>
      <c r="B31" s="93"/>
      <c r="C31" s="93"/>
      <c r="D31" s="93"/>
      <c r="E31" s="93"/>
      <c r="F31" s="93"/>
      <c r="G31" s="93"/>
      <c r="H31" s="93"/>
      <c r="I31" s="93"/>
      <c r="J31" s="93"/>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c r="AY31" s="93"/>
      <c r="AZ31" s="93"/>
      <c r="BA31" s="93"/>
      <c r="BB31" s="93"/>
      <c r="BC31" s="93"/>
      <c r="BD31" s="93"/>
    </row>
    <row r="33" spans="1:56" ht="15" customHeight="1">
      <c r="A33" s="95" t="s">
        <v>15</v>
      </c>
      <c r="B33" s="95"/>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row>
    <row r="35" spans="1:56" ht="15" customHeight="1">
      <c r="A35" s="1" t="s">
        <v>17</v>
      </c>
    </row>
    <row r="36" spans="1:56" ht="15" customHeight="1">
      <c r="A36" s="1" t="s">
        <v>45</v>
      </c>
    </row>
    <row r="38" spans="1:56" ht="15" customHeight="1">
      <c r="A38" s="95" t="s">
        <v>16</v>
      </c>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5"/>
      <c r="BD38" s="95"/>
    </row>
    <row r="40" spans="1:56" ht="15" customHeight="1">
      <c r="A40" s="1" t="s">
        <v>18</v>
      </c>
    </row>
    <row r="42" spans="1:56" ht="15" customHeight="1">
      <c r="A42" s="93" t="s">
        <v>26</v>
      </c>
      <c r="B42" s="93"/>
      <c r="C42" s="93"/>
      <c r="D42" s="93"/>
      <c r="E42" s="93"/>
      <c r="F42" s="93"/>
      <c r="G42" s="93"/>
      <c r="H42" s="93"/>
      <c r="I42" s="93"/>
      <c r="J42" s="93"/>
      <c r="K42" s="93"/>
      <c r="L42" s="93"/>
      <c r="M42" s="93"/>
      <c r="N42" s="93"/>
      <c r="O42" s="93"/>
      <c r="P42" s="93"/>
      <c r="Q42" s="93"/>
      <c r="R42" s="93"/>
      <c r="S42" s="93"/>
      <c r="T42" s="93"/>
      <c r="U42" s="93"/>
      <c r="V42" s="93"/>
      <c r="W42" s="93"/>
      <c r="X42" s="93"/>
      <c r="Y42" s="93"/>
      <c r="Z42" s="93"/>
      <c r="AA42" s="93"/>
      <c r="AB42" s="93"/>
      <c r="AC42" s="93"/>
      <c r="AD42" s="93"/>
      <c r="AE42" s="93"/>
      <c r="AF42" s="93"/>
      <c r="AG42" s="93"/>
      <c r="AH42" s="93"/>
      <c r="AI42" s="93"/>
      <c r="AJ42" s="93"/>
      <c r="AK42" s="93"/>
      <c r="AL42" s="93"/>
      <c r="AM42" s="93"/>
      <c r="AN42" s="93"/>
      <c r="AO42" s="93"/>
      <c r="AP42" s="93"/>
      <c r="AQ42" s="93"/>
      <c r="AR42" s="93"/>
      <c r="AS42" s="93"/>
      <c r="AT42" s="93"/>
      <c r="AU42" s="93"/>
      <c r="AV42" s="93"/>
      <c r="AW42" s="93"/>
      <c r="AX42" s="93"/>
      <c r="AY42" s="93"/>
      <c r="AZ42" s="93"/>
      <c r="BA42" s="93"/>
      <c r="BB42" s="93"/>
      <c r="BC42" s="93"/>
      <c r="BD42" s="93"/>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93" t="s">
        <v>38</v>
      </c>
      <c r="B59" s="93"/>
      <c r="C59" s="93"/>
      <c r="D59" s="93"/>
      <c r="E59" s="93"/>
      <c r="F59" s="93"/>
      <c r="G59" s="93"/>
      <c r="H59" s="93"/>
      <c r="I59" s="93"/>
      <c r="J59" s="93"/>
      <c r="K59" s="93"/>
      <c r="L59" s="93"/>
      <c r="M59" s="93"/>
      <c r="N59" s="93"/>
      <c r="O59" s="93"/>
      <c r="P59" s="93"/>
      <c r="Q59" s="93"/>
      <c r="R59" s="93"/>
      <c r="S59" s="93"/>
      <c r="T59" s="93"/>
      <c r="U59" s="93"/>
      <c r="V59" s="93"/>
      <c r="W59" s="93"/>
      <c r="X59" s="93"/>
      <c r="Y59" s="93"/>
      <c r="Z59" s="93"/>
      <c r="AA59" s="93"/>
      <c r="AB59" s="93"/>
      <c r="AC59" s="93"/>
      <c r="AD59" s="93"/>
      <c r="AE59" s="93"/>
      <c r="AF59" s="93"/>
      <c r="AG59" s="93"/>
      <c r="AH59" s="93"/>
      <c r="AI59" s="93"/>
      <c r="AJ59" s="93"/>
      <c r="AK59" s="93"/>
      <c r="AL59" s="93"/>
      <c r="AM59" s="93"/>
      <c r="AN59" s="93"/>
      <c r="AO59" s="93"/>
      <c r="AP59" s="93"/>
      <c r="AQ59" s="93"/>
      <c r="AR59" s="93"/>
      <c r="AS59" s="93"/>
      <c r="AT59" s="93"/>
      <c r="AU59" s="93"/>
      <c r="AV59" s="93"/>
      <c r="AW59" s="93"/>
      <c r="AX59" s="93"/>
      <c r="AY59" s="93"/>
      <c r="AZ59" s="93"/>
      <c r="BA59" s="93"/>
      <c r="BB59" s="93"/>
      <c r="BC59" s="93"/>
      <c r="BD59" s="93"/>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vt:i4>
      </vt:variant>
    </vt:vector>
  </HeadingPairs>
  <TitlesOfParts>
    <vt:vector size="11" baseType="lpstr">
      <vt:lpstr>初期表示</vt:lpstr>
      <vt:lpstr>期間From</vt:lpstr>
      <vt:lpstr>期間To</vt:lpstr>
      <vt:lpstr>車両使用者</vt:lpstr>
      <vt:lpstr>登録</vt:lpstr>
      <vt:lpstr>削除</vt:lpstr>
      <vt:lpstr>閉じる</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2016-11-25T05:29:37Z</cp:lastPrinted>
  <dcterms:created xsi:type="dcterms:W3CDTF">2005-11-25T12:34:15Z</dcterms:created>
  <dcterms:modified xsi:type="dcterms:W3CDTF">2018-08-23T09:07:38Z</dcterms:modified>
</cp:coreProperties>
</file>