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codeName="ThisWorkbook"/>
  <mc:AlternateContent xmlns:mc="http://schemas.openxmlformats.org/markup-compatibility/2006">
    <mc:Choice Requires="x15">
      <x15ac:absPath xmlns:x15ac="http://schemas.microsoft.com/office/spreadsheetml/2010/11/ac" url="C:\Users\a-nakamura\Documents\svn_work\Subaru\doc\040_詳細設計\010_機能設計書\110_試験車日程\"/>
    </mc:Choice>
  </mc:AlternateContent>
  <xr:revisionPtr revIDLastSave="0" documentId="13_ncr:1_{DD3B41B3-816F-4218-989D-594BDAB5EEC6}" xr6:coauthVersionLast="37" xr6:coauthVersionMax="37" xr10:uidLastSave="{00000000-0000-0000-0000-000000000000}"/>
  <bookViews>
    <workbookView xWindow="-15" yWindow="-15" windowWidth="10245" windowHeight="8280" tabRatio="921" xr2:uid="{00000000-000D-0000-FFFF-FFFF00000000}"/>
  </bookViews>
  <sheets>
    <sheet name="初期表示" sheetId="144" r:id="rId1"/>
    <sheet name="お気に入り" sheetId="157" r:id="rId2"/>
    <sheet name="編集" sheetId="156" r:id="rId3"/>
    <sheet name="ステータス" sheetId="154" r:id="rId4"/>
    <sheet name="行追加" sheetId="153" r:id="rId5"/>
    <sheet name="行削除" sheetId="152" r:id="rId6"/>
    <sheet name="文字色　黒赤" sheetId="159" r:id="rId7"/>
    <sheet name="行選択(クリック)" sheetId="158" r:id="rId8"/>
    <sheet name="登録" sheetId="147" r:id="rId9"/>
    <sheet name="お気に入り登録" sheetId="150" r:id="rId10"/>
    <sheet name="閉じる" sheetId="143" r:id="rId11"/>
    <sheet name="Sheet1" sheetId="145" state="hidden" r:id="rId12"/>
    <sheet name="試験実施要綱（内部資料）" sheetId="137" state="hidden" r:id="rId13"/>
    <sheet name="Sheet2" sheetId="146" state="hidden" r:id="rId14"/>
  </sheets>
  <definedNames>
    <definedName name="_xlnm.Print_Titles" localSheetId="12">'試験実施要綱（内部資料）'!$1:$3</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5" i="159" l="1"/>
  <c r="A11" i="144" l="1"/>
  <c r="A12" i="144" s="1"/>
  <c r="C26" i="144"/>
  <c r="E49" i="144" s="1"/>
  <c r="C27" i="144"/>
  <c r="E52" i="144" s="1"/>
  <c r="C25" i="144"/>
  <c r="K47" i="144" s="1"/>
  <c r="C28" i="144"/>
  <c r="E59" i="144" s="1"/>
  <c r="C24" i="144"/>
  <c r="K46" i="144" s="1"/>
  <c r="A24" i="144"/>
  <c r="C23" i="144"/>
  <c r="E32" i="144" s="1"/>
  <c r="C21" i="157"/>
  <c r="E41" i="157" s="1"/>
  <c r="C20" i="157"/>
  <c r="E37" i="157" s="1"/>
  <c r="C19" i="157"/>
  <c r="E31" i="157" s="1"/>
  <c r="B17" i="158"/>
  <c r="H5" i="158"/>
  <c r="A11" i="147"/>
  <c r="A12" i="147" s="1"/>
  <c r="C22" i="147"/>
  <c r="E48" i="147" s="1"/>
  <c r="T30" i="147"/>
  <c r="C21" i="147"/>
  <c r="E44" i="147" s="1"/>
  <c r="C20" i="147"/>
  <c r="N41" i="147" s="1"/>
  <c r="C19" i="147"/>
  <c r="N40" i="147" s="1"/>
  <c r="C18" i="147"/>
  <c r="N39" i="147" s="1"/>
  <c r="C14" i="150"/>
  <c r="E19" i="150" s="1"/>
  <c r="A25" i="144" l="1"/>
  <c r="A13" i="144"/>
  <c r="A20" i="157"/>
  <c r="A21" i="157" s="1"/>
  <c r="A11" i="157"/>
  <c r="A12" i="157" s="1"/>
  <c r="A13" i="157" s="1"/>
  <c r="H5" i="157"/>
  <c r="H5" i="156"/>
  <c r="H5" i="154"/>
  <c r="H5" i="153"/>
  <c r="H5" i="152"/>
  <c r="A15" i="150"/>
  <c r="C15" i="150"/>
  <c r="E26" i="150" s="1"/>
  <c r="A14" i="144" l="1"/>
  <c r="A15" i="144" s="1"/>
  <c r="A16" i="144" s="1"/>
  <c r="A17" i="144" s="1"/>
  <c r="A18" i="144" s="1"/>
  <c r="A26" i="144"/>
  <c r="A27" i="144" s="1"/>
  <c r="A28" i="144" s="1"/>
  <c r="A14" i="157"/>
  <c r="A15" i="157" s="1"/>
  <c r="H5" i="150" l="1"/>
  <c r="A19" i="147" l="1"/>
  <c r="A20" i="147" s="1"/>
  <c r="A21" i="147" s="1"/>
  <c r="A22" i="147" s="1"/>
  <c r="H5" i="147"/>
  <c r="A13" i="147" l="1"/>
  <c r="A14" i="147" s="1"/>
  <c r="H5" i="143" l="1"/>
  <c r="H5" i="144"/>
  <c r="A1" i="145"/>
  <c r="A3" i="145" s="1"/>
  <c r="Y4" i="159" l="1"/>
  <c r="A2" i="145"/>
  <c r="H4" i="158" l="1"/>
  <c r="H4" i="159"/>
  <c r="H4" i="150"/>
  <c r="H4" i="157"/>
  <c r="H4" i="144"/>
  <c r="H4" i="153"/>
  <c r="H4" i="156"/>
  <c r="H4" i="147"/>
  <c r="H4" i="152"/>
  <c r="H4" i="143"/>
  <c r="H4" i="154"/>
  <c r="Y4" i="157"/>
  <c r="Y4" i="158"/>
  <c r="Y4" i="156"/>
  <c r="Y4" i="153"/>
  <c r="Y4" i="154"/>
  <c r="Y4" i="152"/>
  <c r="Y4" i="150"/>
  <c r="Y4" i="147"/>
  <c r="Y4" i="144"/>
  <c r="Y4" i="143"/>
</calcChain>
</file>

<file path=xl/sharedStrings.xml><?xml version="1.0" encoding="utf-8"?>
<sst xmlns="http://schemas.openxmlformats.org/spreadsheetml/2006/main" count="927" uniqueCount="494">
  <si>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</si>
  <si>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</si>
  <si>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</si>
  <si>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</si>
  <si>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</si>
  <si>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</si>
  <si>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</si>
  <si>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</si>
  <si>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</si>
  <si>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</si>
  <si>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</si>
  <si>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</si>
  <si>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</si>
  <si>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</si>
  <si>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</si>
  <si>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</si>
  <si>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</si>
  <si>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</si>
  <si>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</si>
  <si>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</si>
  <si>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</si>
  <si>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</si>
  <si>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</si>
  <si>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</si>
  <si>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</si>
  <si>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</si>
  <si>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</si>
  <si>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</si>
  <si>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</si>
  <si>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</si>
  <si>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</si>
  <si>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</si>
  <si>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</si>
  <si>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</si>
  <si>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</si>
  <si>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</si>
  <si>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</si>
  <si>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</si>
  <si>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</si>
  <si>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</si>
  <si>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</si>
  <si>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</si>
  <si>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</si>
  <si>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</si>
  <si>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</si>
  <si>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</si>
  <si>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NO.</t>
    <phoneticPr fontId="1"/>
  </si>
  <si>
    <t>備考</t>
    <rPh sb="0" eb="2">
      <t>ビコウ</t>
    </rPh>
    <phoneticPr fontId="1"/>
  </si>
  <si>
    <t>3.処理記述</t>
    <rPh sb="2" eb="4">
      <t>ショリ</t>
    </rPh>
    <rPh sb="4" eb="6">
      <t>キジュツ</t>
    </rPh>
    <phoneticPr fontId="1"/>
  </si>
  <si>
    <t>業務機能仕様</t>
    <rPh sb="0" eb="2">
      <t>ギョウム</t>
    </rPh>
    <rPh sb="2" eb="4">
      <t>キノウ</t>
    </rPh>
    <rPh sb="4" eb="6">
      <t>シヨウ</t>
    </rPh>
    <phoneticPr fontId="1"/>
  </si>
  <si>
    <t>画面ID</t>
    <rPh sb="0" eb="2">
      <t>ガメン</t>
    </rPh>
    <phoneticPr fontId="1"/>
  </si>
  <si>
    <t>画面名</t>
    <rPh sb="0" eb="2">
      <t>ガメン</t>
    </rPh>
    <rPh sb="2" eb="3">
      <t>メイ</t>
    </rPh>
    <phoneticPr fontId="1"/>
  </si>
  <si>
    <t>イベント概要</t>
    <rPh sb="4" eb="6">
      <t>ガイヨウ</t>
    </rPh>
    <phoneticPr fontId="1"/>
  </si>
  <si>
    <t>処理記述</t>
    <rPh sb="0" eb="2">
      <t>ショリ</t>
    </rPh>
    <rPh sb="2" eb="4">
      <t>キジュツ</t>
    </rPh>
    <phoneticPr fontId="1"/>
  </si>
  <si>
    <t>API名</t>
    <rPh sb="3" eb="4">
      <t>メイ</t>
    </rPh>
    <phoneticPr fontId="1"/>
  </si>
  <si>
    <t>1.1</t>
    <phoneticPr fontId="1"/>
  </si>
  <si>
    <t>メソッド名</t>
    <rPh sb="4" eb="5">
      <t>メイ</t>
    </rPh>
    <phoneticPr fontId="1"/>
  </si>
  <si>
    <t>1.1</t>
  </si>
  <si>
    <t>Init</t>
    <phoneticPr fontId="1"/>
  </si>
  <si>
    <t>1.3</t>
  </si>
  <si>
    <t>APIID</t>
  </si>
  <si>
    <t>ログイン</t>
  </si>
  <si>
    <t>KKA00001</t>
  </si>
  <si>
    <t>メニュー</t>
  </si>
  <si>
    <t>KKA00130</t>
  </si>
  <si>
    <t>お知らせ検索</t>
  </si>
  <si>
    <t>KKA00140</t>
  </si>
  <si>
    <t>KKA00150</t>
  </si>
  <si>
    <t>お知らせ更新</t>
  </si>
  <si>
    <t>KKA00160</t>
  </si>
  <si>
    <t>お知らせ削除</t>
  </si>
  <si>
    <t>共通</t>
  </si>
  <si>
    <t>KKA00010</t>
  </si>
  <si>
    <t>ユーザー検索</t>
  </si>
  <si>
    <t>KKA00020</t>
  </si>
  <si>
    <t>担当検索</t>
  </si>
  <si>
    <t>KKA00030</t>
  </si>
  <si>
    <t>部検索</t>
  </si>
  <si>
    <t>KKA00040</t>
  </si>
  <si>
    <t>課検索</t>
  </si>
  <si>
    <t>KKA00050</t>
  </si>
  <si>
    <t>開発符号検索</t>
  </si>
  <si>
    <t>KKA00060</t>
  </si>
  <si>
    <t>車系検索</t>
  </si>
  <si>
    <t>KKA00070</t>
  </si>
  <si>
    <t>お気に入り検索</t>
  </si>
  <si>
    <t>KKA00090</t>
  </si>
  <si>
    <t>お気に入り更新</t>
  </si>
  <si>
    <t>KKA00100</t>
  </si>
  <si>
    <t>お気に入り削除</t>
  </si>
  <si>
    <t>KKA00110</t>
  </si>
  <si>
    <t>項目コピー・移動（項目コピー）</t>
  </si>
  <si>
    <t>KKA00120</t>
  </si>
  <si>
    <t>項目コピー・移動（移動）</t>
  </si>
  <si>
    <t>KKA00170</t>
  </si>
  <si>
    <t>KKA00180</t>
  </si>
  <si>
    <t>KKA00190</t>
  </si>
  <si>
    <t>KKA00200</t>
  </si>
  <si>
    <t>業務計画表</t>
  </si>
  <si>
    <t>KKA01010</t>
  </si>
  <si>
    <t>業務スケジュール項目検索</t>
  </si>
  <si>
    <t>KKA01020</t>
  </si>
  <si>
    <t>業務スケジュール項目登録</t>
  </si>
  <si>
    <t>KKA01030</t>
  </si>
  <si>
    <t>業務スケジュール項目更新</t>
  </si>
  <si>
    <t>KKA01040</t>
  </si>
  <si>
    <t>業務スケジュール項目削除</t>
  </si>
  <si>
    <t>KKA01050</t>
  </si>
  <si>
    <t>業務スケジュール検索</t>
  </si>
  <si>
    <t>KKA01060</t>
  </si>
  <si>
    <t>業務スケジュール登録</t>
  </si>
  <si>
    <t>KKA01070</t>
  </si>
  <si>
    <t>業務スケジュール更新</t>
  </si>
  <si>
    <t>KKA01080</t>
  </si>
  <si>
    <t>業務スケジュール削除</t>
  </si>
  <si>
    <t>KKA01130</t>
  </si>
  <si>
    <t>お気に入り（業務計画）検索</t>
  </si>
  <si>
    <t>KKA01140</t>
  </si>
  <si>
    <t>KKA02010</t>
  </si>
  <si>
    <t>業務（月次計画）スケジュール項目検索</t>
  </si>
  <si>
    <t>KKA02020</t>
  </si>
  <si>
    <t>業務（月次計画）スケジュール項目登録</t>
  </si>
  <si>
    <t>KKA02030</t>
  </si>
  <si>
    <t>業務（月次計画）スケジュール項目更新</t>
  </si>
  <si>
    <t>KKA02040</t>
  </si>
  <si>
    <t>業務（月次計画）スケジュール項目削除</t>
  </si>
  <si>
    <t>KKA02050</t>
  </si>
  <si>
    <t>業務（月次計画）スケジュール検索</t>
  </si>
  <si>
    <t>KKA02060</t>
  </si>
  <si>
    <t>業務（月次計画）スケジュール登録</t>
  </si>
  <si>
    <t>KKA02070</t>
  </si>
  <si>
    <t>業務（月次計画）スケジュール更新</t>
  </si>
  <si>
    <t>KKA02080</t>
  </si>
  <si>
    <t>業務（月次計画）スケジュール削除</t>
  </si>
  <si>
    <t>KKA02130</t>
  </si>
  <si>
    <t>お気に入り（月次計画）検索</t>
  </si>
  <si>
    <t>KKA02140</t>
  </si>
  <si>
    <t>目標進度チェックリスト</t>
  </si>
  <si>
    <t>KKA03010</t>
  </si>
  <si>
    <t>目標進度リスト検索</t>
  </si>
  <si>
    <t>KKA03020</t>
  </si>
  <si>
    <t>目標進度リスト登録</t>
  </si>
  <si>
    <t>KKA03030</t>
  </si>
  <si>
    <t>目標進度リスト更新</t>
  </si>
  <si>
    <t>KKA03040</t>
  </si>
  <si>
    <t>目標進度リスト削除</t>
  </si>
  <si>
    <t>KKA03110</t>
  </si>
  <si>
    <t>KKA03210</t>
  </si>
  <si>
    <t>KKA03220</t>
  </si>
  <si>
    <t>KKA03230</t>
  </si>
  <si>
    <t>KKA03240</t>
  </si>
  <si>
    <t>車種別進捗</t>
  </si>
  <si>
    <t>KKA02090</t>
  </si>
  <si>
    <t>KKA02100</t>
  </si>
  <si>
    <t>KKA02110</t>
  </si>
  <si>
    <t>KKA02120</t>
  </si>
  <si>
    <t>KKA04010</t>
  </si>
  <si>
    <t>KKA04020</t>
  </si>
  <si>
    <t>試験車日程</t>
  </si>
  <si>
    <t>KKA05010</t>
  </si>
  <si>
    <t>試験車スケジュール項目検索</t>
  </si>
  <si>
    <t>KKA05020</t>
  </si>
  <si>
    <t>試験車スケジュール項目登録</t>
  </si>
  <si>
    <t>KKA05030</t>
  </si>
  <si>
    <t>試験車スケジュール項目更新</t>
  </si>
  <si>
    <t>KKA05040</t>
  </si>
  <si>
    <t>試験車スケジュール項目削除</t>
  </si>
  <si>
    <t>KKA05050</t>
  </si>
  <si>
    <t>試験車スケジュール検索</t>
  </si>
  <si>
    <t>KKA05060</t>
  </si>
  <si>
    <t>試験車スケジュール登録</t>
  </si>
  <si>
    <t>KKA05070</t>
  </si>
  <si>
    <t>試験車スケジュール更新</t>
  </si>
  <si>
    <t>KKA05080</t>
  </si>
  <si>
    <t>試験車スケジュール削除</t>
  </si>
  <si>
    <t>KKA05100</t>
  </si>
  <si>
    <t>試験車作業履歴登録</t>
  </si>
  <si>
    <t>KKA05110</t>
  </si>
  <si>
    <t>試験車作業履歴更新</t>
  </si>
  <si>
    <t>KKA05130</t>
  </si>
  <si>
    <t>試験車検索</t>
  </si>
  <si>
    <t>KKA05150</t>
  </si>
  <si>
    <t>試験車スケジュール要望案コピー</t>
  </si>
  <si>
    <t>KKA05160</t>
  </si>
  <si>
    <t>試験車スケジュール一括本予約</t>
  </si>
  <si>
    <t>車両検索</t>
  </si>
  <si>
    <t>KKA06010</t>
  </si>
  <si>
    <t>外製車＆カーシェア予約</t>
  </si>
  <si>
    <t>KKA08010</t>
  </si>
  <si>
    <t>カーシェア予約スケジュール項目検索</t>
  </si>
  <si>
    <t>KKA08030</t>
  </si>
  <si>
    <t>カーシェア予約スケジュール項目更新</t>
  </si>
  <si>
    <t>KKA08050</t>
  </si>
  <si>
    <t>カーシェア予約スケジュール検索</t>
  </si>
  <si>
    <t>KKA08060</t>
  </si>
  <si>
    <t>カーシェア予約スケジュール登録</t>
  </si>
  <si>
    <t>KKA08070</t>
  </si>
  <si>
    <t>カーシェア予約スケジュール更新</t>
  </si>
  <si>
    <t>KKA08080</t>
  </si>
  <si>
    <t>カーシェア予約スケジュール削除</t>
  </si>
  <si>
    <t>KKA08110</t>
  </si>
  <si>
    <t>カーシェア予約作業履歴更新</t>
  </si>
  <si>
    <t>週報</t>
  </si>
  <si>
    <t>KKA09010</t>
  </si>
  <si>
    <t>週報検索</t>
  </si>
  <si>
    <t>KKA09020</t>
  </si>
  <si>
    <t>週報登録</t>
  </si>
  <si>
    <t>KKA09030</t>
  </si>
  <si>
    <t>週報更新</t>
  </si>
  <si>
    <t>KKA09040</t>
  </si>
  <si>
    <t>週報削除</t>
  </si>
  <si>
    <t>KKA09050</t>
  </si>
  <si>
    <t>承認履歴検索</t>
  </si>
  <si>
    <t>KKA09060</t>
  </si>
  <si>
    <t>週報承認</t>
  </si>
  <si>
    <t>KKA09070</t>
  </si>
  <si>
    <t>情報元検索</t>
  </si>
  <si>
    <t>月報</t>
  </si>
  <si>
    <t>KKA10010</t>
  </si>
  <si>
    <t>月報検索</t>
  </si>
  <si>
    <t>KKA10020</t>
  </si>
  <si>
    <t>月報登録</t>
  </si>
  <si>
    <t>KKA10030</t>
  </si>
  <si>
    <t>月報更新</t>
  </si>
  <si>
    <t>KKA10040</t>
  </si>
  <si>
    <t>月報削除</t>
  </si>
  <si>
    <t>機能権限設定</t>
  </si>
  <si>
    <t>KKA15010</t>
  </si>
  <si>
    <t>機能権限検索</t>
  </si>
  <si>
    <t>KKA15020</t>
  </si>
  <si>
    <t>機能権限登録</t>
  </si>
  <si>
    <t>KKA15030</t>
  </si>
  <si>
    <t>機能権限更新</t>
  </si>
  <si>
    <t>KKA15040</t>
  </si>
  <si>
    <t>機能権限削除</t>
  </si>
  <si>
    <t>KKA15050</t>
  </si>
  <si>
    <t>KKA15060</t>
  </si>
  <si>
    <t>1.利用項目</t>
    <rPh sb="2" eb="4">
      <t>リヨウ</t>
    </rPh>
    <rPh sb="4" eb="6">
      <t>コウモク</t>
    </rPh>
    <phoneticPr fontId="1"/>
  </si>
  <si>
    <t>2.利用API</t>
    <rPh sb="2" eb="4">
      <t>リヨウ</t>
    </rPh>
    <phoneticPr fontId="1"/>
  </si>
  <si>
    <t>備考</t>
    <phoneticPr fontId="1"/>
  </si>
  <si>
    <t>1.閉じるボタン押下</t>
    <rPh sb="0" eb="1">
      <t>ヨコ</t>
    </rPh>
    <phoneticPr fontId="1"/>
  </si>
  <si>
    <t>画面を閉じる</t>
    <rPh sb="0" eb="2">
      <t>ガメン</t>
    </rPh>
    <rPh sb="3" eb="4">
      <t>ト</t>
    </rPh>
    <phoneticPr fontId="1"/>
  </si>
  <si>
    <t>閉じる</t>
    <phoneticPr fontId="1"/>
  </si>
  <si>
    <t>Close</t>
    <phoneticPr fontId="1"/>
  </si>
  <si>
    <t>1.登録ボタン押下</t>
    <rPh sb="2" eb="4">
      <t>トウロク</t>
    </rPh>
    <rPh sb="7" eb="9">
      <t>オウカ</t>
    </rPh>
    <phoneticPr fontId="1"/>
  </si>
  <si>
    <t>1.2</t>
  </si>
  <si>
    <t>FavoriteEntry</t>
    <phoneticPr fontId="1"/>
  </si>
  <si>
    <t>1.お気に入り登録ボタン押下</t>
    <rPh sb="0" eb="1">
      <t>ヨコ</t>
    </rPh>
    <phoneticPr fontId="1"/>
  </si>
  <si>
    <t>閉じる選択時は何もしない</t>
    <rPh sb="0" eb="1">
      <t>ト</t>
    </rPh>
    <rPh sb="3" eb="5">
      <t>センタク</t>
    </rPh>
    <rPh sb="5" eb="6">
      <t>ジ</t>
    </rPh>
    <rPh sb="7" eb="8">
      <t>ナニ</t>
    </rPh>
    <phoneticPr fontId="1"/>
  </si>
  <si>
    <t>試験車名</t>
    <rPh sb="0" eb="2">
      <t>シケン</t>
    </rPh>
    <rPh sb="2" eb="4">
      <t>シャメイ</t>
    </rPh>
    <phoneticPr fontId="1"/>
  </si>
  <si>
    <t>ステータス</t>
  </si>
  <si>
    <t>種別</t>
    <rPh sb="0" eb="2">
      <t>シュベツ</t>
    </rPh>
    <phoneticPr fontId="1"/>
  </si>
  <si>
    <t>日付</t>
    <rPh sb="0" eb="2">
      <t>ヒヅケ</t>
    </rPh>
    <phoneticPr fontId="1"/>
  </si>
  <si>
    <t>作業履歴</t>
    <rPh sb="0" eb="2">
      <t>サギョウ</t>
    </rPh>
    <rPh sb="2" eb="4">
      <t>リレキ</t>
    </rPh>
    <phoneticPr fontId="1"/>
  </si>
  <si>
    <t>1.4</t>
  </si>
  <si>
    <t>RowDelete</t>
    <phoneticPr fontId="1"/>
  </si>
  <si>
    <t>1.行削除ボタン押下</t>
    <rPh sb="0" eb="1">
      <t>ヨコ</t>
    </rPh>
    <rPh sb="2" eb="3">
      <t>ギョウ</t>
    </rPh>
    <rPh sb="3" eb="5">
      <t>サクジョ</t>
    </rPh>
    <rPh sb="8" eb="10">
      <t>オウカ</t>
    </rPh>
    <phoneticPr fontId="1"/>
  </si>
  <si>
    <t>1.行追加ボタン押下</t>
    <rPh sb="0" eb="1">
      <t>ヨコ</t>
    </rPh>
    <rPh sb="2" eb="3">
      <t>ギョウ</t>
    </rPh>
    <rPh sb="3" eb="5">
      <t>ツイカ</t>
    </rPh>
    <rPh sb="8" eb="10">
      <t>オウカ</t>
    </rPh>
    <phoneticPr fontId="1"/>
  </si>
  <si>
    <t>作業履歴の先頭に新しい行を追加</t>
    <rPh sb="0" eb="2">
      <t>サギョウ</t>
    </rPh>
    <rPh sb="2" eb="4">
      <t>リレキ</t>
    </rPh>
    <rPh sb="5" eb="7">
      <t>セントウ</t>
    </rPh>
    <rPh sb="8" eb="9">
      <t>アタラ</t>
    </rPh>
    <rPh sb="11" eb="12">
      <t>ギョウ</t>
    </rPh>
    <rPh sb="13" eb="15">
      <t>ツイカ</t>
    </rPh>
    <phoneticPr fontId="1"/>
  </si>
  <si>
    <t>Status</t>
    <phoneticPr fontId="1"/>
  </si>
  <si>
    <t>1.ステータス変更</t>
    <rPh sb="0" eb="1">
      <t>ヨコ</t>
    </rPh>
    <rPh sb="7" eb="9">
      <t>ヘンコウ</t>
    </rPh>
    <phoneticPr fontId="1"/>
  </si>
  <si>
    <t>背景色を以下の内容で変更</t>
    <rPh sb="0" eb="3">
      <t>ハイケイショク</t>
    </rPh>
    <rPh sb="4" eb="6">
      <t>イカ</t>
    </rPh>
    <rPh sb="7" eb="9">
      <t>ナイヨウ</t>
    </rPh>
    <rPh sb="10" eb="12">
      <t>ヘンコウ</t>
    </rPh>
    <phoneticPr fontId="1"/>
  </si>
  <si>
    <t>赤</t>
    <rPh sb="0" eb="1">
      <t>アカ</t>
    </rPh>
    <phoneticPr fontId="1"/>
  </si>
  <si>
    <t>青</t>
    <rPh sb="0" eb="1">
      <t>アオ</t>
    </rPh>
    <phoneticPr fontId="1"/>
  </si>
  <si>
    <t>FavoriteEdit</t>
    <phoneticPr fontId="1"/>
  </si>
  <si>
    <t>編集</t>
    <rPh sb="0" eb="2">
      <t>ヘンシュウ</t>
    </rPh>
    <phoneticPr fontId="1"/>
  </si>
  <si>
    <t>1.編集ボタン押下</t>
    <rPh sb="0" eb="1">
      <t>ヨコ</t>
    </rPh>
    <rPh sb="2" eb="4">
      <t>ヘンシュウ</t>
    </rPh>
    <rPh sb="7" eb="9">
      <t>オウカ</t>
    </rPh>
    <phoneticPr fontId="1"/>
  </si>
  <si>
    <t>お気に入り設定画面を開く</t>
    <rPh sb="1" eb="2">
      <t>キ</t>
    </rPh>
    <rPh sb="3" eb="4">
      <t>イ</t>
    </rPh>
    <rPh sb="5" eb="7">
      <t>セッテイ</t>
    </rPh>
    <rPh sb="7" eb="9">
      <t>ガメン</t>
    </rPh>
    <rPh sb="10" eb="11">
      <t>ヒラ</t>
    </rPh>
    <phoneticPr fontId="1"/>
  </si>
  <si>
    <t>お気に入り</t>
    <rPh sb="1" eb="2">
      <t>キ</t>
    </rPh>
    <rPh sb="3" eb="4">
      <t>イ</t>
    </rPh>
    <phoneticPr fontId="1"/>
  </si>
  <si>
    <t>Favorite</t>
    <phoneticPr fontId="1"/>
  </si>
  <si>
    <t>初期表示から変更がある場合は確認メッセージを表示</t>
    <rPh sb="0" eb="2">
      <t>ショキ</t>
    </rPh>
    <rPh sb="2" eb="4">
      <t>ヒョウジ</t>
    </rPh>
    <rPh sb="6" eb="8">
      <t>ヘンコウ</t>
    </rPh>
    <rPh sb="11" eb="13">
      <t>バアイ</t>
    </rPh>
    <rPh sb="14" eb="16">
      <t>カクニン</t>
    </rPh>
    <rPh sb="22" eb="24">
      <t>ヒョウジ</t>
    </rPh>
    <phoneticPr fontId="1"/>
  </si>
  <si>
    <t>→</t>
  </si>
  <si>
    <t>登録していない変更があります。登録しますか？</t>
  </si>
  <si>
    <t>1.1で登録するを選択した場合は登録ボタン押下時の登録処理を行う</t>
    <rPh sb="4" eb="6">
      <t>トウロク</t>
    </rPh>
    <rPh sb="9" eb="11">
      <t>センタク</t>
    </rPh>
    <rPh sb="13" eb="15">
      <t>バアイ</t>
    </rPh>
    <phoneticPr fontId="1"/>
  </si>
  <si>
    <t>お気に入り</t>
  </si>
  <si>
    <t>登録後に再設定</t>
    <rPh sb="0" eb="2">
      <t>トウロク</t>
    </rPh>
    <rPh sb="2" eb="3">
      <t>アト</t>
    </rPh>
    <rPh sb="4" eb="7">
      <t>サイセッテイ</t>
    </rPh>
    <phoneticPr fontId="1"/>
  </si>
  <si>
    <t>ログイン認証</t>
  </si>
  <si>
    <t>お知らせ登録</t>
  </si>
  <si>
    <t>所在地検索</t>
  </si>
  <si>
    <t>車型検索</t>
  </si>
  <si>
    <t>仕向地検索</t>
  </si>
  <si>
    <t>TM検索</t>
  </si>
  <si>
    <t>KKA00210</t>
  </si>
  <si>
    <t>メーカー名検索</t>
  </si>
  <si>
    <t>KKA00230</t>
  </si>
  <si>
    <t>ユーザー権限検索</t>
  </si>
  <si>
    <t>KKA00240</t>
  </si>
  <si>
    <t>目的検索</t>
  </si>
  <si>
    <t>KKA00250</t>
  </si>
  <si>
    <t>行先検索</t>
  </si>
  <si>
    <t>KKA00260</t>
  </si>
  <si>
    <t>種別検索</t>
  </si>
  <si>
    <t>KKA00270</t>
  </si>
  <si>
    <t>お気に入り（履歴関連）登録</t>
  </si>
  <si>
    <t>KKA00280</t>
  </si>
  <si>
    <t>お気に入り（履歴関連）検索</t>
  </si>
  <si>
    <t>KKA00290</t>
  </si>
  <si>
    <t>車両管理担当検索</t>
  </si>
  <si>
    <t>KKA00300</t>
  </si>
  <si>
    <t>作業履歴検索</t>
  </si>
  <si>
    <t>KKA00310</t>
  </si>
  <si>
    <t>作業履歴削除</t>
  </si>
  <si>
    <t>お気に入り（業務計画）登録</t>
  </si>
  <si>
    <t>お気に入り（月次計画）登録</t>
  </si>
  <si>
    <t>KKA02170</t>
  </si>
  <si>
    <t>月次計画承認検索</t>
  </si>
  <si>
    <t>KKA02180</t>
  </si>
  <si>
    <t>月次計画承認登録</t>
  </si>
  <si>
    <t>目標進度リスト名更新</t>
  </si>
  <si>
    <t>KKA03120</t>
  </si>
  <si>
    <t>目標進度リスト名検索</t>
  </si>
  <si>
    <t>目標進度リストマスタ検索</t>
  </si>
  <si>
    <t>目標進度リストマスタ登録</t>
  </si>
  <si>
    <t>目標進度リストマスタ更新</t>
  </si>
  <si>
    <t>目標進度リストマスタ削除</t>
  </si>
  <si>
    <t>KKA03250</t>
  </si>
  <si>
    <t>性能名一覧検索</t>
  </si>
  <si>
    <t>進捗履歴検索</t>
  </si>
  <si>
    <t>進捗履歴登録</t>
  </si>
  <si>
    <t>進捗履歴更新</t>
  </si>
  <si>
    <t>進捗履歴削除</t>
  </si>
  <si>
    <t>進捗状況検索</t>
  </si>
  <si>
    <t>進捗状況更新</t>
  </si>
  <si>
    <t>KKA05170</t>
  </si>
  <si>
    <t>試験車注意喚起検索</t>
  </si>
  <si>
    <t>KKA05180</t>
  </si>
  <si>
    <t>お気に入り(試験車)検索</t>
  </si>
  <si>
    <t>KKA05190</t>
  </si>
  <si>
    <t>お気に入り(試験車)登録</t>
  </si>
  <si>
    <t>KKA05200</t>
  </si>
  <si>
    <t>試験車注意喚起更新</t>
  </si>
  <si>
    <t>KKA06040</t>
  </si>
  <si>
    <t>カーシェア予約済一覧</t>
  </si>
  <si>
    <t>KKA06050</t>
  </si>
  <si>
    <t>カーシェア管理一覧検索</t>
  </si>
  <si>
    <t>KKA06060</t>
  </si>
  <si>
    <t>カーシェア管理一覧更新</t>
  </si>
  <si>
    <t>KKA08020</t>
  </si>
  <si>
    <t>カーシェア予約スケジュール項目登録</t>
  </si>
  <si>
    <t>KKA08040</t>
  </si>
  <si>
    <t>カーシェア予約スケジュール項目削除</t>
  </si>
  <si>
    <t>KKA08100</t>
  </si>
  <si>
    <t>カーシェア予約作業履歴登録</t>
  </si>
  <si>
    <t>KKA08130</t>
  </si>
  <si>
    <t>カーシェア外製車検索</t>
  </si>
  <si>
    <t>KKA08140</t>
  </si>
  <si>
    <t>カーシェア内製車検索</t>
  </si>
  <si>
    <t>KKA08150</t>
  </si>
  <si>
    <t>お気に入り（カーシェア）検索</t>
  </si>
  <si>
    <t>KKA08160</t>
  </si>
  <si>
    <t>お気に入り（カーシェア）登録</t>
  </si>
  <si>
    <t>KKA08170</t>
  </si>
  <si>
    <t>外製車予約スケジュール項目検索</t>
  </si>
  <si>
    <t>KKA08180</t>
  </si>
  <si>
    <t>外製車予約スケジュール項目登録</t>
  </si>
  <si>
    <t>KKA08190</t>
  </si>
  <si>
    <t>外製車予約スケジュール項目更新</t>
  </si>
  <si>
    <t>KKA08200</t>
  </si>
  <si>
    <t>外製車予約スケジュール項目削除</t>
  </si>
  <si>
    <t>KKA08210</t>
  </si>
  <si>
    <t>外製車予約スケジュール検索</t>
  </si>
  <si>
    <t>KKA08220</t>
  </si>
  <si>
    <t>外製車予約スケジュール登録</t>
  </si>
  <si>
    <t>KKA08230</t>
  </si>
  <si>
    <t>外製車予約スケジュール更新</t>
  </si>
  <si>
    <t>KKA08240</t>
  </si>
  <si>
    <t>外製車予約スケジュール削除</t>
  </si>
  <si>
    <t>KKA08250</t>
  </si>
  <si>
    <t>お気に入り(外製車)検索</t>
  </si>
  <si>
    <t>KKA08260</t>
  </si>
  <si>
    <t>お気に入り(外製車)登録</t>
  </si>
  <si>
    <t>KKA08280</t>
  </si>
  <si>
    <t>外製車作業履歴登録</t>
  </si>
  <si>
    <t>KKA08290</t>
  </si>
  <si>
    <t>外製車作業履歴更新</t>
  </si>
  <si>
    <t>KKA10050</t>
  </si>
  <si>
    <t>部長名検索</t>
  </si>
  <si>
    <t>機能権限名検索</t>
  </si>
  <si>
    <t>機能マスタ検索</t>
  </si>
  <si>
    <t>KKA00070</t>
    <phoneticPr fontId="1"/>
  </si>
  <si>
    <t>KKA00270</t>
    <phoneticPr fontId="1"/>
  </si>
  <si>
    <t>1.1で5件以上データが取得できた場合はエラーを表示して以降の処理は行わない</t>
    <rPh sb="5" eb="6">
      <t>ケン</t>
    </rPh>
    <rPh sb="6" eb="8">
      <t>イジョウ</t>
    </rPh>
    <rPh sb="12" eb="14">
      <t>シュトク</t>
    </rPh>
    <rPh sb="17" eb="19">
      <t>バアイ</t>
    </rPh>
    <rPh sb="24" eb="26">
      <t>ヒョウジ</t>
    </rPh>
    <rPh sb="28" eb="30">
      <t>イコウ</t>
    </rPh>
    <rPh sb="31" eb="33">
      <t>ショリ</t>
    </rPh>
    <rPh sb="34" eb="35">
      <t>オコナ</t>
    </rPh>
    <phoneticPr fontId="1"/>
  </si>
  <si>
    <t>お気に入りはこれ以上登録できません。（画面毎に5件まで）</t>
  </si>
  <si>
    <t>お気に入り登録ダイアログを表示</t>
    <rPh sb="13" eb="15">
      <t>ヒョウジ</t>
    </rPh>
    <phoneticPr fontId="1"/>
  </si>
  <si>
    <t>2.お気に入り登録</t>
    <rPh sb="3" eb="4">
      <t>キ</t>
    </rPh>
    <rPh sb="5" eb="6">
      <t>イ</t>
    </rPh>
    <rPh sb="7" eb="9">
      <t>トウロク</t>
    </rPh>
    <phoneticPr fontId="1"/>
  </si>
  <si>
    <t>2.1</t>
  </si>
  <si>
    <t>3.登録後処理</t>
    <rPh sb="1" eb="3">
      <t>トウロク</t>
    </rPh>
    <rPh sb="3" eb="4">
      <t>アト</t>
    </rPh>
    <rPh sb="4" eb="6">
      <t>ショリ</t>
    </rPh>
    <phoneticPr fontId="1"/>
  </si>
  <si>
    <t>3.1</t>
  </si>
  <si>
    <t>KKA00070:お気に入り検索APIを使用してお気に入りを取得</t>
  </si>
  <si>
    <t>3.2</t>
  </si>
  <si>
    <t>3.1で取得したお気に入りを画面に設定</t>
    <rPh sb="4" eb="6">
      <t>シュトク</t>
    </rPh>
    <rPh sb="9" eb="10">
      <t>キ</t>
    </rPh>
    <rPh sb="11" eb="12">
      <t>イ</t>
    </rPh>
    <rPh sb="14" eb="16">
      <t>ガメン</t>
    </rPh>
    <rPh sb="17" eb="19">
      <t>セッテイ</t>
    </rPh>
    <phoneticPr fontId="1"/>
  </si>
  <si>
    <t>3.3</t>
  </si>
  <si>
    <t>お気に入り登録ダイアログを閉じる</t>
    <rPh sb="13" eb="14">
      <t>ト</t>
    </rPh>
    <phoneticPr fontId="1"/>
  </si>
  <si>
    <t>2.1</t>
    <phoneticPr fontId="1"/>
  </si>
  <si>
    <t>以下の項目の入力をチェックし、エラーがある場合はメッセージを表示して以降の処理は行わない</t>
    <rPh sb="0" eb="2">
      <t>イカ</t>
    </rPh>
    <rPh sb="3" eb="5">
      <t>コウモク</t>
    </rPh>
    <rPh sb="6" eb="8">
      <t>ニュウリョク</t>
    </rPh>
    <rPh sb="21" eb="23">
      <t>バアイ</t>
    </rPh>
    <rPh sb="30" eb="32">
      <t>ヒョウジ</t>
    </rPh>
    <rPh sb="34" eb="36">
      <t>イコウ</t>
    </rPh>
    <rPh sb="37" eb="39">
      <t>ショリ</t>
    </rPh>
    <rPh sb="40" eb="41">
      <t>オコナ</t>
    </rPh>
    <phoneticPr fontId="1"/>
  </si>
  <si>
    <t>項目名</t>
    <rPh sb="0" eb="2">
      <t>コウモク</t>
    </rPh>
    <rPh sb="2" eb="3">
      <t>メイ</t>
    </rPh>
    <phoneticPr fontId="1"/>
  </si>
  <si>
    <t>チェック内容</t>
    <rPh sb="4" eb="6">
      <t>ナイヨウ</t>
    </rPh>
    <phoneticPr fontId="1"/>
  </si>
  <si>
    <t>エラーメッセージ</t>
  </si>
  <si>
    <t>未入力</t>
    <rPh sb="0" eb="3">
      <t>ミニュウリョク</t>
    </rPh>
    <phoneticPr fontId="1"/>
  </si>
  <si>
    <t>作業履歴</t>
  </si>
  <si>
    <t>入力文字数が200文字を超過</t>
    <rPh sb="0" eb="2">
      <t>ニュウリョク</t>
    </rPh>
    <rPh sb="2" eb="4">
      <t>モジ</t>
    </rPh>
    <rPh sb="4" eb="5">
      <t>スウ</t>
    </rPh>
    <rPh sb="9" eb="11">
      <t>モジ</t>
    </rPh>
    <rPh sb="12" eb="14">
      <t>チョウカ</t>
    </rPh>
    <phoneticPr fontId="1"/>
  </si>
  <si>
    <t>2.登録</t>
    <rPh sb="2" eb="4">
      <t>トウロク</t>
    </rPh>
    <phoneticPr fontId="1"/>
  </si>
  <si>
    <t>作業履歴を以下のAPIを使用して登録</t>
    <rPh sb="0" eb="2">
      <t>サギョウ</t>
    </rPh>
    <rPh sb="2" eb="4">
      <t>リレキ</t>
    </rPh>
    <rPh sb="5" eb="7">
      <t>イカ</t>
    </rPh>
    <rPh sb="12" eb="14">
      <t>シヨウ</t>
    </rPh>
    <rPh sb="16" eb="18">
      <t>トウロク</t>
    </rPh>
    <phoneticPr fontId="1"/>
  </si>
  <si>
    <t>・</t>
  </si>
  <si>
    <t>新規追加した作業履歴</t>
    <rPh sb="0" eb="2">
      <t>シンキ</t>
    </rPh>
    <rPh sb="2" eb="4">
      <t>ツイカ</t>
    </rPh>
    <rPh sb="6" eb="8">
      <t>サギョウ</t>
    </rPh>
    <rPh sb="8" eb="10">
      <t>リレキ</t>
    </rPh>
    <phoneticPr fontId="1"/>
  </si>
  <si>
    <t>登録済の作業履歴</t>
    <rPh sb="0" eb="2">
      <t>トウロク</t>
    </rPh>
    <rPh sb="2" eb="3">
      <t>ズ</t>
    </rPh>
    <rPh sb="4" eb="6">
      <t>サギョウ</t>
    </rPh>
    <rPh sb="6" eb="8">
      <t>リレキ</t>
    </rPh>
    <phoneticPr fontId="1"/>
  </si>
  <si>
    <t>削除した作業履歴</t>
    <rPh sb="0" eb="2">
      <t>サクジョ</t>
    </rPh>
    <rPh sb="4" eb="6">
      <t>サギョウ</t>
    </rPh>
    <rPh sb="6" eb="8">
      <t>リレキ</t>
    </rPh>
    <phoneticPr fontId="1"/>
  </si>
  <si>
    <t>試験車名</t>
    <rPh sb="0" eb="2">
      <t>シケン</t>
    </rPh>
    <rPh sb="2" eb="3">
      <t>シャ</t>
    </rPh>
    <rPh sb="3" eb="4">
      <t>メイ</t>
    </rPh>
    <phoneticPr fontId="1"/>
  </si>
  <si>
    <t>終了日が入力:CLOSEを選択、それ以外:OPENを選択</t>
    <rPh sb="4" eb="6">
      <t>ニュウリョク</t>
    </rPh>
    <rPh sb="13" eb="15">
      <t>センタク</t>
    </rPh>
    <rPh sb="18" eb="20">
      <t>イガイ</t>
    </rPh>
    <rPh sb="26" eb="28">
      <t>センタク</t>
    </rPh>
    <phoneticPr fontId="1"/>
  </si>
  <si>
    <t>削除可否を問い合わせ</t>
    <rPh sb="0" eb="2">
      <t>サクジョ</t>
    </rPh>
    <rPh sb="2" eb="4">
      <t>カヒ</t>
    </rPh>
    <rPh sb="5" eb="6">
      <t>ト</t>
    </rPh>
    <rPh sb="7" eb="8">
      <t>ア</t>
    </rPh>
    <phoneticPr fontId="1"/>
  </si>
  <si>
    <t>削除してもよろしいですか？</t>
  </si>
  <si>
    <t>※</t>
  </si>
  <si>
    <t>削除しない場合は以降の処理は行わない</t>
    <rPh sb="0" eb="2">
      <t>サクジョ</t>
    </rPh>
    <rPh sb="5" eb="7">
      <t>バアイ</t>
    </rPh>
    <rPh sb="8" eb="10">
      <t>イコウ</t>
    </rPh>
    <rPh sb="11" eb="13">
      <t>ショリ</t>
    </rPh>
    <rPh sb="14" eb="15">
      <t>オコナ</t>
    </rPh>
    <phoneticPr fontId="1"/>
  </si>
  <si>
    <t>登録後メッセージを表示</t>
    <rPh sb="0" eb="2">
      <t>トウロク</t>
    </rPh>
    <rPh sb="2" eb="3">
      <t>アト</t>
    </rPh>
    <rPh sb="9" eb="11">
      <t>ヒョウジ</t>
    </rPh>
    <phoneticPr fontId="1"/>
  </si>
  <si>
    <t>登録しました。</t>
  </si>
  <si>
    <t>対象を選択してください。</t>
  </si>
  <si>
    <t>対象行を未選択の場合はメッセージを表示して以降の処理は行わない</t>
    <rPh sb="0" eb="2">
      <t>タイショウ</t>
    </rPh>
    <rPh sb="2" eb="3">
      <t>ギョウ</t>
    </rPh>
    <rPh sb="4" eb="5">
      <t>ミ</t>
    </rPh>
    <rPh sb="5" eb="7">
      <t>センタク</t>
    </rPh>
    <rPh sb="8" eb="10">
      <t>バアイ</t>
    </rPh>
    <rPh sb="17" eb="19">
      <t>ヒョウジ</t>
    </rPh>
    <rPh sb="21" eb="23">
      <t>イコウ</t>
    </rPh>
    <rPh sb="24" eb="26">
      <t>ショリ</t>
    </rPh>
    <rPh sb="27" eb="28">
      <t>オコナ</t>
    </rPh>
    <phoneticPr fontId="1"/>
  </si>
  <si>
    <t>対象行を削除</t>
    <rPh sb="0" eb="2">
      <t>タイショウ</t>
    </rPh>
    <rPh sb="2" eb="3">
      <t>ギョウ</t>
    </rPh>
    <rPh sb="4" eb="6">
      <t>サクジョ</t>
    </rPh>
    <phoneticPr fontId="1"/>
  </si>
  <si>
    <t xml:space="preserve">削除しました。 </t>
  </si>
  <si>
    <t>削除後にメッセージを表示</t>
    <rPh sb="0" eb="2">
      <t>サクジョ</t>
    </rPh>
    <rPh sb="2" eb="3">
      <t>アト</t>
    </rPh>
    <rPh sb="10" eb="12">
      <t>ヒョウジ</t>
    </rPh>
    <phoneticPr fontId="1"/>
  </si>
  <si>
    <t>注意ダイヤログを表示表示</t>
    <rPh sb="8" eb="10">
      <t>ヒョウジ</t>
    </rPh>
    <phoneticPr fontId="1"/>
  </si>
  <si>
    <t>Click</t>
    <phoneticPr fontId="1"/>
  </si>
  <si>
    <t>選択行の背景色を変更</t>
    <rPh sb="0" eb="2">
      <t>センタク</t>
    </rPh>
    <rPh sb="2" eb="3">
      <t>ギョウ</t>
    </rPh>
    <rPh sb="4" eb="7">
      <t>ハイケイショク</t>
    </rPh>
    <rPh sb="8" eb="10">
      <t>ヘンコウ</t>
    </rPh>
    <phoneticPr fontId="1"/>
  </si>
  <si>
    <t>コントロールの標準機能</t>
    <rPh sb="7" eb="9">
      <t>ヒョウジュン</t>
    </rPh>
    <rPh sb="9" eb="11">
      <t>キノウ</t>
    </rPh>
    <phoneticPr fontId="1"/>
  </si>
  <si>
    <t>1.お気に入り選択</t>
    <rPh sb="0" eb="1">
      <t>ヨコ</t>
    </rPh>
    <rPh sb="3" eb="4">
      <t>キ</t>
    </rPh>
    <rPh sb="5" eb="6">
      <t>イ</t>
    </rPh>
    <rPh sb="7" eb="9">
      <t>センタク</t>
    </rPh>
    <phoneticPr fontId="1"/>
  </si>
  <si>
    <t>指定されたお気に入りは、開発符号の閲覧権限が無効となったため利用できません。</t>
  </si>
  <si>
    <t>2.2</t>
  </si>
  <si>
    <t>2.1で取得したお気に入りの開発符号の閲覧権限が無効となっている場合はエラーを表示して以降の処理は行わない</t>
    <rPh sb="4" eb="6">
      <t>シュトク</t>
    </rPh>
    <rPh sb="9" eb="10">
      <t>キ</t>
    </rPh>
    <rPh sb="11" eb="12">
      <t>イ</t>
    </rPh>
    <rPh sb="39" eb="41">
      <t>ヒョウジ</t>
    </rPh>
    <rPh sb="43" eb="45">
      <t>イコウ</t>
    </rPh>
    <rPh sb="46" eb="48">
      <t>ショリ</t>
    </rPh>
    <rPh sb="49" eb="50">
      <t>オコナ</t>
    </rPh>
    <phoneticPr fontId="1"/>
  </si>
  <si>
    <t>2.お気に入り取得</t>
    <rPh sb="3" eb="4">
      <t>キ</t>
    </rPh>
    <rPh sb="5" eb="6">
      <t>イ</t>
    </rPh>
    <rPh sb="7" eb="9">
      <t>シュトク</t>
    </rPh>
    <phoneticPr fontId="1"/>
  </si>
  <si>
    <t>3.お気に入り取得後処理</t>
    <rPh sb="3" eb="4">
      <t>キ</t>
    </rPh>
    <rPh sb="5" eb="6">
      <t>イ</t>
    </rPh>
    <rPh sb="7" eb="9">
      <t>シュトク</t>
    </rPh>
    <rPh sb="9" eb="10">
      <t>ゴ</t>
    </rPh>
    <rPh sb="10" eb="12">
      <t>ショリ</t>
    </rPh>
    <phoneticPr fontId="1"/>
  </si>
  <si>
    <t>作業履歴を以下の順番でソートし、ソート順を再設定</t>
    <rPh sb="0" eb="2">
      <t>サギョウ</t>
    </rPh>
    <rPh sb="2" eb="4">
      <t>リレキ</t>
    </rPh>
    <rPh sb="5" eb="7">
      <t>イカ</t>
    </rPh>
    <rPh sb="8" eb="10">
      <t>ジュンバン</t>
    </rPh>
    <rPh sb="19" eb="20">
      <t>ジュン</t>
    </rPh>
    <rPh sb="21" eb="24">
      <t>サイセッテイ</t>
    </rPh>
    <phoneticPr fontId="1"/>
  </si>
  <si>
    <t>日付の降順</t>
    <rPh sb="0" eb="2">
      <t>ヒヅケ</t>
    </rPh>
    <rPh sb="3" eb="5">
      <t>コウジュン</t>
    </rPh>
    <phoneticPr fontId="1"/>
  </si>
  <si>
    <t>ソート順の昇順</t>
    <rPh sb="3" eb="4">
      <t>ジュン</t>
    </rPh>
    <rPh sb="5" eb="7">
      <t>ショウジュン</t>
    </rPh>
    <phoneticPr fontId="1"/>
  </si>
  <si>
    <t>IDの昇順</t>
    <rPh sb="3" eb="5">
      <t>ショウジュン</t>
    </rPh>
    <phoneticPr fontId="1"/>
  </si>
  <si>
    <t>1.権限設定</t>
    <rPh sb="2" eb="4">
      <t>ケンゲン</t>
    </rPh>
    <rPh sb="4" eb="6">
      <t>セッテイ</t>
    </rPh>
    <phoneticPr fontId="1"/>
  </si>
  <si>
    <t>ユーザーに更新権限がない場合は以下の項目を入力不可に設定</t>
    <rPh sb="5" eb="7">
      <t>コウシン</t>
    </rPh>
    <rPh sb="7" eb="9">
      <t>ケンゲン</t>
    </rPh>
    <rPh sb="12" eb="14">
      <t>バアイ</t>
    </rPh>
    <rPh sb="15" eb="17">
      <t>イカ</t>
    </rPh>
    <rPh sb="18" eb="20">
      <t>コウモク</t>
    </rPh>
    <rPh sb="21" eb="23">
      <t>ニュウリョク</t>
    </rPh>
    <rPh sb="23" eb="25">
      <t>フカ</t>
    </rPh>
    <rPh sb="26" eb="28">
      <t>セッテイ</t>
    </rPh>
    <phoneticPr fontId="1"/>
  </si>
  <si>
    <t>ユーザーに更新権限がない場合は以下の項目を非表示に設定</t>
    <rPh sb="5" eb="7">
      <t>コウシン</t>
    </rPh>
    <rPh sb="7" eb="9">
      <t>ケンゲン</t>
    </rPh>
    <rPh sb="12" eb="14">
      <t>バアイ</t>
    </rPh>
    <rPh sb="15" eb="17">
      <t>イカ</t>
    </rPh>
    <rPh sb="18" eb="20">
      <t>コウモク</t>
    </rPh>
    <rPh sb="21" eb="24">
      <t>ヒヒョウジ</t>
    </rPh>
    <rPh sb="25" eb="27">
      <t>セッテイ</t>
    </rPh>
    <phoneticPr fontId="1"/>
  </si>
  <si>
    <t>行追加</t>
  </si>
  <si>
    <t>行削除</t>
  </si>
  <si>
    <t>更新</t>
    <rPh sb="0" eb="2">
      <t>コウシン</t>
    </rPh>
    <phoneticPr fontId="1"/>
  </si>
  <si>
    <t>2.画面初期設定</t>
    <rPh sb="2" eb="4">
      <t>ガメン</t>
    </rPh>
    <rPh sb="4" eb="6">
      <t>ショキ</t>
    </rPh>
    <rPh sb="6" eb="8">
      <t>セッテイ</t>
    </rPh>
    <phoneticPr fontId="1"/>
  </si>
  <si>
    <t>以下の項目にAPIから取得した値をセット</t>
    <rPh sb="0" eb="2">
      <t>イカ</t>
    </rPh>
    <rPh sb="3" eb="5">
      <t>コウモク</t>
    </rPh>
    <rPh sb="11" eb="13">
      <t>シュトク</t>
    </rPh>
    <rPh sb="15" eb="16">
      <t>アタイ</t>
    </rPh>
    <phoneticPr fontId="1"/>
  </si>
  <si>
    <t>検索結果は保持して権限を使用する処理で再利用する</t>
  </si>
  <si>
    <t>お気に入りID</t>
    <rPh sb="1" eb="2">
      <t>キ</t>
    </rPh>
    <rPh sb="3" eb="4">
      <t>イ</t>
    </rPh>
    <phoneticPr fontId="1"/>
  </si>
  <si>
    <t>お気に入りに設定されているスケジュール項目のIDを取得</t>
    <rPh sb="1" eb="2">
      <t>キ</t>
    </rPh>
    <rPh sb="3" eb="4">
      <t>イ</t>
    </rPh>
    <rPh sb="6" eb="8">
      <t>セッテイ</t>
    </rPh>
    <rPh sb="19" eb="21">
      <t>コウモク</t>
    </rPh>
    <rPh sb="25" eb="27">
      <t>シュトク</t>
    </rPh>
    <phoneticPr fontId="1"/>
  </si>
  <si>
    <t>2.3</t>
  </si>
  <si>
    <t>KKS05010:試験車日程から遷移した場合は引き渡されたスケジュール項目のデータを使用するのでAPIは使用しない</t>
    <rPh sb="16" eb="18">
      <t>センイ</t>
    </rPh>
    <rPh sb="20" eb="22">
      <t>バアイ</t>
    </rPh>
    <rPh sb="23" eb="24">
      <t>ヒ</t>
    </rPh>
    <rPh sb="25" eb="26">
      <t>ワタ</t>
    </rPh>
    <rPh sb="35" eb="37">
      <t>コウモク</t>
    </rPh>
    <rPh sb="42" eb="44">
      <t>シヨウ</t>
    </rPh>
    <rPh sb="52" eb="54">
      <t>シヨウ</t>
    </rPh>
    <phoneticPr fontId="1"/>
  </si>
  <si>
    <t>2.4</t>
  </si>
  <si>
    <t>2.3で取得したスケジュール項目を以下の項目に値をセット</t>
    <rPh sb="4" eb="6">
      <t>シュトク</t>
    </rPh>
    <rPh sb="14" eb="16">
      <t>コウモク</t>
    </rPh>
    <rPh sb="17" eb="19">
      <t>イカ</t>
    </rPh>
    <rPh sb="20" eb="22">
      <t>コウモク</t>
    </rPh>
    <phoneticPr fontId="1"/>
  </si>
  <si>
    <t>2.5</t>
  </si>
  <si>
    <t>項目名</t>
    <phoneticPr fontId="1"/>
  </si>
  <si>
    <t>NO.</t>
    <phoneticPr fontId="1"/>
  </si>
  <si>
    <t>1.1</t>
    <phoneticPr fontId="1"/>
  </si>
  <si>
    <t>→</t>
    <phoneticPr fontId="1"/>
  </si>
  <si>
    <t>1.2</t>
    <phoneticPr fontId="1"/>
  </si>
  <si>
    <t>1.3</t>
    <phoneticPr fontId="1"/>
  </si>
  <si>
    <t>3.1</t>
    <phoneticPr fontId="1"/>
  </si>
  <si>
    <t>※</t>
    <phoneticPr fontId="1"/>
  </si>
  <si>
    <t>Entry</t>
    <phoneticPr fontId="1"/>
  </si>
  <si>
    <t>KKA05100</t>
    <phoneticPr fontId="1"/>
  </si>
  <si>
    <t>KKA05110</t>
    <phoneticPr fontId="1"/>
  </si>
  <si>
    <t>KKA00310</t>
    <phoneticPr fontId="1"/>
  </si>
  <si>
    <t>KKA05010</t>
    <phoneticPr fontId="1"/>
  </si>
  <si>
    <t>KKA00300</t>
    <phoneticPr fontId="1"/>
  </si>
  <si>
    <t>1.1</t>
    <phoneticPr fontId="1"/>
  </si>
  <si>
    <t>日付を入力してください。</t>
    <phoneticPr fontId="1"/>
  </si>
  <si>
    <t>作業履歴を入力してください。</t>
    <phoneticPr fontId="1"/>
  </si>
  <si>
    <t>2.1</t>
    <phoneticPr fontId="1"/>
  </si>
  <si>
    <t>→</t>
    <phoneticPr fontId="1"/>
  </si>
  <si>
    <t>RowAdd</t>
    <phoneticPr fontId="1"/>
  </si>
  <si>
    <t>OPEN</t>
    <phoneticPr fontId="1"/>
  </si>
  <si>
    <t>CLOSE</t>
    <phoneticPr fontId="1"/>
  </si>
  <si>
    <t>NO.</t>
    <phoneticPr fontId="1"/>
  </si>
  <si>
    <t>→</t>
    <phoneticPr fontId="1"/>
  </si>
  <si>
    <t>1.2</t>
    <phoneticPr fontId="1"/>
  </si>
  <si>
    <t xml:space="preserve">お気に入りのID
</t>
    <phoneticPr fontId="1"/>
  </si>
  <si>
    <t>行追加</t>
    <phoneticPr fontId="1"/>
  </si>
  <si>
    <t>行削除</t>
    <phoneticPr fontId="1"/>
  </si>
  <si>
    <t>NO.</t>
    <phoneticPr fontId="1"/>
  </si>
  <si>
    <t>KKA00230</t>
    <phoneticPr fontId="1"/>
  </si>
  <si>
    <t>KKA00070</t>
    <phoneticPr fontId="1"/>
  </si>
  <si>
    <t>KKA00260</t>
    <phoneticPr fontId="1"/>
  </si>
  <si>
    <t>KKA05010</t>
    <phoneticPr fontId="1"/>
  </si>
  <si>
    <t>KKA00300</t>
    <phoneticPr fontId="1"/>
  </si>
  <si>
    <t>2.1</t>
    <phoneticPr fontId="1"/>
  </si>
  <si>
    <t>ColorChangeButton_Click</t>
    <phoneticPr fontId="1"/>
  </si>
  <si>
    <t>1.文字色　黒赤ボタン押下</t>
    <rPh sb="0" eb="1">
      <t>ヨコ</t>
    </rPh>
    <rPh sb="2" eb="5">
      <t>モジイロ</t>
    </rPh>
    <rPh sb="6" eb="7">
      <t>クロ</t>
    </rPh>
    <rPh sb="7" eb="8">
      <t>アカ</t>
    </rPh>
    <phoneticPr fontId="1"/>
  </si>
  <si>
    <t>グリッドの行が未選択の場合、メッセージKKM00009を表示して処理を終了する。</t>
    <rPh sb="5" eb="6">
      <t>ギョウ</t>
    </rPh>
    <rPh sb="7" eb="10">
      <t>ミセンタク</t>
    </rPh>
    <rPh sb="11" eb="13">
      <t>バアイ</t>
    </rPh>
    <rPh sb="28" eb="30">
      <t>ヒョウジ</t>
    </rPh>
    <rPh sb="32" eb="34">
      <t>ショリ</t>
    </rPh>
    <rPh sb="35" eb="37">
      <t>シュウリョウ</t>
    </rPh>
    <phoneticPr fontId="1"/>
  </si>
  <si>
    <t>グリッドの選択行を取得し、選択した行のIDを元に保持している作業履歴データを取得する。</t>
    <rPh sb="5" eb="7">
      <t>センタク</t>
    </rPh>
    <rPh sb="7" eb="8">
      <t>ギョウ</t>
    </rPh>
    <rPh sb="9" eb="11">
      <t>シュトク</t>
    </rPh>
    <rPh sb="13" eb="15">
      <t>センタク</t>
    </rPh>
    <rPh sb="17" eb="18">
      <t>ギョウ</t>
    </rPh>
    <rPh sb="22" eb="23">
      <t>モト</t>
    </rPh>
    <rPh sb="24" eb="26">
      <t>ホジ</t>
    </rPh>
    <rPh sb="30" eb="32">
      <t>サギョウ</t>
    </rPh>
    <rPh sb="32" eb="34">
      <t>リレキ</t>
    </rPh>
    <rPh sb="38" eb="40">
      <t>シュトク</t>
    </rPh>
    <phoneticPr fontId="1"/>
  </si>
  <si>
    <t>他部署編集許可チェックがありかつ管理権限が無い場合、エラーメッセージKKM03036（SJSB）を表示する。</t>
    <rPh sb="0" eb="1">
      <t>ホカ</t>
    </rPh>
    <rPh sb="1" eb="3">
      <t>ブショ</t>
    </rPh>
    <rPh sb="3" eb="5">
      <t>ヘンシュウ</t>
    </rPh>
    <rPh sb="5" eb="7">
      <t>キョカ</t>
    </rPh>
    <rPh sb="16" eb="20">
      <t>カンリケンゲン</t>
    </rPh>
    <rPh sb="21" eb="22">
      <t>ナ</t>
    </rPh>
    <rPh sb="23" eb="25">
      <t>バアイ</t>
    </rPh>
    <rPh sb="49" eb="51">
      <t>ヒョウジ</t>
    </rPh>
    <phoneticPr fontId="1"/>
  </si>
  <si>
    <t>1.4</t>
    <phoneticPr fontId="1"/>
  </si>
  <si>
    <t>選択された行のセルの色を変更する。（赤の場合黒、黒の場合赤）</t>
    <rPh sb="0" eb="2">
      <t>センタク</t>
    </rPh>
    <rPh sb="5" eb="6">
      <t>ギョウ</t>
    </rPh>
    <rPh sb="10" eb="11">
      <t>イロ</t>
    </rPh>
    <rPh sb="12" eb="14">
      <t>ヘンコウ</t>
    </rPh>
    <rPh sb="18" eb="19">
      <t>アカ</t>
    </rPh>
    <rPh sb="20" eb="22">
      <t>バアイ</t>
    </rPh>
    <rPh sb="22" eb="23">
      <t>クロ</t>
    </rPh>
    <rPh sb="24" eb="25">
      <t>クロ</t>
    </rPh>
    <rPh sb="26" eb="28">
      <t>バアイ</t>
    </rPh>
    <rPh sb="28" eb="29">
      <t>アカ</t>
    </rPh>
    <phoneticPr fontId="1"/>
  </si>
  <si>
    <t>1.5</t>
    <phoneticPr fontId="1"/>
  </si>
  <si>
    <t>変更後、内部で保持している作業履歴の取込アイテムの値を赤の場合1に更新する。黒の場合はnullで更新を行う。</t>
    <rPh sb="0" eb="3">
      <t>ヘンコウゴ</t>
    </rPh>
    <rPh sb="4" eb="6">
      <t>ナイブ</t>
    </rPh>
    <rPh sb="7" eb="9">
      <t>ホジ</t>
    </rPh>
    <rPh sb="13" eb="15">
      <t>サギョウ</t>
    </rPh>
    <rPh sb="15" eb="17">
      <t>リレキ</t>
    </rPh>
    <rPh sb="18" eb="19">
      <t>ト</t>
    </rPh>
    <rPh sb="19" eb="20">
      <t>コ</t>
    </rPh>
    <rPh sb="25" eb="26">
      <t>アタイ</t>
    </rPh>
    <rPh sb="27" eb="28">
      <t>アカ</t>
    </rPh>
    <rPh sb="29" eb="31">
      <t>バアイ</t>
    </rPh>
    <rPh sb="33" eb="35">
      <t>コウシン</t>
    </rPh>
    <rPh sb="38" eb="39">
      <t>クロ</t>
    </rPh>
    <rPh sb="40" eb="42">
      <t>バアイ</t>
    </rPh>
    <rPh sb="48" eb="50">
      <t>コウシン</t>
    </rPh>
    <rPh sb="51" eb="52">
      <t>オコナ</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</si>
</sst>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s>
  <fills count="5">
    <fill>
      <patternFill patternType="none"/>
    </fill>
    <fill>
      <patternFill patternType="gray125"/>
    </fill>
    <fill>
      <patternFill patternType="solid">
        <fgColor theme="7" tint="0.79998168889431442"/>
        <bgColor indexed="64"/>
      </patternFill>
    </fill>
    <fill>
      <patternFill patternType="solid">
        <fgColor theme="0"/>
        <bgColor indexed="64"/>
      </patternFill>
    </fill>
    <fill>
      <patternFill patternType="solid">
        <fgColor theme="0" tint="-0.249977111117893"/>
        <bgColor indexed="64"/>
      </patternFill>
    </fill>
  </fills>
  <borders count="25">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hair">
        <color indexed="64"/>
      </top>
      <bottom style="thin">
        <color indexed="64"/>
      </bottom>
      <diagonal/>
    </border>
    <border>
      <left style="thin">
        <color indexed="64"/>
      </left>
      <right/>
      <top style="hair">
        <color indexed="64"/>
      </top>
      <bottom/>
      <diagonal/>
    </border>
    <border>
      <left/>
      <right style="thin">
        <color indexed="64"/>
      </right>
      <top style="hair">
        <color indexed="64"/>
      </top>
      <bottom/>
      <diagonal/>
    </border>
    <border>
      <left/>
      <right/>
      <top style="hair">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7" fillId="0" borderId="0"/>
  </cellStyleXfs>
  <cellXfs count="101">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49" fontId="3" fillId="0" borderId="0" xfId="0" quotePrefix="1" applyNumberFormat="1" applyFont="1" applyAlignment="1">
      <alignment vertical="center"/>
    </xf>
    <xf numFmtId="0" fontId="8" fillId="0" borderId="0" xfId="0" applyFont="1"/>
    <xf numFmtId="0" fontId="3" fillId="0" borderId="11" xfId="0" applyFont="1" applyBorder="1" applyAlignment="1">
      <alignment vertical="center"/>
    </xf>
    <xf numFmtId="0" fontId="3" fillId="0" borderId="12" xfId="0" applyFont="1" applyBorder="1" applyAlignment="1">
      <alignment vertical="center"/>
    </xf>
    <xf numFmtId="49" fontId="3" fillId="0" borderId="11" xfId="0" applyNumberFormat="1" applyFont="1" applyBorder="1" applyAlignment="1">
      <alignment vertical="center"/>
    </xf>
    <xf numFmtId="0" fontId="3" fillId="0" borderId="13" xfId="0" applyFont="1" applyBorder="1" applyAlignment="1">
      <alignment vertical="center"/>
    </xf>
    <xf numFmtId="0" fontId="3" fillId="0" borderId="14" xfId="0" applyFont="1" applyBorder="1" applyAlignment="1">
      <alignment vertical="center"/>
    </xf>
    <xf numFmtId="0" fontId="3" fillId="0" borderId="15" xfId="0" applyFont="1" applyBorder="1" applyAlignment="1">
      <alignment vertical="center"/>
    </xf>
    <xf numFmtId="49" fontId="3" fillId="0" borderId="14" xfId="0" applyNumberFormat="1" applyFont="1" applyBorder="1" applyAlignment="1">
      <alignment vertical="center"/>
    </xf>
    <xf numFmtId="0" fontId="3" fillId="0" borderId="16" xfId="0" applyFont="1" applyBorder="1" applyAlignment="1">
      <alignment vertical="center"/>
    </xf>
    <xf numFmtId="0" fontId="3" fillId="0" borderId="11" xfId="0" applyFont="1" applyFill="1" applyBorder="1" applyAlignment="1">
      <alignment vertical="center"/>
    </xf>
    <xf numFmtId="0" fontId="3" fillId="0" borderId="13" xfId="0" applyFont="1" applyFill="1" applyBorder="1" applyAlignment="1">
      <alignment vertical="center"/>
    </xf>
    <xf numFmtId="49" fontId="3" fillId="0" borderId="13" xfId="0" applyNumberFormat="1" applyFont="1" applyFill="1" applyBorder="1" applyAlignment="1">
      <alignment vertical="center"/>
    </xf>
    <xf numFmtId="0" fontId="3" fillId="0" borderId="16" xfId="0" applyFont="1" applyFill="1" applyBorder="1" applyAlignment="1">
      <alignment vertical="center"/>
    </xf>
    <xf numFmtId="49" fontId="3" fillId="0" borderId="16" xfId="0" applyNumberFormat="1" applyFont="1" applyFill="1" applyBorder="1" applyAlignment="1">
      <alignment vertical="center"/>
    </xf>
    <xf numFmtId="0" fontId="3" fillId="0" borderId="14" xfId="0" applyFont="1" applyFill="1" applyBorder="1" applyAlignment="1">
      <alignment vertical="center"/>
    </xf>
    <xf numFmtId="0" fontId="4" fillId="0" borderId="0" xfId="0" applyFont="1" applyAlignment="1">
      <alignment vertical="center"/>
    </xf>
    <xf numFmtId="0" fontId="3" fillId="0" borderId="0" xfId="0" applyFont="1" applyAlignment="1">
      <alignment horizontal="center" vertical="center"/>
    </xf>
    <xf numFmtId="0" fontId="3" fillId="0" borderId="0" xfId="0" quotePrefix="1" applyFont="1" applyAlignment="1">
      <alignment vertical="center"/>
    </xf>
    <xf numFmtId="0" fontId="3" fillId="0" borderId="5" xfId="0" applyFont="1" applyBorder="1" applyAlignment="1">
      <alignment vertical="center"/>
    </xf>
    <xf numFmtId="0" fontId="3" fillId="0" borderId="7" xfId="0" applyFont="1" applyBorder="1" applyAlignment="1">
      <alignment vertical="center"/>
    </xf>
    <xf numFmtId="0" fontId="3" fillId="0" borderId="6" xfId="0" applyFont="1" applyBorder="1" applyAlignment="1">
      <alignment vertical="center"/>
    </xf>
    <xf numFmtId="49" fontId="3" fillId="0" borderId="5" xfId="0" applyNumberFormat="1" applyFont="1" applyBorder="1" applyAlignment="1">
      <alignment vertical="center"/>
    </xf>
    <xf numFmtId="49" fontId="3" fillId="0" borderId="6" xfId="0" applyNumberFormat="1" applyFont="1" applyBorder="1" applyAlignment="1">
      <alignment vertical="center"/>
    </xf>
    <xf numFmtId="0" fontId="6" fillId="0" borderId="0" xfId="0" applyFont="1" applyAlignment="1">
      <alignment vertical="center"/>
    </xf>
    <xf numFmtId="49" fontId="3" fillId="0" borderId="0" xfId="0" applyNumberFormat="1" applyFont="1" applyAlignment="1">
      <alignment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6" fillId="2" borderId="5" xfId="0" applyNumberFormat="1" applyFont="1" applyFill="1" applyBorder="1" applyAlignment="1">
      <alignment vertical="center"/>
    </xf>
    <xf numFmtId="49" fontId="6" fillId="2" borderId="6" xfId="0" applyNumberFormat="1" applyFont="1" applyFill="1" applyBorder="1" applyAlignment="1">
      <alignment vertical="center"/>
    </xf>
    <xf numFmtId="49" fontId="3" fillId="0" borderId="0" xfId="0" applyNumberFormat="1" applyFont="1" applyFill="1" applyBorder="1" applyAlignment="1">
      <alignment vertical="center"/>
    </xf>
    <xf numFmtId="0" fontId="3" fillId="0" borderId="0" xfId="0" applyFont="1" applyFill="1" applyBorder="1" applyAlignment="1">
      <alignment vertical="center"/>
    </xf>
    <xf numFmtId="0" fontId="3" fillId="0" borderId="0" xfId="0" applyFont="1" applyBorder="1" applyAlignment="1">
      <alignment vertical="center"/>
    </xf>
    <xf numFmtId="49" fontId="3" fillId="0" borderId="0" xfId="0" applyNumberFormat="1" applyFont="1" applyBorder="1" applyAlignment="1">
      <alignment vertical="center"/>
    </xf>
    <xf numFmtId="0" fontId="3" fillId="0" borderId="0" xfId="0" applyFont="1" applyAlignment="1">
      <alignment vertical="center"/>
    </xf>
    <xf numFmtId="0" fontId="3" fillId="0" borderId="5" xfId="0" quotePrefix="1" applyFont="1" applyBorder="1" applyAlignment="1">
      <alignment vertical="center"/>
    </xf>
    <xf numFmtId="0" fontId="3" fillId="0" borderId="8" xfId="0" applyFont="1" applyBorder="1" applyAlignment="1">
      <alignment vertical="center"/>
    </xf>
    <xf numFmtId="0" fontId="3" fillId="0" borderId="9" xfId="0" applyFont="1" applyBorder="1" applyAlignment="1">
      <alignment vertical="center"/>
    </xf>
    <xf numFmtId="0" fontId="3" fillId="0" borderId="10" xfId="0" applyFont="1" applyBorder="1" applyAlignment="1">
      <alignment vertical="center"/>
    </xf>
    <xf numFmtId="49" fontId="3" fillId="0" borderId="8" xfId="0" quotePrefix="1" applyNumberFormat="1" applyFont="1" applyBorder="1" applyAlignment="1">
      <alignment vertical="center"/>
    </xf>
    <xf numFmtId="49" fontId="3" fillId="0" borderId="10" xfId="0" applyNumberFormat="1" applyFont="1" applyBorder="1" applyAlignment="1">
      <alignment vertical="center"/>
    </xf>
    <xf numFmtId="49" fontId="3" fillId="0" borderId="14" xfId="0" quotePrefix="1" applyNumberFormat="1" applyFont="1" applyBorder="1" applyAlignment="1">
      <alignment vertical="center"/>
    </xf>
    <xf numFmtId="49" fontId="3" fillId="0" borderId="16" xfId="0" applyNumberFormat="1" applyFont="1" applyBorder="1" applyAlignment="1">
      <alignment vertical="center"/>
    </xf>
    <xf numFmtId="0" fontId="0" fillId="0" borderId="0" xfId="0" applyFont="1"/>
    <xf numFmtId="0" fontId="3" fillId="0" borderId="0" xfId="0" applyFont="1" applyAlignment="1">
      <alignment horizontal="left" vertical="center"/>
    </xf>
    <xf numFmtId="49" fontId="3" fillId="0" borderId="8" xfId="0" applyNumberFormat="1" applyFont="1" applyBorder="1" applyAlignment="1">
      <alignment vertical="center"/>
    </xf>
    <xf numFmtId="49" fontId="3" fillId="0" borderId="13" xfId="0" applyNumberFormat="1" applyFont="1" applyBorder="1" applyAlignment="1">
      <alignment vertical="center"/>
    </xf>
    <xf numFmtId="0" fontId="3" fillId="3" borderId="20" xfId="0" applyFont="1" applyFill="1" applyBorder="1" applyAlignment="1">
      <alignment vertical="center"/>
    </xf>
    <xf numFmtId="0" fontId="3" fillId="3" borderId="21" xfId="0" applyFont="1" applyFill="1" applyBorder="1" applyAlignment="1">
      <alignment vertical="center"/>
    </xf>
    <xf numFmtId="0" fontId="3" fillId="3" borderId="22" xfId="0" applyFont="1" applyFill="1" applyBorder="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3" borderId="23" xfId="0" applyFont="1" applyFill="1" applyBorder="1" applyAlignment="1">
      <alignment vertical="center"/>
    </xf>
    <xf numFmtId="0" fontId="3" fillId="3" borderId="3" xfId="0" applyFont="1" applyFill="1" applyBorder="1" applyAlignment="1">
      <alignment vertical="center"/>
    </xf>
    <xf numFmtId="0" fontId="3" fillId="3" borderId="24" xfId="0" applyFont="1" applyFill="1" applyBorder="1" applyAlignment="1">
      <alignment vertical="center"/>
    </xf>
    <xf numFmtId="0" fontId="6" fillId="0" borderId="0" xfId="0" applyFont="1" applyFill="1" applyAlignment="1">
      <alignment vertical="center"/>
    </xf>
    <xf numFmtId="0" fontId="3" fillId="0" borderId="0" xfId="0" quotePrefix="1" applyFont="1" applyFill="1" applyAlignment="1">
      <alignment vertical="center"/>
    </xf>
    <xf numFmtId="0" fontId="3" fillId="0" borderId="0" xfId="0" applyFont="1" applyFill="1" applyAlignment="1">
      <alignment vertical="center"/>
    </xf>
    <xf numFmtId="0" fontId="3" fillId="0" borderId="17" xfId="0" applyFont="1" applyBorder="1" applyAlignment="1">
      <alignment vertical="center"/>
    </xf>
    <xf numFmtId="0" fontId="3" fillId="0" borderId="18" xfId="0" applyFont="1" applyBorder="1" applyAlignment="1">
      <alignment vertical="center"/>
    </xf>
    <xf numFmtId="49" fontId="3" fillId="0" borderId="17" xfId="0" applyNumberFormat="1" applyFont="1" applyBorder="1" applyAlignment="1">
      <alignment vertical="center"/>
    </xf>
    <xf numFmtId="0" fontId="3" fillId="0" borderId="19" xfId="0" applyFont="1" applyBorder="1" applyAlignment="1">
      <alignment vertical="center"/>
    </xf>
    <xf numFmtId="0" fontId="3" fillId="0" borderId="17" xfId="0" applyFont="1" applyFill="1" applyBorder="1" applyAlignment="1">
      <alignment vertical="center"/>
    </xf>
    <xf numFmtId="0" fontId="3" fillId="0" borderId="19" xfId="0" applyFont="1" applyFill="1" applyBorder="1" applyAlignment="1">
      <alignment vertical="center"/>
    </xf>
    <xf numFmtId="49" fontId="3" fillId="0" borderId="19" xfId="0" applyNumberFormat="1" applyFont="1" applyFill="1" applyBorder="1" applyAlignment="1">
      <alignment vertical="center"/>
    </xf>
    <xf numFmtId="0" fontId="3" fillId="0" borderId="0" xfId="0" applyNumberFormat="1" applyFont="1" applyAlignment="1">
      <alignment vertical="center"/>
    </xf>
    <xf numFmtId="0" fontId="6" fillId="2" borderId="6" xfId="0" applyFont="1" applyFill="1" applyBorder="1" applyAlignment="1">
      <alignment vertical="center" wrapText="1"/>
    </xf>
    <xf numFmtId="0" fontId="0" fillId="0" borderId="6" xfId="0" applyFont="1" applyBorder="1" applyAlignment="1">
      <alignment vertical="center"/>
    </xf>
    <xf numFmtId="0" fontId="6" fillId="2" borderId="4" xfId="0" applyFont="1" applyFill="1" applyBorder="1" applyAlignment="1">
      <alignment horizontal="left" vertical="center"/>
    </xf>
    <xf numFmtId="0" fontId="3" fillId="0" borderId="5" xfId="0" applyFont="1" applyBorder="1" applyAlignment="1">
      <alignment horizontal="left" vertical="center"/>
    </xf>
    <xf numFmtId="0" fontId="0" fillId="0" borderId="6" xfId="0" applyFont="1" applyBorder="1" applyAlignment="1">
      <alignment horizontal="left" vertical="center"/>
    </xf>
    <xf numFmtId="0" fontId="0" fillId="0" borderId="7" xfId="0" applyFont="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3" fillId="0" borderId="14" xfId="0" applyFont="1" applyBorder="1" applyAlignment="1">
      <alignment horizontal="left" vertical="center"/>
    </xf>
    <xf numFmtId="0" fontId="3" fillId="0" borderId="16" xfId="0" applyFont="1" applyBorder="1" applyAlignment="1">
      <alignment horizontal="left" vertical="center"/>
    </xf>
    <xf numFmtId="0" fontId="3" fillId="0" borderId="15" xfId="0" applyFont="1" applyBorder="1" applyAlignment="1">
      <alignment horizontal="left" vertical="center"/>
    </xf>
    <xf numFmtId="0" fontId="3" fillId="0" borderId="11" xfId="0" applyFont="1" applyBorder="1" applyAlignment="1">
      <alignment horizontal="left" vertical="center"/>
    </xf>
    <xf numFmtId="0" fontId="3" fillId="0" borderId="13" xfId="0" applyFont="1" applyBorder="1" applyAlignment="1">
      <alignment horizontal="left" vertical="center"/>
    </xf>
    <xf numFmtId="0" fontId="3" fillId="0" borderId="12" xfId="0" applyFont="1" applyBorder="1" applyAlignment="1">
      <alignment horizontal="left" vertical="center"/>
    </xf>
    <xf numFmtId="0" fontId="3" fillId="0" borderId="8" xfId="0" applyFont="1" applyBorder="1" applyAlignment="1">
      <alignment horizontal="left" vertical="center"/>
    </xf>
    <xf numFmtId="0" fontId="3" fillId="0" borderId="10" xfId="0" applyFont="1" applyBorder="1" applyAlignment="1">
      <alignment horizontal="left" vertical="center"/>
    </xf>
    <xf numFmtId="0" fontId="3" fillId="0" borderId="9" xfId="0" applyFont="1" applyBorder="1" applyAlignment="1">
      <alignment horizontal="left" vertical="center"/>
    </xf>
    <xf numFmtId="0" fontId="3" fillId="4" borderId="5" xfId="0" applyFont="1" applyFill="1" applyBorder="1" applyAlignment="1">
      <alignment horizontal="center" vertical="center"/>
    </xf>
    <xf numFmtId="0" fontId="3" fillId="4" borderId="6" xfId="0" applyFont="1" applyFill="1" applyBorder="1" applyAlignment="1">
      <alignment horizontal="center" vertical="center"/>
    </xf>
    <xf numFmtId="0" fontId="3" fillId="4" borderId="7" xfId="0" applyFont="1" applyFill="1" applyBorder="1" applyAlignment="1">
      <alignment horizontal="center"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59"/>
  <sheetViews>
    <sheetView tabSelected="1" zoomScaleNormal="100" workbookViewId="0">
      <selection sqref="A1:BD2"/>
    </sheetView>
  </sheetViews>
  <sheetFormatPr defaultColWidth="2.5" defaultRowHeight="15" customHeight="1"/>
  <cols>
    <col min="1" max="7" width="2.5" style="43"/>
    <col min="8" max="8" width="2.5" style="43" customWidth="1"/>
    <col min="9" max="11" width="2.5" style="43"/>
    <col min="12" max="12" width="2.625" style="43" customWidth="1"/>
    <col min="13" max="16384" width="2.5" style="43"/>
  </cols>
  <sheetData>
    <row r="1" spans="1:56" s="24" customFormat="1" ht="15" customHeight="1">
      <c r="A1" s="82" t="s">
        <v>49</v>
      </c>
      <c r="B1" s="82"/>
      <c r="C1" s="82"/>
      <c r="D1" s="82"/>
      <c r="E1" s="82"/>
      <c r="F1" s="82"/>
      <c r="G1" s="82"/>
      <c r="H1" s="82"/>
      <c r="I1" s="82"/>
      <c r="J1" s="82"/>
      <c r="K1" s="82"/>
      <c r="L1" s="82"/>
      <c r="M1" s="82"/>
      <c r="N1" s="82"/>
      <c r="O1" s="82"/>
      <c r="P1" s="82"/>
      <c r="Q1" s="82"/>
      <c r="R1" s="82"/>
      <c r="S1" s="82"/>
      <c r="T1" s="82"/>
      <c r="U1" s="82"/>
      <c r="V1" s="82"/>
      <c r="W1" s="82"/>
      <c r="X1" s="82"/>
      <c r="Y1" s="82"/>
      <c r="Z1" s="82"/>
      <c r="AA1" s="82"/>
      <c r="AB1" s="82"/>
      <c r="AC1" s="82"/>
      <c r="AD1" s="82"/>
      <c r="AE1" s="82"/>
      <c r="AF1" s="82"/>
      <c r="AG1" s="82"/>
      <c r="AH1" s="82"/>
      <c r="AI1" s="82"/>
      <c r="AJ1" s="82"/>
      <c r="AK1" s="82"/>
      <c r="AL1" s="82"/>
      <c r="AM1" s="82"/>
      <c r="AN1" s="82"/>
      <c r="AO1" s="82"/>
      <c r="AP1" s="82"/>
      <c r="AQ1" s="82"/>
      <c r="AR1" s="82"/>
      <c r="AS1" s="82"/>
      <c r="AT1" s="82"/>
      <c r="AU1" s="82"/>
      <c r="AV1" s="82"/>
      <c r="AW1" s="82"/>
      <c r="AX1" s="82"/>
      <c r="AY1" s="82"/>
      <c r="AZ1" s="82"/>
      <c r="BA1" s="82"/>
      <c r="BB1" s="82"/>
      <c r="BC1" s="82"/>
      <c r="BD1" s="82"/>
    </row>
    <row r="2" spans="1:56" s="24" customFormat="1" ht="15" customHeight="1" thickBot="1">
      <c r="A2" s="83"/>
      <c r="B2" s="83"/>
      <c r="C2" s="83"/>
      <c r="D2" s="83"/>
      <c r="E2" s="83"/>
      <c r="F2" s="83"/>
      <c r="G2" s="83"/>
      <c r="H2" s="83"/>
      <c r="I2" s="83"/>
      <c r="J2" s="83"/>
      <c r="K2" s="83"/>
      <c r="L2" s="83"/>
      <c r="M2" s="83"/>
      <c r="N2" s="83"/>
      <c r="O2" s="83"/>
      <c r="P2" s="83"/>
      <c r="Q2" s="83"/>
      <c r="R2" s="83"/>
      <c r="S2" s="83"/>
      <c r="T2" s="83"/>
      <c r="U2" s="83"/>
      <c r="V2" s="83"/>
      <c r="W2" s="83"/>
      <c r="X2" s="83"/>
      <c r="Y2" s="83"/>
      <c r="Z2" s="83"/>
      <c r="AA2" s="83"/>
      <c r="AB2" s="83"/>
      <c r="AC2" s="83"/>
      <c r="AD2" s="83"/>
      <c r="AE2" s="83"/>
      <c r="AF2" s="83"/>
      <c r="AG2" s="83"/>
      <c r="AH2" s="83"/>
      <c r="AI2" s="83"/>
      <c r="AJ2" s="83"/>
      <c r="AK2" s="83"/>
      <c r="AL2" s="83"/>
      <c r="AM2" s="83"/>
      <c r="AN2" s="83"/>
      <c r="AO2" s="83"/>
      <c r="AP2" s="83"/>
      <c r="AQ2" s="83"/>
      <c r="AR2" s="83"/>
      <c r="AS2" s="83"/>
      <c r="AT2" s="83"/>
      <c r="AU2" s="83"/>
      <c r="AV2" s="83"/>
      <c r="AW2" s="83"/>
      <c r="AX2" s="83"/>
      <c r="AY2" s="83"/>
      <c r="AZ2" s="83"/>
      <c r="BA2" s="83"/>
      <c r="BB2" s="83"/>
      <c r="BC2" s="83"/>
      <c r="BD2" s="83"/>
    </row>
    <row r="3" spans="1:56" ht="15" customHeight="1" thickTop="1"/>
    <row r="4" spans="1:56" ht="15" customHeight="1">
      <c r="A4" s="78" t="s">
        <v>50</v>
      </c>
      <c r="B4" s="78"/>
      <c r="C4" s="78"/>
      <c r="D4" s="78"/>
      <c r="E4" s="78"/>
      <c r="F4" s="78"/>
      <c r="G4" s="78"/>
      <c r="H4" s="79" t="str">
        <f ca="1">Sheet1!A2</f>
        <v>KKF11030</v>
      </c>
      <c r="I4" s="84"/>
      <c r="J4" s="84"/>
      <c r="K4" s="84"/>
      <c r="L4" s="84"/>
      <c r="M4" s="84"/>
      <c r="N4" s="84"/>
      <c r="O4" s="84"/>
      <c r="P4" s="84"/>
      <c r="Q4" s="85"/>
      <c r="R4" s="78" t="s">
        <v>51</v>
      </c>
      <c r="S4" s="78"/>
      <c r="T4" s="78"/>
      <c r="U4" s="78"/>
      <c r="V4" s="78"/>
      <c r="W4" s="78"/>
      <c r="X4" s="78"/>
      <c r="Y4" s="79" t="str">
        <f ca="1">Sheet1!$A$3</f>
        <v>作業履歴(試験車)</v>
      </c>
      <c r="Z4" s="84"/>
      <c r="AA4" s="84"/>
      <c r="AB4" s="84"/>
      <c r="AC4" s="84"/>
      <c r="AD4" s="84"/>
      <c r="AE4" s="84"/>
      <c r="AF4" s="84"/>
      <c r="AG4" s="84"/>
      <c r="AH4" s="85"/>
    </row>
    <row r="5" spans="1:56" ht="15" customHeight="1">
      <c r="A5" s="78" t="s">
        <v>52</v>
      </c>
      <c r="B5" s="78"/>
      <c r="C5" s="78"/>
      <c r="D5" s="78"/>
      <c r="E5" s="78"/>
      <c r="F5" s="78"/>
      <c r="G5" s="78"/>
      <c r="H5" s="79" t="str">
        <f ca="1">RIGHT(CELL("filename",A1),LEN(CELL("filename",A1))-FIND("]",CELL("filename",A1)))</f>
        <v>初期表示</v>
      </c>
      <c r="I5" s="80"/>
      <c r="J5" s="80"/>
      <c r="K5" s="80"/>
      <c r="L5" s="80"/>
      <c r="M5" s="80"/>
      <c r="N5" s="80"/>
      <c r="O5" s="80"/>
      <c r="P5" s="80"/>
      <c r="Q5" s="80"/>
      <c r="R5" s="80"/>
      <c r="S5" s="80"/>
      <c r="T5" s="80"/>
      <c r="U5" s="80"/>
      <c r="V5" s="80"/>
      <c r="W5" s="80"/>
      <c r="X5" s="80"/>
      <c r="Y5" s="80"/>
      <c r="Z5" s="80"/>
      <c r="AA5" s="80"/>
      <c r="AB5" s="80"/>
      <c r="AC5" s="80"/>
      <c r="AD5" s="80"/>
      <c r="AE5" s="80"/>
      <c r="AF5" s="80"/>
      <c r="AG5" s="80"/>
      <c r="AH5" s="81"/>
    </row>
    <row r="6" spans="1:56" ht="15" customHeight="1">
      <c r="A6" s="78" t="s">
        <v>56</v>
      </c>
      <c r="B6" s="78"/>
      <c r="C6" s="78"/>
      <c r="D6" s="78"/>
      <c r="E6" s="78"/>
      <c r="F6" s="78"/>
      <c r="G6" s="78"/>
      <c r="H6" s="79" t="s">
        <v>58</v>
      </c>
      <c r="I6" s="80"/>
      <c r="J6" s="80"/>
      <c r="K6" s="80"/>
      <c r="L6" s="80"/>
      <c r="M6" s="80"/>
      <c r="N6" s="80"/>
      <c r="O6" s="80"/>
      <c r="P6" s="80"/>
      <c r="Q6" s="80"/>
      <c r="R6" s="80"/>
      <c r="S6" s="80"/>
      <c r="T6" s="80"/>
      <c r="U6" s="80"/>
      <c r="V6" s="80"/>
      <c r="W6" s="80"/>
      <c r="X6" s="80"/>
      <c r="Y6" s="80"/>
      <c r="Z6" s="80"/>
      <c r="AA6" s="80"/>
      <c r="AB6" s="80"/>
      <c r="AC6" s="80"/>
      <c r="AD6" s="80"/>
      <c r="AE6" s="80"/>
      <c r="AF6" s="80"/>
      <c r="AG6" s="80"/>
      <c r="AH6" s="81"/>
    </row>
    <row r="8" spans="1:56" ht="15" customHeight="1">
      <c r="A8" s="32" t="s">
        <v>237</v>
      </c>
      <c r="B8" s="32"/>
    </row>
    <row r="9" spans="1:56" ht="15" customHeight="1">
      <c r="A9" s="34" t="s">
        <v>46</v>
      </c>
      <c r="B9" s="35"/>
      <c r="C9" s="34" t="s">
        <v>450</v>
      </c>
      <c r="D9" s="36"/>
      <c r="E9" s="36"/>
      <c r="F9" s="36"/>
      <c r="G9" s="36"/>
      <c r="H9" s="36"/>
      <c r="I9" s="36"/>
      <c r="J9" s="36"/>
      <c r="K9" s="76"/>
      <c r="L9" s="77"/>
      <c r="M9" s="76"/>
      <c r="N9" s="77"/>
      <c r="O9" s="36"/>
      <c r="P9" s="36"/>
      <c r="Q9" s="36"/>
      <c r="R9" s="36"/>
      <c r="S9" s="36"/>
      <c r="T9" s="36"/>
      <c r="U9" s="36"/>
      <c r="V9" s="36"/>
      <c r="W9" s="36"/>
      <c r="X9" s="36"/>
      <c r="Y9" s="36"/>
      <c r="Z9" s="36"/>
      <c r="AA9" s="36"/>
      <c r="AB9" s="36"/>
      <c r="AC9" s="34" t="s">
        <v>53</v>
      </c>
      <c r="AD9" s="36"/>
      <c r="AE9" s="36"/>
      <c r="AF9" s="35"/>
      <c r="AG9" s="34" t="s">
        <v>47</v>
      </c>
      <c r="AH9" s="36"/>
      <c r="AI9" s="36"/>
      <c r="AJ9" s="36"/>
      <c r="AK9" s="36"/>
      <c r="AL9" s="36"/>
      <c r="AM9" s="36"/>
      <c r="AN9" s="36"/>
      <c r="AO9" s="36"/>
      <c r="AP9" s="36"/>
      <c r="AQ9" s="36"/>
      <c r="AR9" s="36"/>
      <c r="AS9" s="36"/>
      <c r="AT9" s="36"/>
      <c r="AU9" s="36"/>
      <c r="AV9" s="36"/>
      <c r="AW9" s="36"/>
      <c r="AX9" s="36"/>
      <c r="AY9" s="36"/>
      <c r="AZ9" s="36"/>
      <c r="BA9" s="36"/>
      <c r="BB9" s="36"/>
      <c r="BC9" s="36"/>
      <c r="BD9" s="35"/>
    </row>
    <row r="10" spans="1:56" ht="15" customHeight="1">
      <c r="A10" s="10">
        <v>1</v>
      </c>
      <c r="B10" s="11"/>
      <c r="C10" s="12" t="s">
        <v>443</v>
      </c>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2" t="s">
        <v>426</v>
      </c>
      <c r="AD10" s="13"/>
      <c r="AE10" s="13"/>
      <c r="AF10" s="11"/>
      <c r="AG10" s="18" t="s">
        <v>475</v>
      </c>
      <c r="AH10" s="19"/>
      <c r="AI10" s="20"/>
      <c r="AJ10" s="19"/>
      <c r="AK10" s="19"/>
      <c r="AL10" s="19"/>
      <c r="AM10" s="19"/>
      <c r="AN10" s="19"/>
      <c r="AO10" s="19"/>
      <c r="AP10" s="19"/>
      <c r="AQ10" s="19"/>
      <c r="AR10" s="19"/>
      <c r="AS10" s="19"/>
      <c r="AT10" s="19"/>
      <c r="AU10" s="19"/>
      <c r="AV10" s="19"/>
      <c r="AW10" s="13"/>
      <c r="AX10" s="13"/>
      <c r="AY10" s="13"/>
      <c r="AZ10" s="13"/>
      <c r="BA10" s="13"/>
      <c r="BB10" s="13"/>
      <c r="BC10" s="13"/>
      <c r="BD10" s="11"/>
    </row>
    <row r="11" spans="1:56" ht="15" customHeight="1">
      <c r="A11" s="10">
        <f t="shared" ref="A11:A18" si="0">A10+1</f>
        <v>2</v>
      </c>
      <c r="B11" s="11"/>
      <c r="C11" s="12" t="s">
        <v>268</v>
      </c>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2" t="s">
        <v>426</v>
      </c>
      <c r="AD11" s="13"/>
      <c r="AE11" s="13"/>
      <c r="AF11" s="11"/>
      <c r="AG11" s="18"/>
      <c r="AH11" s="19"/>
      <c r="AI11" s="20"/>
      <c r="AJ11" s="19"/>
      <c r="AK11" s="19"/>
      <c r="AL11" s="19"/>
      <c r="AM11" s="19"/>
      <c r="AN11" s="19"/>
      <c r="AO11" s="19"/>
      <c r="AP11" s="19"/>
      <c r="AQ11" s="19"/>
      <c r="AR11" s="19"/>
      <c r="AS11" s="19"/>
      <c r="AT11" s="19"/>
      <c r="AU11" s="19"/>
      <c r="AV11" s="19"/>
      <c r="AW11" s="13"/>
      <c r="AX11" s="13"/>
      <c r="AY11" s="13"/>
      <c r="AZ11" s="13"/>
      <c r="BA11" s="13"/>
      <c r="BB11" s="13"/>
      <c r="BC11" s="13"/>
      <c r="BD11" s="11"/>
    </row>
    <row r="12" spans="1:56" ht="15" customHeight="1">
      <c r="A12" s="10">
        <f t="shared" si="0"/>
        <v>3</v>
      </c>
      <c r="B12" s="11"/>
      <c r="C12" s="12" t="s">
        <v>249</v>
      </c>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2" t="s">
        <v>447</v>
      </c>
      <c r="AD12" s="13"/>
      <c r="AE12" s="13"/>
      <c r="AF12" s="11"/>
      <c r="AG12" s="18"/>
      <c r="AH12" s="19"/>
      <c r="AI12" s="20"/>
      <c r="AJ12" s="19"/>
      <c r="AK12" s="19"/>
      <c r="AL12" s="19"/>
      <c r="AM12" s="19"/>
      <c r="AN12" s="19"/>
      <c r="AO12" s="19"/>
      <c r="AP12" s="19"/>
      <c r="AQ12" s="19"/>
      <c r="AR12" s="19"/>
      <c r="AS12" s="19"/>
      <c r="AT12" s="19"/>
      <c r="AU12" s="19"/>
      <c r="AV12" s="19"/>
      <c r="AW12" s="13"/>
      <c r="AX12" s="13"/>
      <c r="AY12" s="13"/>
      <c r="AZ12" s="13"/>
      <c r="BA12" s="13"/>
      <c r="BB12" s="13"/>
      <c r="BC12" s="13"/>
      <c r="BD12" s="11"/>
    </row>
    <row r="13" spans="1:56" ht="15" customHeight="1">
      <c r="A13" s="10">
        <f t="shared" si="0"/>
        <v>4</v>
      </c>
      <c r="B13" s="11"/>
      <c r="C13" s="12" t="s">
        <v>250</v>
      </c>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2" t="s">
        <v>447</v>
      </c>
      <c r="AD13" s="13"/>
      <c r="AE13" s="13"/>
      <c r="AF13" s="11"/>
      <c r="AG13" s="18"/>
      <c r="AH13" s="19"/>
      <c r="AI13" s="20"/>
      <c r="AJ13" s="19"/>
      <c r="AK13" s="19"/>
      <c r="AL13" s="19"/>
      <c r="AM13" s="19"/>
      <c r="AN13" s="19"/>
      <c r="AO13" s="19"/>
      <c r="AP13" s="19"/>
      <c r="AQ13" s="19"/>
      <c r="AR13" s="19"/>
      <c r="AS13" s="19"/>
      <c r="AT13" s="19"/>
      <c r="AU13" s="19"/>
      <c r="AV13" s="19"/>
      <c r="AW13" s="13"/>
      <c r="AX13" s="13"/>
      <c r="AY13" s="13"/>
      <c r="AZ13" s="13"/>
      <c r="BA13" s="13"/>
      <c r="BB13" s="13"/>
      <c r="BC13" s="13"/>
      <c r="BD13" s="11"/>
    </row>
    <row r="14" spans="1:56" ht="15" customHeight="1">
      <c r="A14" s="10">
        <f t="shared" si="0"/>
        <v>5</v>
      </c>
      <c r="B14" s="11"/>
      <c r="C14" s="12" t="s">
        <v>476</v>
      </c>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2" t="s">
        <v>59</v>
      </c>
      <c r="AD14" s="13"/>
      <c r="AE14" s="13"/>
      <c r="AF14" s="11"/>
      <c r="AG14" s="18"/>
      <c r="AH14" s="19"/>
      <c r="AI14" s="20"/>
      <c r="AJ14" s="19"/>
      <c r="AK14" s="19"/>
      <c r="AL14" s="19"/>
      <c r="AM14" s="19"/>
      <c r="AN14" s="19"/>
      <c r="AO14" s="19"/>
      <c r="AP14" s="19"/>
      <c r="AQ14" s="19"/>
      <c r="AR14" s="19"/>
      <c r="AS14" s="19"/>
      <c r="AT14" s="19"/>
      <c r="AU14" s="19"/>
      <c r="AV14" s="19"/>
      <c r="AW14" s="13"/>
      <c r="AX14" s="13"/>
      <c r="AY14" s="13"/>
      <c r="AZ14" s="13"/>
      <c r="BA14" s="13"/>
      <c r="BB14" s="13"/>
      <c r="BC14" s="13"/>
      <c r="BD14" s="11"/>
    </row>
    <row r="15" spans="1:56" ht="15" customHeight="1">
      <c r="A15" s="10">
        <f t="shared" si="0"/>
        <v>6</v>
      </c>
      <c r="B15" s="11"/>
      <c r="C15" s="12" t="s">
        <v>477</v>
      </c>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2" t="s">
        <v>59</v>
      </c>
      <c r="AD15" s="13"/>
      <c r="AE15" s="13"/>
      <c r="AF15" s="11"/>
      <c r="AG15" s="18"/>
      <c r="AH15" s="19"/>
      <c r="AI15" s="20"/>
      <c r="AJ15" s="19"/>
      <c r="AK15" s="19"/>
      <c r="AL15" s="19"/>
      <c r="AM15" s="19"/>
      <c r="AN15" s="19"/>
      <c r="AO15" s="19"/>
      <c r="AP15" s="19"/>
      <c r="AQ15" s="19"/>
      <c r="AR15" s="19"/>
      <c r="AS15" s="19"/>
      <c r="AT15" s="19"/>
      <c r="AU15" s="19"/>
      <c r="AV15" s="19"/>
      <c r="AW15" s="13"/>
      <c r="AX15" s="13"/>
      <c r="AY15" s="13"/>
      <c r="AZ15" s="13"/>
      <c r="BA15" s="13"/>
      <c r="BB15" s="13"/>
      <c r="BC15" s="13"/>
      <c r="BD15" s="11"/>
    </row>
    <row r="16" spans="1:56" ht="15" customHeight="1">
      <c r="A16" s="10">
        <f t="shared" si="0"/>
        <v>7</v>
      </c>
      <c r="B16" s="11"/>
      <c r="C16" s="12" t="s">
        <v>251</v>
      </c>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2" t="s">
        <v>385</v>
      </c>
      <c r="AD16" s="13"/>
      <c r="AE16" s="13"/>
      <c r="AF16" s="11"/>
      <c r="AG16" s="18"/>
      <c r="AH16" s="19"/>
      <c r="AI16" s="20"/>
      <c r="AJ16" s="19"/>
      <c r="AK16" s="19"/>
      <c r="AL16" s="19"/>
      <c r="AM16" s="19"/>
      <c r="AN16" s="19"/>
      <c r="AO16" s="19"/>
      <c r="AP16" s="19"/>
      <c r="AQ16" s="19"/>
      <c r="AR16" s="19"/>
      <c r="AS16" s="19"/>
      <c r="AT16" s="19"/>
      <c r="AU16" s="19"/>
      <c r="AV16" s="19"/>
      <c r="AW16" s="13"/>
      <c r="AX16" s="13"/>
      <c r="AY16" s="13"/>
      <c r="AZ16" s="13"/>
      <c r="BA16" s="13"/>
      <c r="BB16" s="13"/>
      <c r="BC16" s="13"/>
      <c r="BD16" s="11"/>
    </row>
    <row r="17" spans="1:56" ht="15" customHeight="1">
      <c r="A17" s="68">
        <f t="shared" si="0"/>
        <v>8</v>
      </c>
      <c r="B17" s="69"/>
      <c r="C17" s="70" t="s">
        <v>399</v>
      </c>
      <c r="D17" s="71"/>
      <c r="E17" s="71"/>
      <c r="F17" s="71"/>
      <c r="G17" s="71"/>
      <c r="H17" s="71"/>
      <c r="I17" s="71"/>
      <c r="J17" s="71"/>
      <c r="K17" s="71"/>
      <c r="L17" s="71"/>
      <c r="M17" s="71"/>
      <c r="N17" s="71"/>
      <c r="O17" s="71"/>
      <c r="P17" s="71"/>
      <c r="Q17" s="71"/>
      <c r="R17" s="71"/>
      <c r="S17" s="71"/>
      <c r="T17" s="71"/>
      <c r="U17" s="71"/>
      <c r="V17" s="71"/>
      <c r="W17" s="71"/>
      <c r="X17" s="71"/>
      <c r="Y17" s="71"/>
      <c r="Z17" s="71"/>
      <c r="AA17" s="71"/>
      <c r="AB17" s="71"/>
      <c r="AC17" s="70"/>
      <c r="AD17" s="71"/>
      <c r="AE17" s="71"/>
      <c r="AF17" s="69"/>
      <c r="AG17" s="72"/>
      <c r="AH17" s="73"/>
      <c r="AI17" s="74"/>
      <c r="AJ17" s="73"/>
      <c r="AK17" s="73"/>
      <c r="AL17" s="73"/>
      <c r="AM17" s="73"/>
      <c r="AN17" s="73"/>
      <c r="AO17" s="73"/>
      <c r="AP17" s="73"/>
      <c r="AQ17" s="73"/>
      <c r="AR17" s="73"/>
      <c r="AS17" s="73"/>
      <c r="AT17" s="73"/>
      <c r="AU17" s="73"/>
      <c r="AV17" s="73"/>
      <c r="AW17" s="71"/>
      <c r="AX17" s="71"/>
      <c r="AY17" s="71"/>
      <c r="AZ17" s="71"/>
      <c r="BA17" s="71"/>
      <c r="BB17" s="71"/>
      <c r="BC17" s="71"/>
      <c r="BD17" s="69"/>
    </row>
    <row r="18" spans="1:56" ht="15" customHeight="1">
      <c r="A18" s="14">
        <f t="shared" si="0"/>
        <v>9</v>
      </c>
      <c r="B18" s="15"/>
      <c r="C18" s="16" t="s">
        <v>439</v>
      </c>
      <c r="D18" s="17"/>
      <c r="E18" s="17"/>
      <c r="F18" s="17"/>
      <c r="G18" s="17"/>
      <c r="H18" s="17"/>
      <c r="I18" s="17"/>
      <c r="J18" s="17"/>
      <c r="K18" s="17"/>
      <c r="L18" s="17"/>
      <c r="M18" s="17"/>
      <c r="N18" s="17"/>
      <c r="O18" s="17"/>
      <c r="P18" s="17"/>
      <c r="Q18" s="17"/>
      <c r="R18" s="17"/>
      <c r="S18" s="17"/>
      <c r="T18" s="17"/>
      <c r="U18" s="17"/>
      <c r="V18" s="17"/>
      <c r="W18" s="17"/>
      <c r="X18" s="17"/>
      <c r="Y18" s="17"/>
      <c r="Z18" s="17"/>
      <c r="AA18" s="17"/>
      <c r="AB18" s="17"/>
      <c r="AC18" s="16" t="s">
        <v>59</v>
      </c>
      <c r="AD18" s="17"/>
      <c r="AE18" s="17"/>
      <c r="AF18" s="15"/>
      <c r="AG18" s="23"/>
      <c r="AH18" s="21"/>
      <c r="AI18" s="22"/>
      <c r="AJ18" s="21"/>
      <c r="AK18" s="21"/>
      <c r="AL18" s="21"/>
      <c r="AM18" s="21"/>
      <c r="AN18" s="21"/>
      <c r="AO18" s="21"/>
      <c r="AP18" s="21"/>
      <c r="AQ18" s="21"/>
      <c r="AR18" s="21"/>
      <c r="AS18" s="21"/>
      <c r="AT18" s="21"/>
      <c r="AU18" s="21"/>
      <c r="AV18" s="21"/>
      <c r="AW18" s="17"/>
      <c r="AX18" s="17"/>
      <c r="AY18" s="17"/>
      <c r="AZ18" s="17"/>
      <c r="BA18" s="17"/>
      <c r="BB18" s="17"/>
      <c r="BC18" s="17"/>
      <c r="BD18" s="15"/>
    </row>
    <row r="19" spans="1:56" ht="15" customHeight="1">
      <c r="A19" s="41"/>
      <c r="B19" s="41"/>
      <c r="C19" s="42"/>
      <c r="D19" s="41"/>
      <c r="E19" s="41"/>
      <c r="F19" s="41"/>
      <c r="G19" s="41"/>
      <c r="H19" s="41"/>
      <c r="I19" s="41"/>
      <c r="J19" s="41"/>
      <c r="K19" s="41"/>
      <c r="L19" s="41"/>
      <c r="M19" s="41"/>
      <c r="N19" s="41"/>
      <c r="O19" s="41"/>
      <c r="P19" s="41"/>
      <c r="Q19" s="41"/>
      <c r="R19" s="41"/>
      <c r="S19" s="41"/>
      <c r="T19" s="41"/>
      <c r="U19" s="41"/>
      <c r="V19" s="41"/>
      <c r="W19" s="41"/>
      <c r="X19" s="41"/>
      <c r="Y19" s="41"/>
      <c r="Z19" s="41"/>
      <c r="AA19" s="41"/>
      <c r="AB19" s="41"/>
      <c r="AC19" s="42"/>
      <c r="AD19" s="41"/>
      <c r="AE19" s="41"/>
      <c r="AF19" s="41"/>
      <c r="AG19" s="40"/>
      <c r="AH19" s="40"/>
      <c r="AI19" s="39"/>
      <c r="AJ19" s="40"/>
      <c r="AK19" s="40"/>
      <c r="AL19" s="40"/>
      <c r="AM19" s="40"/>
      <c r="AN19" s="40"/>
      <c r="AO19" s="40"/>
      <c r="AP19" s="40"/>
      <c r="AQ19" s="40"/>
      <c r="AR19" s="40"/>
      <c r="AS19" s="40"/>
      <c r="AT19" s="40"/>
      <c r="AU19" s="40"/>
      <c r="AV19" s="40"/>
      <c r="AW19" s="41"/>
      <c r="AX19" s="41"/>
      <c r="AY19" s="41"/>
      <c r="AZ19" s="41"/>
      <c r="BA19" s="41"/>
      <c r="BB19" s="41"/>
      <c r="BC19" s="41"/>
      <c r="BD19" s="41"/>
    </row>
    <row r="20" spans="1:56" ht="15" customHeight="1">
      <c r="A20" s="41"/>
      <c r="B20" s="41"/>
      <c r="C20" s="41"/>
      <c r="D20" s="41"/>
      <c r="E20" s="41"/>
      <c r="F20" s="41"/>
      <c r="G20" s="41"/>
      <c r="H20" s="41"/>
      <c r="I20" s="41"/>
      <c r="J20" s="41"/>
      <c r="K20" s="41"/>
      <c r="L20" s="41"/>
      <c r="M20" s="41"/>
      <c r="N20" s="41"/>
      <c r="O20" s="41"/>
      <c r="P20" s="41"/>
      <c r="Q20" s="41"/>
      <c r="R20" s="41"/>
      <c r="S20" s="41"/>
      <c r="T20" s="41"/>
      <c r="U20" s="41"/>
      <c r="V20" s="41"/>
      <c r="W20" s="41"/>
      <c r="X20" s="41"/>
      <c r="Y20" s="41"/>
      <c r="Z20" s="41"/>
      <c r="AA20" s="41"/>
      <c r="AB20" s="41"/>
      <c r="AC20" s="41"/>
      <c r="AD20" s="41"/>
      <c r="AE20" s="41"/>
      <c r="AF20" s="41"/>
      <c r="AG20" s="41"/>
      <c r="AH20" s="41"/>
      <c r="AI20" s="42"/>
      <c r="AJ20" s="41"/>
      <c r="AK20" s="41"/>
      <c r="AL20" s="41"/>
      <c r="AM20" s="41"/>
      <c r="AN20" s="41"/>
      <c r="AO20" s="41"/>
      <c r="AP20" s="41"/>
      <c r="AQ20" s="41"/>
      <c r="AR20" s="41"/>
      <c r="AS20" s="41"/>
      <c r="AT20" s="41"/>
      <c r="AU20" s="41"/>
      <c r="AV20" s="41"/>
      <c r="AW20" s="41"/>
      <c r="AX20" s="41"/>
      <c r="AY20" s="41"/>
      <c r="AZ20" s="41"/>
      <c r="BA20" s="41"/>
      <c r="BB20" s="41"/>
      <c r="BC20" s="41"/>
      <c r="BD20" s="41"/>
    </row>
    <row r="21" spans="1:56" ht="15" customHeight="1">
      <c r="A21" s="32" t="s">
        <v>238</v>
      </c>
      <c r="AI21" s="33"/>
    </row>
    <row r="22" spans="1:56" ht="15" customHeight="1">
      <c r="A22" s="34" t="s">
        <v>478</v>
      </c>
      <c r="B22" s="35"/>
      <c r="C22" s="34" t="s">
        <v>54</v>
      </c>
      <c r="D22" s="36"/>
      <c r="E22" s="36"/>
      <c r="F22" s="36"/>
      <c r="G22" s="36"/>
      <c r="H22" s="36"/>
      <c r="I22" s="36"/>
      <c r="J22" s="36"/>
      <c r="K22" s="36"/>
      <c r="L22" s="36"/>
      <c r="M22" s="36"/>
      <c r="N22" s="36"/>
      <c r="O22" s="36"/>
      <c r="P22" s="36"/>
      <c r="Q22" s="36"/>
      <c r="R22" s="36"/>
      <c r="S22" s="36"/>
      <c r="T22" s="36"/>
      <c r="U22" s="36"/>
      <c r="V22" s="36"/>
      <c r="W22" s="36"/>
      <c r="X22" s="34" t="s">
        <v>60</v>
      </c>
      <c r="Y22" s="36"/>
      <c r="Z22" s="36"/>
      <c r="AA22" s="36"/>
      <c r="AB22" s="35"/>
      <c r="AC22" s="37"/>
      <c r="AD22" s="36"/>
      <c r="AE22" s="36"/>
      <c r="AF22" s="35"/>
      <c r="AG22" s="36" t="s">
        <v>47</v>
      </c>
      <c r="AH22" s="36"/>
      <c r="AI22" s="38"/>
      <c r="AJ22" s="36"/>
      <c r="AK22" s="36"/>
      <c r="AL22" s="36"/>
      <c r="AM22" s="36"/>
      <c r="AN22" s="36"/>
      <c r="AO22" s="36"/>
      <c r="AP22" s="36"/>
      <c r="AQ22" s="36"/>
      <c r="AR22" s="36"/>
      <c r="AS22" s="36"/>
      <c r="AT22" s="36"/>
      <c r="AU22" s="36"/>
      <c r="AV22" s="36"/>
      <c r="AW22" s="36"/>
      <c r="AX22" s="36"/>
      <c r="AY22" s="36"/>
      <c r="AZ22" s="36"/>
      <c r="BA22" s="36"/>
      <c r="BB22" s="36"/>
      <c r="BC22" s="36"/>
      <c r="BD22" s="35"/>
    </row>
    <row r="23" spans="1:56" ht="15" customHeight="1">
      <c r="A23" s="45">
        <v>1</v>
      </c>
      <c r="B23" s="46"/>
      <c r="C23" s="45" t="str">
        <f>VLOOKUP(X23,Sheet2!$A:$C,3,FALSE)</f>
        <v>ユーザー権限検索</v>
      </c>
      <c r="D23" s="47"/>
      <c r="E23" s="47"/>
      <c r="F23" s="47"/>
      <c r="G23" s="47"/>
      <c r="H23" s="47"/>
      <c r="I23" s="47"/>
      <c r="J23" s="47"/>
      <c r="K23" s="47"/>
      <c r="L23" s="47"/>
      <c r="M23" s="47"/>
      <c r="N23" s="47"/>
      <c r="O23" s="47"/>
      <c r="P23" s="47"/>
      <c r="Q23" s="47"/>
      <c r="R23" s="47"/>
      <c r="S23" s="47"/>
      <c r="T23" s="47"/>
      <c r="U23" s="47"/>
      <c r="V23" s="47"/>
      <c r="W23" s="47"/>
      <c r="X23" s="92" t="s">
        <v>479</v>
      </c>
      <c r="Y23" s="93"/>
      <c r="Z23" s="93"/>
      <c r="AA23" s="93"/>
      <c r="AB23" s="94"/>
      <c r="AC23" s="54" t="s">
        <v>57</v>
      </c>
      <c r="AD23" s="47"/>
      <c r="AE23" s="47"/>
      <c r="AF23" s="46"/>
      <c r="AG23" s="47" t="s">
        <v>442</v>
      </c>
      <c r="AH23" s="47"/>
      <c r="AI23" s="49"/>
      <c r="AJ23" s="47"/>
      <c r="AK23" s="47"/>
      <c r="AL23" s="47"/>
      <c r="AM23" s="47"/>
      <c r="AN23" s="47"/>
      <c r="AO23" s="47"/>
      <c r="AP23" s="47"/>
      <c r="AQ23" s="47"/>
      <c r="AR23" s="47"/>
      <c r="AS23" s="47"/>
      <c r="AT23" s="47"/>
      <c r="AU23" s="47"/>
      <c r="AV23" s="47"/>
      <c r="AW23" s="47"/>
      <c r="AX23" s="47"/>
      <c r="AY23" s="47"/>
      <c r="AZ23" s="47"/>
      <c r="BA23" s="47"/>
      <c r="BB23" s="47"/>
      <c r="BC23" s="47"/>
      <c r="BD23" s="46"/>
    </row>
    <row r="24" spans="1:56" ht="15" customHeight="1">
      <c r="A24" s="10">
        <f t="shared" ref="A24:A28" si="1">A23+1</f>
        <v>2</v>
      </c>
      <c r="B24" s="11"/>
      <c r="C24" s="10" t="str">
        <f>VLOOKUP(X24,Sheet2!$A:$C,3,FALSE)</f>
        <v>お気に入り検索</v>
      </c>
      <c r="D24" s="13"/>
      <c r="E24" s="13"/>
      <c r="F24" s="13"/>
      <c r="G24" s="13"/>
      <c r="H24" s="13"/>
      <c r="I24" s="13"/>
      <c r="J24" s="13"/>
      <c r="K24" s="13"/>
      <c r="L24" s="13"/>
      <c r="M24" s="13"/>
      <c r="N24" s="13"/>
      <c r="O24" s="13"/>
      <c r="P24" s="13"/>
      <c r="Q24" s="13"/>
      <c r="R24" s="13"/>
      <c r="S24" s="13"/>
      <c r="T24" s="13"/>
      <c r="U24" s="13"/>
      <c r="V24" s="13"/>
      <c r="W24" s="13"/>
      <c r="X24" s="89" t="s">
        <v>480</v>
      </c>
      <c r="Y24" s="90"/>
      <c r="Z24" s="90"/>
      <c r="AA24" s="90"/>
      <c r="AB24" s="91"/>
      <c r="AC24" s="12" t="s">
        <v>385</v>
      </c>
      <c r="AD24" s="13"/>
      <c r="AE24" s="13"/>
      <c r="AF24" s="11"/>
      <c r="AG24" s="13"/>
      <c r="AH24" s="13"/>
      <c r="AI24" s="55"/>
      <c r="AJ24" s="13"/>
      <c r="AK24" s="13"/>
      <c r="AL24" s="13"/>
      <c r="AM24" s="13"/>
      <c r="AN24" s="13"/>
      <c r="AO24" s="13"/>
      <c r="AP24" s="13"/>
      <c r="AQ24" s="13"/>
      <c r="AR24" s="13"/>
      <c r="AS24" s="13"/>
      <c r="AT24" s="13"/>
      <c r="AU24" s="13"/>
      <c r="AV24" s="13"/>
      <c r="AW24" s="13"/>
      <c r="AX24" s="13"/>
      <c r="AY24" s="13"/>
      <c r="AZ24" s="13"/>
      <c r="BA24" s="13"/>
      <c r="BB24" s="13"/>
      <c r="BC24" s="13"/>
      <c r="BD24" s="11"/>
    </row>
    <row r="25" spans="1:56" ht="15" customHeight="1">
      <c r="A25" s="10">
        <f t="shared" si="1"/>
        <v>3</v>
      </c>
      <c r="B25" s="11"/>
      <c r="C25" s="10" t="str">
        <f>VLOOKUP(X25,Sheet2!$A:$C,3,FALSE)</f>
        <v>種別検索</v>
      </c>
      <c r="D25" s="13"/>
      <c r="E25" s="13"/>
      <c r="F25" s="13"/>
      <c r="G25" s="13"/>
      <c r="H25" s="13"/>
      <c r="I25" s="13"/>
      <c r="J25" s="13"/>
      <c r="K25" s="13"/>
      <c r="L25" s="13"/>
      <c r="M25" s="13"/>
      <c r="N25" s="13"/>
      <c r="O25" s="13"/>
      <c r="P25" s="13"/>
      <c r="Q25" s="13"/>
      <c r="R25" s="13"/>
      <c r="S25" s="13"/>
      <c r="T25" s="13"/>
      <c r="U25" s="13"/>
      <c r="V25" s="13"/>
      <c r="W25" s="13"/>
      <c r="X25" s="89" t="s">
        <v>481</v>
      </c>
      <c r="Y25" s="90"/>
      <c r="Z25" s="90"/>
      <c r="AA25" s="90"/>
      <c r="AB25" s="91"/>
      <c r="AC25" s="12" t="s">
        <v>385</v>
      </c>
      <c r="AD25" s="13"/>
      <c r="AE25" s="13"/>
      <c r="AF25" s="11"/>
      <c r="AG25" s="13"/>
      <c r="AH25" s="13"/>
      <c r="AI25" s="55"/>
      <c r="AJ25" s="13"/>
      <c r="AK25" s="13"/>
      <c r="AL25" s="13"/>
      <c r="AM25" s="13"/>
      <c r="AN25" s="13"/>
      <c r="AO25" s="13"/>
      <c r="AP25" s="13"/>
      <c r="AQ25" s="13"/>
      <c r="AR25" s="13"/>
      <c r="AS25" s="13"/>
      <c r="AT25" s="13"/>
      <c r="AU25" s="13"/>
      <c r="AV25" s="13"/>
      <c r="AW25" s="13"/>
      <c r="AX25" s="13"/>
      <c r="AY25" s="13"/>
      <c r="AZ25" s="13"/>
      <c r="BA25" s="13"/>
      <c r="BB25" s="13"/>
      <c r="BC25" s="13"/>
      <c r="BD25" s="11"/>
    </row>
    <row r="26" spans="1:56" ht="15" customHeight="1">
      <c r="A26" s="10">
        <f t="shared" si="1"/>
        <v>4</v>
      </c>
      <c r="B26" s="11"/>
      <c r="C26" s="10" t="str">
        <f>VLOOKUP(X26,Sheet2!$A:$C,3,FALSE)</f>
        <v>お気に入り（履歴関連）検索</v>
      </c>
      <c r="D26" s="13"/>
      <c r="E26" s="13"/>
      <c r="F26" s="13"/>
      <c r="G26" s="13"/>
      <c r="H26" s="13"/>
      <c r="I26" s="13"/>
      <c r="J26" s="13"/>
      <c r="K26" s="13"/>
      <c r="L26" s="13"/>
      <c r="M26" s="13"/>
      <c r="N26" s="13"/>
      <c r="O26" s="13"/>
      <c r="P26" s="13"/>
      <c r="Q26" s="13"/>
      <c r="R26" s="13"/>
      <c r="S26" s="13"/>
      <c r="T26" s="13"/>
      <c r="U26" s="13"/>
      <c r="V26" s="13"/>
      <c r="W26" s="13"/>
      <c r="X26" s="89" t="s">
        <v>294</v>
      </c>
      <c r="Y26" s="90"/>
      <c r="Z26" s="90"/>
      <c r="AA26" s="90"/>
      <c r="AB26" s="91"/>
      <c r="AC26" s="12" t="s">
        <v>426</v>
      </c>
      <c r="AD26" s="13"/>
      <c r="AE26" s="13"/>
      <c r="AF26" s="11"/>
      <c r="AG26" s="13"/>
      <c r="AH26" s="13"/>
      <c r="AI26" s="55"/>
      <c r="AJ26" s="13"/>
      <c r="AK26" s="13"/>
      <c r="AL26" s="13"/>
      <c r="AM26" s="13"/>
      <c r="AN26" s="13"/>
      <c r="AO26" s="13"/>
      <c r="AP26" s="13"/>
      <c r="AQ26" s="13"/>
      <c r="AR26" s="13"/>
      <c r="AS26" s="13"/>
      <c r="AT26" s="13"/>
      <c r="AU26" s="13"/>
      <c r="AV26" s="13"/>
      <c r="AW26" s="13"/>
      <c r="AX26" s="13"/>
      <c r="AY26" s="13"/>
      <c r="AZ26" s="13"/>
      <c r="BA26" s="13"/>
      <c r="BB26" s="13"/>
      <c r="BC26" s="13"/>
      <c r="BD26" s="11"/>
    </row>
    <row r="27" spans="1:56" ht="15" customHeight="1">
      <c r="A27" s="10">
        <f t="shared" si="1"/>
        <v>5</v>
      </c>
      <c r="B27" s="11"/>
      <c r="C27" s="10" t="str">
        <f>VLOOKUP(X27,Sheet2!$A:$C,3,FALSE)</f>
        <v>試験車スケジュール項目検索</v>
      </c>
      <c r="D27" s="13"/>
      <c r="E27" s="13"/>
      <c r="F27" s="13"/>
      <c r="G27" s="13"/>
      <c r="H27" s="13"/>
      <c r="I27" s="13"/>
      <c r="J27" s="13"/>
      <c r="K27" s="13"/>
      <c r="L27" s="13"/>
      <c r="M27" s="13"/>
      <c r="N27" s="13"/>
      <c r="O27" s="13"/>
      <c r="P27" s="13"/>
      <c r="Q27" s="13"/>
      <c r="R27" s="13"/>
      <c r="S27" s="13"/>
      <c r="T27" s="13"/>
      <c r="U27" s="13"/>
      <c r="V27" s="13"/>
      <c r="W27" s="13"/>
      <c r="X27" s="89" t="s">
        <v>482</v>
      </c>
      <c r="Y27" s="90"/>
      <c r="Z27" s="90"/>
      <c r="AA27" s="90"/>
      <c r="AB27" s="91"/>
      <c r="AC27" s="12" t="s">
        <v>445</v>
      </c>
      <c r="AD27" s="13"/>
      <c r="AE27" s="13"/>
      <c r="AF27" s="11"/>
      <c r="AG27" s="13"/>
      <c r="AH27" s="13"/>
      <c r="AI27" s="55"/>
      <c r="AJ27" s="13"/>
      <c r="AK27" s="13"/>
      <c r="AL27" s="13"/>
      <c r="AM27" s="13"/>
      <c r="AN27" s="13"/>
      <c r="AO27" s="13"/>
      <c r="AP27" s="13"/>
      <c r="AQ27" s="13"/>
      <c r="AR27" s="13"/>
      <c r="AS27" s="13"/>
      <c r="AT27" s="13"/>
      <c r="AU27" s="13"/>
      <c r="AV27" s="13"/>
      <c r="AW27" s="13"/>
      <c r="AX27" s="13"/>
      <c r="AY27" s="13"/>
      <c r="AZ27" s="13"/>
      <c r="BA27" s="13"/>
      <c r="BB27" s="13"/>
      <c r="BC27" s="13"/>
      <c r="BD27" s="11"/>
    </row>
    <row r="28" spans="1:56" ht="15" customHeight="1">
      <c r="A28" s="14">
        <f t="shared" si="1"/>
        <v>6</v>
      </c>
      <c r="B28" s="15"/>
      <c r="C28" s="14" t="str">
        <f>VLOOKUP(X28,Sheet2!$A:$C,3,FALSE)</f>
        <v>作業履歴検索</v>
      </c>
      <c r="D28" s="17"/>
      <c r="E28" s="17"/>
      <c r="F28" s="17"/>
      <c r="G28" s="17"/>
      <c r="H28" s="17"/>
      <c r="I28" s="17"/>
      <c r="J28" s="17"/>
      <c r="K28" s="17"/>
      <c r="L28" s="17"/>
      <c r="M28" s="17"/>
      <c r="N28" s="17"/>
      <c r="O28" s="17"/>
      <c r="P28" s="17"/>
      <c r="Q28" s="17"/>
      <c r="R28" s="17"/>
      <c r="S28" s="17"/>
      <c r="T28" s="17"/>
      <c r="U28" s="17"/>
      <c r="V28" s="17"/>
      <c r="W28" s="17"/>
      <c r="X28" s="86" t="s">
        <v>483</v>
      </c>
      <c r="Y28" s="87"/>
      <c r="Z28" s="87"/>
      <c r="AA28" s="87"/>
      <c r="AB28" s="88"/>
      <c r="AC28" s="16" t="s">
        <v>449</v>
      </c>
      <c r="AD28" s="17"/>
      <c r="AE28" s="17"/>
      <c r="AF28" s="15"/>
      <c r="AG28" s="17"/>
      <c r="AH28" s="17"/>
      <c r="AI28" s="51"/>
      <c r="AJ28" s="17"/>
      <c r="AK28" s="17"/>
      <c r="AL28" s="17"/>
      <c r="AM28" s="17"/>
      <c r="AN28" s="17"/>
      <c r="AO28" s="17"/>
      <c r="AP28" s="17"/>
      <c r="AQ28" s="17"/>
      <c r="AR28" s="17"/>
      <c r="AS28" s="17"/>
      <c r="AT28" s="17"/>
      <c r="AU28" s="17"/>
      <c r="AV28" s="17"/>
      <c r="AW28" s="17"/>
      <c r="AX28" s="17"/>
      <c r="AY28" s="17"/>
      <c r="AZ28" s="17"/>
      <c r="BA28" s="17"/>
      <c r="BB28" s="17"/>
      <c r="BC28" s="17"/>
      <c r="BD28" s="15"/>
    </row>
    <row r="29" spans="1:56" ht="15" customHeight="1">
      <c r="A29" s="41"/>
      <c r="B29" s="41"/>
      <c r="C29" s="41"/>
      <c r="D29" s="41"/>
      <c r="E29" s="41"/>
      <c r="F29" s="41"/>
      <c r="G29" s="41"/>
      <c r="H29" s="41"/>
      <c r="I29" s="41"/>
      <c r="J29" s="41"/>
      <c r="K29" s="41"/>
      <c r="L29" s="41"/>
      <c r="M29" s="41"/>
      <c r="N29" s="41"/>
      <c r="O29" s="41"/>
      <c r="P29" s="41"/>
      <c r="Q29" s="41"/>
      <c r="R29" s="41"/>
      <c r="S29" s="41"/>
      <c r="T29" s="41"/>
      <c r="U29" s="41"/>
      <c r="V29" s="41"/>
      <c r="W29" s="41"/>
      <c r="X29" s="5"/>
      <c r="Y29" s="5"/>
      <c r="Z29" s="5"/>
      <c r="AA29" s="5"/>
      <c r="AB29" s="5"/>
      <c r="AC29" s="42"/>
      <c r="AD29" s="41"/>
      <c r="AE29" s="41"/>
      <c r="AF29" s="41"/>
      <c r="AG29" s="41"/>
      <c r="AH29" s="41"/>
      <c r="AI29" s="42"/>
      <c r="AJ29" s="41"/>
      <c r="AK29" s="41"/>
      <c r="AL29" s="41"/>
      <c r="AM29" s="41"/>
      <c r="AN29" s="41"/>
      <c r="AO29" s="41"/>
      <c r="AP29" s="41"/>
      <c r="AQ29" s="41"/>
      <c r="AR29" s="41"/>
      <c r="AS29" s="41"/>
      <c r="AT29" s="41"/>
      <c r="AU29" s="41"/>
      <c r="AV29" s="41"/>
      <c r="AW29" s="41"/>
      <c r="AX29" s="41"/>
      <c r="AY29" s="41"/>
      <c r="AZ29" s="41"/>
      <c r="BA29" s="41"/>
      <c r="BB29" s="41"/>
      <c r="BC29" s="41"/>
      <c r="BD29" s="41"/>
    </row>
    <row r="30" spans="1:56" ht="15" customHeight="1">
      <c r="A30" s="32" t="s">
        <v>48</v>
      </c>
    </row>
    <row r="31" spans="1:56" ht="15" customHeight="1">
      <c r="A31" s="32"/>
      <c r="B31" s="43" t="s">
        <v>434</v>
      </c>
    </row>
    <row r="32" spans="1:56" ht="15" customHeight="1">
      <c r="A32" s="32"/>
      <c r="C32" s="8" t="s">
        <v>57</v>
      </c>
      <c r="E32" s="43" t="str">
        <f>X23&amp;":"&amp;C23&amp;":機能権限検索APIを使用してユーザーの権限を取得"</f>
        <v>KKA00230:ユーザー権限検索:機能権限検索APIを使用してユーザーの権限を取得</v>
      </c>
    </row>
    <row r="33" spans="1:11" ht="15" customHeight="1">
      <c r="A33" s="32"/>
      <c r="C33" s="8" t="s">
        <v>245</v>
      </c>
      <c r="E33" s="43" t="s">
        <v>435</v>
      </c>
    </row>
    <row r="34" spans="1:11" ht="15" customHeight="1">
      <c r="A34" s="32"/>
      <c r="B34" s="26"/>
      <c r="E34" s="25" t="s">
        <v>403</v>
      </c>
      <c r="F34" s="43" t="s">
        <v>250</v>
      </c>
    </row>
    <row r="35" spans="1:11" ht="15" customHeight="1">
      <c r="A35" s="32"/>
      <c r="B35" s="26"/>
      <c r="E35" s="25" t="s">
        <v>403</v>
      </c>
      <c r="F35" s="43" t="s">
        <v>251</v>
      </c>
    </row>
    <row r="36" spans="1:11" ht="15" customHeight="1">
      <c r="A36" s="32"/>
      <c r="B36" s="26"/>
      <c r="E36" s="25" t="s">
        <v>403</v>
      </c>
      <c r="F36" s="43" t="s">
        <v>252</v>
      </c>
    </row>
    <row r="37" spans="1:11" ht="15" customHeight="1">
      <c r="B37" s="26"/>
      <c r="E37" s="25" t="s">
        <v>403</v>
      </c>
      <c r="F37" s="43" t="s">
        <v>399</v>
      </c>
    </row>
    <row r="38" spans="1:11" ht="15" customHeight="1">
      <c r="B38" s="26"/>
      <c r="E38" s="25"/>
    </row>
    <row r="39" spans="1:11" ht="15" customHeight="1">
      <c r="C39" s="8" t="s">
        <v>59</v>
      </c>
      <c r="E39" s="43" t="s">
        <v>436</v>
      </c>
    </row>
    <row r="40" spans="1:11" ht="15" customHeight="1">
      <c r="E40" s="25" t="s">
        <v>403</v>
      </c>
      <c r="F40" s="43" t="s">
        <v>437</v>
      </c>
    </row>
    <row r="41" spans="1:11" ht="15" customHeight="1">
      <c r="E41" s="25" t="s">
        <v>403</v>
      </c>
      <c r="F41" s="43" t="s">
        <v>438</v>
      </c>
    </row>
    <row r="42" spans="1:11" ht="15" customHeight="1">
      <c r="E42" s="25" t="s">
        <v>403</v>
      </c>
      <c r="F42" s="43" t="s">
        <v>439</v>
      </c>
    </row>
    <row r="44" spans="1:11" ht="15" customHeight="1">
      <c r="B44" s="43" t="s">
        <v>440</v>
      </c>
    </row>
    <row r="45" spans="1:11" ht="15" customHeight="1">
      <c r="C45" s="33" t="s">
        <v>484</v>
      </c>
      <c r="E45" s="53" t="s">
        <v>441</v>
      </c>
    </row>
    <row r="46" spans="1:11" ht="15" customHeight="1">
      <c r="E46" s="25" t="s">
        <v>403</v>
      </c>
      <c r="F46" s="43" t="s">
        <v>268</v>
      </c>
      <c r="J46" s="43" t="s">
        <v>271</v>
      </c>
      <c r="K46" s="43" t="str">
        <f>X24&amp;":"&amp;C24</f>
        <v>KKA00070:お気に入り検索</v>
      </c>
    </row>
    <row r="47" spans="1:11" ht="15" customHeight="1">
      <c r="E47" s="25" t="s">
        <v>403</v>
      </c>
      <c r="F47" s="42" t="s">
        <v>251</v>
      </c>
      <c r="J47" s="43" t="s">
        <v>271</v>
      </c>
      <c r="K47" s="43" t="str">
        <f>X25&amp;":"&amp;C25</f>
        <v>KKA00260:種別検索</v>
      </c>
    </row>
    <row r="49" spans="1:11" ht="15" customHeight="1">
      <c r="C49" s="33" t="s">
        <v>426</v>
      </c>
      <c r="E49" s="75" t="str">
        <f>C10&amp;"が指定されている場合、"&amp;X26&amp;":"&amp;C26&amp;"APIを使用してお気に入りを取得"</f>
        <v>お気に入りIDが指定されている場合、KKA00280:お気に入り（履歴関連）検索APIを使用してお気に入りを取得</v>
      </c>
    </row>
    <row r="50" spans="1:11" ht="15" customHeight="1">
      <c r="E50" s="43" t="s">
        <v>473</v>
      </c>
      <c r="F50" s="43" t="s">
        <v>444</v>
      </c>
    </row>
    <row r="52" spans="1:11" ht="15" customHeight="1">
      <c r="C52" s="33" t="s">
        <v>445</v>
      </c>
      <c r="E52" s="43" t="str">
        <f>X27&amp;":"&amp;C27&amp;"APIを使用してスケジュール項目を取得"</f>
        <v>KKA05010:試験車スケジュール項目検索APIを使用してスケジュール項目を取得</v>
      </c>
    </row>
    <row r="53" spans="1:11" ht="15" customHeight="1">
      <c r="E53" s="43" t="s">
        <v>457</v>
      </c>
      <c r="F53" s="43" t="s">
        <v>446</v>
      </c>
    </row>
    <row r="55" spans="1:11" ht="15" customHeight="1">
      <c r="A55" s="32"/>
      <c r="C55" s="33" t="s">
        <v>447</v>
      </c>
      <c r="E55" s="43" t="s">
        <v>448</v>
      </c>
    </row>
    <row r="56" spans="1:11" ht="15" customHeight="1">
      <c r="A56" s="32"/>
      <c r="E56" s="25" t="s">
        <v>403</v>
      </c>
      <c r="F56" s="53" t="s">
        <v>407</v>
      </c>
    </row>
    <row r="57" spans="1:11" ht="15" customHeight="1">
      <c r="B57" s="26"/>
      <c r="C57" s="33"/>
      <c r="E57" s="25" t="s">
        <v>403</v>
      </c>
      <c r="F57" s="53" t="s">
        <v>250</v>
      </c>
      <c r="J57" s="43" t="s">
        <v>271</v>
      </c>
      <c r="K57" s="43" t="s">
        <v>408</v>
      </c>
    </row>
    <row r="58" spans="1:11" ht="15" customHeight="1">
      <c r="C58" s="33"/>
      <c r="E58" s="53"/>
      <c r="F58" s="53"/>
    </row>
    <row r="59" spans="1:11" ht="15" customHeight="1">
      <c r="C59" s="33" t="s">
        <v>449</v>
      </c>
      <c r="E59" s="43" t="str">
        <f>X28&amp;":"&amp;C28&amp;"APIを使用して作業履歴を取得して作業履歴の一覧に値をセット"</f>
        <v>KKA00300:作業履歴検索APIを使用して作業履歴を取得して作業履歴の一覧に値をセット</v>
      </c>
    </row>
  </sheetData>
  <mergeCells count="17">
    <mergeCell ref="X28:AB28"/>
    <mergeCell ref="X25:AB25"/>
    <mergeCell ref="X27:AB27"/>
    <mergeCell ref="X26:AB26"/>
    <mergeCell ref="X23:AB23"/>
    <mergeCell ref="X24:AB24"/>
    <mergeCell ref="A1:BD2"/>
    <mergeCell ref="A4:G4"/>
    <mergeCell ref="H4:Q4"/>
    <mergeCell ref="R4:X4"/>
    <mergeCell ref="Y4:AH4"/>
    <mergeCell ref="K9:L9"/>
    <mergeCell ref="M9:N9"/>
    <mergeCell ref="A6:G6"/>
    <mergeCell ref="H6:AH6"/>
    <mergeCell ref="A5:G5"/>
    <mergeCell ref="H5:AH5"/>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Sheet2!$A$1:$A$116</xm:f>
          </x14:formula1>
          <xm:sqref>X23:X29</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D38"/>
  <sheetViews>
    <sheetView zoomScaleNormal="100" workbookViewId="0">
      <selection sqref="A1:BD2"/>
    </sheetView>
  </sheetViews>
  <sheetFormatPr defaultColWidth="2.5" defaultRowHeight="15" customHeight="1"/>
  <cols>
    <col min="1" max="2" width="2.5" style="43"/>
    <col min="3" max="3" width="2.5" style="43" customWidth="1"/>
    <col min="4" max="7" width="2.5" style="43"/>
    <col min="8" max="8" width="2.5" style="43" customWidth="1"/>
    <col min="9" max="11" width="2.5" style="43"/>
    <col min="12" max="12" width="2.625" style="43" customWidth="1"/>
    <col min="13" max="16384" width="2.5" style="43"/>
  </cols>
  <sheetData>
    <row r="1" spans="1:56" s="24" customFormat="1" ht="15" customHeight="1">
      <c r="A1" s="82" t="s">
        <v>49</v>
      </c>
      <c r="B1" s="82"/>
      <c r="C1" s="82"/>
      <c r="D1" s="82"/>
      <c r="E1" s="82"/>
      <c r="F1" s="82"/>
      <c r="G1" s="82"/>
      <c r="H1" s="82"/>
      <c r="I1" s="82"/>
      <c r="J1" s="82"/>
      <c r="K1" s="82"/>
      <c r="L1" s="82"/>
      <c r="M1" s="82"/>
      <c r="N1" s="82"/>
      <c r="O1" s="82"/>
      <c r="P1" s="82"/>
      <c r="Q1" s="82"/>
      <c r="R1" s="82"/>
      <c r="S1" s="82"/>
      <c r="T1" s="82"/>
      <c r="U1" s="82"/>
      <c r="V1" s="82"/>
      <c r="W1" s="82"/>
      <c r="X1" s="82"/>
      <c r="Y1" s="82"/>
      <c r="Z1" s="82"/>
      <c r="AA1" s="82"/>
      <c r="AB1" s="82"/>
      <c r="AC1" s="82"/>
      <c r="AD1" s="82"/>
      <c r="AE1" s="82"/>
      <c r="AF1" s="82"/>
      <c r="AG1" s="82"/>
      <c r="AH1" s="82"/>
      <c r="AI1" s="82"/>
      <c r="AJ1" s="82"/>
      <c r="AK1" s="82"/>
      <c r="AL1" s="82"/>
      <c r="AM1" s="82"/>
      <c r="AN1" s="82"/>
      <c r="AO1" s="82"/>
      <c r="AP1" s="82"/>
      <c r="AQ1" s="82"/>
      <c r="AR1" s="82"/>
      <c r="AS1" s="82"/>
      <c r="AT1" s="82"/>
      <c r="AU1" s="82"/>
      <c r="AV1" s="82"/>
      <c r="AW1" s="82"/>
      <c r="AX1" s="82"/>
      <c r="AY1" s="82"/>
      <c r="AZ1" s="82"/>
      <c r="BA1" s="82"/>
      <c r="BB1" s="82"/>
      <c r="BC1" s="82"/>
      <c r="BD1" s="82"/>
    </row>
    <row r="2" spans="1:56" s="24" customFormat="1" ht="15" customHeight="1" thickBot="1">
      <c r="A2" s="83"/>
      <c r="B2" s="83"/>
      <c r="C2" s="83"/>
      <c r="D2" s="83"/>
      <c r="E2" s="83"/>
      <c r="F2" s="83"/>
      <c r="G2" s="83"/>
      <c r="H2" s="83"/>
      <c r="I2" s="83"/>
      <c r="J2" s="83"/>
      <c r="K2" s="83"/>
      <c r="L2" s="83"/>
      <c r="M2" s="83"/>
      <c r="N2" s="83"/>
      <c r="O2" s="83"/>
      <c r="P2" s="83"/>
      <c r="Q2" s="83"/>
      <c r="R2" s="83"/>
      <c r="S2" s="83"/>
      <c r="T2" s="83"/>
      <c r="U2" s="83"/>
      <c r="V2" s="83"/>
      <c r="W2" s="83"/>
      <c r="X2" s="83"/>
      <c r="Y2" s="83"/>
      <c r="Z2" s="83"/>
      <c r="AA2" s="83"/>
      <c r="AB2" s="83"/>
      <c r="AC2" s="83"/>
      <c r="AD2" s="83"/>
      <c r="AE2" s="83"/>
      <c r="AF2" s="83"/>
      <c r="AG2" s="83"/>
      <c r="AH2" s="83"/>
      <c r="AI2" s="83"/>
      <c r="AJ2" s="83"/>
      <c r="AK2" s="83"/>
      <c r="AL2" s="83"/>
      <c r="AM2" s="83"/>
      <c r="AN2" s="83"/>
      <c r="AO2" s="83"/>
      <c r="AP2" s="83"/>
      <c r="AQ2" s="83"/>
      <c r="AR2" s="83"/>
      <c r="AS2" s="83"/>
      <c r="AT2" s="83"/>
      <c r="AU2" s="83"/>
      <c r="AV2" s="83"/>
      <c r="AW2" s="83"/>
      <c r="AX2" s="83"/>
      <c r="AY2" s="83"/>
      <c r="AZ2" s="83"/>
      <c r="BA2" s="83"/>
      <c r="BB2" s="83"/>
      <c r="BC2" s="83"/>
      <c r="BD2" s="83"/>
    </row>
    <row r="3" spans="1:56" ht="15" customHeight="1" thickTop="1"/>
    <row r="4" spans="1:56" ht="15" customHeight="1">
      <c r="A4" s="78" t="s">
        <v>50</v>
      </c>
      <c r="B4" s="78"/>
      <c r="C4" s="78"/>
      <c r="D4" s="78"/>
      <c r="E4" s="78"/>
      <c r="F4" s="78"/>
      <c r="G4" s="78"/>
      <c r="H4" s="79" t="str">
        <f ca="1">Sheet1!A2</f>
        <v>KKF11030</v>
      </c>
      <c r="I4" s="84"/>
      <c r="J4" s="84"/>
      <c r="K4" s="84"/>
      <c r="L4" s="84"/>
      <c r="M4" s="84"/>
      <c r="N4" s="84"/>
      <c r="O4" s="84"/>
      <c r="P4" s="84"/>
      <c r="Q4" s="85"/>
      <c r="R4" s="78" t="s">
        <v>51</v>
      </c>
      <c r="S4" s="78"/>
      <c r="T4" s="78"/>
      <c r="U4" s="78"/>
      <c r="V4" s="78"/>
      <c r="W4" s="78"/>
      <c r="X4" s="78"/>
      <c r="Y4" s="79" t="str">
        <f ca="1">Sheet1!A3</f>
        <v>作業履歴(試験車)</v>
      </c>
      <c r="Z4" s="84"/>
      <c r="AA4" s="84"/>
      <c r="AB4" s="84"/>
      <c r="AC4" s="84"/>
      <c r="AD4" s="84"/>
      <c r="AE4" s="84"/>
      <c r="AF4" s="84"/>
      <c r="AG4" s="84"/>
      <c r="AH4" s="85"/>
    </row>
    <row r="5" spans="1:56" ht="15" customHeight="1">
      <c r="A5" s="78" t="s">
        <v>52</v>
      </c>
      <c r="B5" s="78"/>
      <c r="C5" s="78"/>
      <c r="D5" s="78"/>
      <c r="E5" s="78"/>
      <c r="F5" s="78"/>
      <c r="G5" s="78"/>
      <c r="H5" s="79" t="str">
        <f ca="1">RIGHT(CELL("filename",A1),LEN(CELL("filename",A1))-FIND("]",CELL("filename",A1)))</f>
        <v>お気に入り登録</v>
      </c>
      <c r="I5" s="80"/>
      <c r="J5" s="80"/>
      <c r="K5" s="80"/>
      <c r="L5" s="80"/>
      <c r="M5" s="80"/>
      <c r="N5" s="80"/>
      <c r="O5" s="80"/>
      <c r="P5" s="80"/>
      <c r="Q5" s="80"/>
      <c r="R5" s="80"/>
      <c r="S5" s="80"/>
      <c r="T5" s="80"/>
      <c r="U5" s="80"/>
      <c r="V5" s="80"/>
      <c r="W5" s="80"/>
      <c r="X5" s="80"/>
      <c r="Y5" s="80"/>
      <c r="Z5" s="80"/>
      <c r="AA5" s="80"/>
      <c r="AB5" s="80"/>
      <c r="AC5" s="80"/>
      <c r="AD5" s="80"/>
      <c r="AE5" s="80"/>
      <c r="AF5" s="80"/>
      <c r="AG5" s="80"/>
      <c r="AH5" s="81"/>
    </row>
    <row r="6" spans="1:56" ht="15" customHeight="1">
      <c r="A6" s="78" t="s">
        <v>56</v>
      </c>
      <c r="B6" s="78"/>
      <c r="C6" s="78"/>
      <c r="D6" s="78"/>
      <c r="E6" s="78"/>
      <c r="F6" s="78"/>
      <c r="G6" s="78"/>
      <c r="H6" s="79" t="s">
        <v>246</v>
      </c>
      <c r="I6" s="80"/>
      <c r="J6" s="80"/>
      <c r="K6" s="80"/>
      <c r="L6" s="80"/>
      <c r="M6" s="80"/>
      <c r="N6" s="80"/>
      <c r="O6" s="80"/>
      <c r="P6" s="80"/>
      <c r="Q6" s="80"/>
      <c r="R6" s="80"/>
      <c r="S6" s="80"/>
      <c r="T6" s="80"/>
      <c r="U6" s="80"/>
      <c r="V6" s="80"/>
      <c r="W6" s="80"/>
      <c r="X6" s="80"/>
      <c r="Y6" s="80"/>
      <c r="Z6" s="80"/>
      <c r="AA6" s="80"/>
      <c r="AB6" s="80"/>
      <c r="AC6" s="80"/>
      <c r="AD6" s="80"/>
      <c r="AE6" s="80"/>
      <c r="AF6" s="80"/>
      <c r="AG6" s="80"/>
      <c r="AH6" s="81"/>
    </row>
    <row r="8" spans="1:56" ht="15" customHeight="1">
      <c r="A8" s="32" t="s">
        <v>237</v>
      </c>
      <c r="B8" s="32"/>
    </row>
    <row r="9" spans="1:56" ht="15" customHeight="1">
      <c r="A9" s="34" t="s">
        <v>46</v>
      </c>
      <c r="B9" s="35"/>
      <c r="C9" s="34" t="s">
        <v>450</v>
      </c>
      <c r="D9" s="36"/>
      <c r="E9" s="36"/>
      <c r="F9" s="36"/>
      <c r="G9" s="36"/>
      <c r="H9" s="36"/>
      <c r="I9" s="36"/>
      <c r="J9" s="36"/>
      <c r="K9" s="76"/>
      <c r="L9" s="77"/>
      <c r="M9" s="76"/>
      <c r="N9" s="77"/>
      <c r="O9" s="36"/>
      <c r="P9" s="36"/>
      <c r="Q9" s="36"/>
      <c r="R9" s="36"/>
      <c r="S9" s="36"/>
      <c r="T9" s="36"/>
      <c r="U9" s="36"/>
      <c r="V9" s="36"/>
      <c r="W9" s="36"/>
      <c r="X9" s="36"/>
      <c r="Y9" s="36"/>
      <c r="Z9" s="36"/>
      <c r="AA9" s="36"/>
      <c r="AB9" s="36"/>
      <c r="AC9" s="34" t="s">
        <v>53</v>
      </c>
      <c r="AD9" s="36"/>
      <c r="AE9" s="36"/>
      <c r="AF9" s="35"/>
      <c r="AG9" s="34" t="s">
        <v>239</v>
      </c>
      <c r="AH9" s="36"/>
      <c r="AI9" s="36"/>
      <c r="AJ9" s="36"/>
      <c r="AK9" s="36"/>
      <c r="AL9" s="36"/>
      <c r="AM9" s="36"/>
      <c r="AN9" s="36"/>
      <c r="AO9" s="36"/>
      <c r="AP9" s="36"/>
      <c r="AQ9" s="36"/>
      <c r="AR9" s="36"/>
      <c r="AS9" s="36"/>
      <c r="AT9" s="36"/>
      <c r="AU9" s="36"/>
      <c r="AV9" s="36"/>
      <c r="AW9" s="36"/>
      <c r="AX9" s="36"/>
      <c r="AY9" s="36"/>
      <c r="AZ9" s="36"/>
      <c r="BA9" s="36"/>
      <c r="BB9" s="36"/>
      <c r="BC9" s="36"/>
      <c r="BD9" s="35"/>
    </row>
    <row r="10" spans="1:56" ht="15" customHeight="1">
      <c r="A10" s="27">
        <v>1</v>
      </c>
      <c r="B10" s="28"/>
      <c r="C10" s="30" t="s">
        <v>274</v>
      </c>
      <c r="D10" s="29"/>
      <c r="E10" s="29"/>
      <c r="F10" s="29"/>
      <c r="G10" s="29"/>
      <c r="H10" s="29"/>
      <c r="I10" s="29"/>
      <c r="J10" s="29"/>
      <c r="K10" s="29"/>
      <c r="L10" s="29"/>
      <c r="M10" s="29"/>
      <c r="N10" s="29"/>
      <c r="O10" s="29"/>
      <c r="P10" s="29"/>
      <c r="Q10" s="29"/>
      <c r="R10" s="29"/>
      <c r="S10" s="29"/>
      <c r="T10" s="29"/>
      <c r="U10" s="29"/>
      <c r="V10" s="29"/>
      <c r="W10" s="29"/>
      <c r="X10" s="29"/>
      <c r="Y10" s="29"/>
      <c r="Z10" s="29"/>
      <c r="AA10" s="29"/>
      <c r="AB10" s="28"/>
      <c r="AC10" s="44" t="s">
        <v>456</v>
      </c>
      <c r="AD10" s="29"/>
      <c r="AE10" s="29"/>
      <c r="AF10" s="28"/>
      <c r="AG10" s="27" t="s">
        <v>275</v>
      </c>
      <c r="AH10" s="29"/>
      <c r="AI10" s="31"/>
      <c r="AJ10" s="29"/>
      <c r="AK10" s="29"/>
      <c r="AL10" s="29"/>
      <c r="AM10" s="29"/>
      <c r="AN10" s="29"/>
      <c r="AO10" s="29"/>
      <c r="AP10" s="29"/>
      <c r="AQ10" s="29"/>
      <c r="AR10" s="29"/>
      <c r="AS10" s="29"/>
      <c r="AT10" s="29"/>
      <c r="AU10" s="29"/>
      <c r="AV10" s="29"/>
      <c r="AW10" s="29"/>
      <c r="AX10" s="29"/>
      <c r="AY10" s="29"/>
      <c r="AZ10" s="29"/>
      <c r="BA10" s="29"/>
      <c r="BB10" s="29"/>
      <c r="BC10" s="29"/>
      <c r="BD10" s="28"/>
    </row>
    <row r="11" spans="1:56" ht="15" customHeight="1">
      <c r="A11" s="41"/>
      <c r="B11" s="41"/>
      <c r="C11" s="42"/>
      <c r="D11" s="41"/>
      <c r="E11" s="41"/>
      <c r="F11" s="41"/>
      <c r="G11" s="41"/>
      <c r="H11" s="41"/>
      <c r="I11" s="41"/>
      <c r="J11" s="41"/>
      <c r="K11" s="41"/>
      <c r="L11" s="41"/>
      <c r="M11" s="41"/>
      <c r="N11" s="41"/>
      <c r="O11" s="41"/>
      <c r="P11" s="41"/>
      <c r="Q11" s="41"/>
      <c r="R11" s="41"/>
      <c r="S11" s="41"/>
      <c r="T11" s="41"/>
      <c r="U11" s="41"/>
      <c r="V11" s="41"/>
      <c r="W11" s="41"/>
      <c r="X11" s="41"/>
      <c r="Y11" s="41"/>
      <c r="Z11" s="41"/>
      <c r="AA11" s="41"/>
      <c r="AB11" s="41"/>
      <c r="AC11" s="41"/>
      <c r="AD11" s="41"/>
      <c r="AE11" s="41"/>
      <c r="AF11" s="41"/>
      <c r="AG11" s="41"/>
      <c r="AH11" s="41"/>
      <c r="AI11" s="42"/>
      <c r="AJ11" s="41"/>
      <c r="AK11" s="41"/>
      <c r="AL11" s="41"/>
      <c r="AM11" s="41"/>
      <c r="AN11" s="41"/>
      <c r="AO11" s="41"/>
      <c r="AP11" s="41"/>
      <c r="AQ11" s="41"/>
      <c r="AR11" s="41"/>
      <c r="AS11" s="41"/>
      <c r="AT11" s="41"/>
      <c r="AU11" s="41"/>
      <c r="AV11" s="41"/>
      <c r="AW11" s="41"/>
      <c r="AX11" s="41"/>
      <c r="AY11" s="41"/>
      <c r="AZ11" s="41"/>
      <c r="BA11" s="41"/>
      <c r="BB11" s="41"/>
      <c r="BC11" s="41"/>
      <c r="BD11" s="41"/>
    </row>
    <row r="12" spans="1:56" ht="15" customHeight="1">
      <c r="A12" s="32" t="s">
        <v>238</v>
      </c>
      <c r="AI12" s="33"/>
    </row>
    <row r="13" spans="1:56" ht="15" customHeight="1">
      <c r="A13" s="34" t="s">
        <v>46</v>
      </c>
      <c r="B13" s="35"/>
      <c r="C13" s="34" t="s">
        <v>54</v>
      </c>
      <c r="D13" s="36"/>
      <c r="E13" s="36"/>
      <c r="F13" s="36"/>
      <c r="G13" s="36"/>
      <c r="H13" s="36"/>
      <c r="I13" s="36"/>
      <c r="J13" s="36"/>
      <c r="K13" s="36"/>
      <c r="L13" s="36"/>
      <c r="M13" s="36"/>
      <c r="N13" s="36"/>
      <c r="O13" s="36"/>
      <c r="P13" s="36"/>
      <c r="Q13" s="36"/>
      <c r="R13" s="36"/>
      <c r="S13" s="36"/>
      <c r="T13" s="36"/>
      <c r="U13" s="36"/>
      <c r="V13" s="36"/>
      <c r="W13" s="36"/>
      <c r="X13" s="34" t="s">
        <v>60</v>
      </c>
      <c r="Y13" s="36"/>
      <c r="Z13" s="36"/>
      <c r="AA13" s="36"/>
      <c r="AB13" s="35"/>
      <c r="AC13" s="37" t="s">
        <v>53</v>
      </c>
      <c r="AD13" s="36"/>
      <c r="AE13" s="36"/>
      <c r="AF13" s="35"/>
      <c r="AG13" s="36" t="s">
        <v>47</v>
      </c>
      <c r="AH13" s="36"/>
      <c r="AI13" s="38"/>
      <c r="AJ13" s="36"/>
      <c r="AK13" s="36"/>
      <c r="AL13" s="36"/>
      <c r="AM13" s="36"/>
      <c r="AN13" s="36"/>
      <c r="AO13" s="36"/>
      <c r="AP13" s="36"/>
      <c r="AQ13" s="36"/>
      <c r="AR13" s="36"/>
      <c r="AS13" s="36"/>
      <c r="AT13" s="36"/>
      <c r="AU13" s="36"/>
      <c r="AV13" s="36"/>
      <c r="AW13" s="36"/>
      <c r="AX13" s="36"/>
      <c r="AY13" s="36"/>
      <c r="AZ13" s="36"/>
      <c r="BA13" s="36"/>
      <c r="BB13" s="36"/>
      <c r="BC13" s="36"/>
      <c r="BD13" s="35"/>
    </row>
    <row r="14" spans="1:56" ht="15" customHeight="1">
      <c r="A14" s="45">
        <v>1</v>
      </c>
      <c r="B14" s="46"/>
      <c r="C14" s="45" t="str">
        <f>VLOOKUP(X14,Sheet2!$A:$C,3,FALSE)</f>
        <v>お気に入り検索</v>
      </c>
      <c r="D14" s="47"/>
      <c r="E14" s="47"/>
      <c r="F14" s="47"/>
      <c r="G14" s="47"/>
      <c r="H14" s="47"/>
      <c r="I14" s="47"/>
      <c r="J14" s="47"/>
      <c r="K14" s="47"/>
      <c r="L14" s="47"/>
      <c r="M14" s="47"/>
      <c r="N14" s="47"/>
      <c r="O14" s="47"/>
      <c r="P14" s="47"/>
      <c r="Q14" s="47"/>
      <c r="R14" s="47"/>
      <c r="S14" s="47"/>
      <c r="T14" s="47"/>
      <c r="U14" s="47"/>
      <c r="V14" s="47"/>
      <c r="W14" s="47"/>
      <c r="X14" s="92" t="s">
        <v>379</v>
      </c>
      <c r="Y14" s="93"/>
      <c r="Z14" s="93"/>
      <c r="AA14" s="93"/>
      <c r="AB14" s="94"/>
      <c r="AC14" s="48" t="s">
        <v>55</v>
      </c>
      <c r="AD14" s="47"/>
      <c r="AE14" s="47"/>
      <c r="AF14" s="46"/>
      <c r="AG14" s="47"/>
      <c r="AH14" s="47"/>
      <c r="AI14" s="49"/>
      <c r="AJ14" s="47"/>
      <c r="AK14" s="47"/>
      <c r="AL14" s="47"/>
      <c r="AM14" s="47"/>
      <c r="AN14" s="47"/>
      <c r="AO14" s="47"/>
      <c r="AP14" s="47"/>
      <c r="AQ14" s="47"/>
      <c r="AR14" s="47"/>
      <c r="AS14" s="47"/>
      <c r="AT14" s="47"/>
      <c r="AU14" s="47"/>
      <c r="AV14" s="47"/>
      <c r="AW14" s="47"/>
      <c r="AX14" s="47"/>
      <c r="AY14" s="47"/>
      <c r="AZ14" s="47"/>
      <c r="BA14" s="47"/>
      <c r="BB14" s="47"/>
      <c r="BC14" s="47"/>
      <c r="BD14" s="46"/>
    </row>
    <row r="15" spans="1:56" ht="15" customHeight="1">
      <c r="A15" s="14">
        <f>A14+1</f>
        <v>2</v>
      </c>
      <c r="B15" s="15"/>
      <c r="C15" s="14" t="str">
        <f>VLOOKUP(X15,Sheet2!$A$1:$C$116,3,FALSE)</f>
        <v>お気に入り（履歴関連）登録</v>
      </c>
      <c r="D15" s="17"/>
      <c r="E15" s="17"/>
      <c r="F15" s="17"/>
      <c r="G15" s="17"/>
      <c r="H15" s="17"/>
      <c r="I15" s="17"/>
      <c r="J15" s="17"/>
      <c r="K15" s="17"/>
      <c r="L15" s="17"/>
      <c r="M15" s="17"/>
      <c r="N15" s="17"/>
      <c r="O15" s="17"/>
      <c r="P15" s="17"/>
      <c r="Q15" s="17"/>
      <c r="R15" s="17"/>
      <c r="S15" s="17"/>
      <c r="T15" s="17"/>
      <c r="U15" s="17"/>
      <c r="V15" s="17"/>
      <c r="W15" s="17"/>
      <c r="X15" s="86" t="s">
        <v>380</v>
      </c>
      <c r="Y15" s="87"/>
      <c r="Z15" s="87"/>
      <c r="AA15" s="87"/>
      <c r="AB15" s="88"/>
      <c r="AC15" s="50" t="s">
        <v>393</v>
      </c>
      <c r="AD15" s="17"/>
      <c r="AE15" s="17"/>
      <c r="AF15" s="15"/>
      <c r="AG15" s="17"/>
      <c r="AH15" s="17"/>
      <c r="AI15" s="51"/>
      <c r="AJ15" s="17"/>
      <c r="AK15" s="17"/>
      <c r="AL15" s="17"/>
      <c r="AM15" s="17"/>
      <c r="AN15" s="17"/>
      <c r="AO15" s="17"/>
      <c r="AP15" s="17"/>
      <c r="AQ15" s="17"/>
      <c r="AR15" s="17"/>
      <c r="AS15" s="17"/>
      <c r="AT15" s="17"/>
      <c r="AU15" s="17"/>
      <c r="AV15" s="17"/>
      <c r="AW15" s="17"/>
      <c r="AX15" s="17"/>
      <c r="AY15" s="17"/>
      <c r="AZ15" s="17"/>
      <c r="BA15" s="17"/>
      <c r="BB15" s="17"/>
      <c r="BC15" s="17"/>
      <c r="BD15" s="15"/>
    </row>
    <row r="17" spans="1:21" ht="15" customHeight="1">
      <c r="A17" s="32" t="s">
        <v>48</v>
      </c>
    </row>
    <row r="18" spans="1:21" ht="15" customHeight="1">
      <c r="A18" s="32"/>
      <c r="B18" s="26" t="s">
        <v>247</v>
      </c>
    </row>
    <row r="19" spans="1:21" ht="15" customHeight="1">
      <c r="A19" s="32"/>
      <c r="C19" s="8" t="s">
        <v>57</v>
      </c>
      <c r="E19" s="43" t="str">
        <f>X14&amp;":"&amp;C14&amp;"APIを使用してお気に入りを取得"</f>
        <v>KKA00070:お気に入り検索APIを使用してお気に入りを取得</v>
      </c>
    </row>
    <row r="20" spans="1:21" ht="15" customHeight="1">
      <c r="A20" s="32"/>
      <c r="C20" s="8" t="s">
        <v>245</v>
      </c>
      <c r="E20" s="43" t="s">
        <v>381</v>
      </c>
    </row>
    <row r="21" spans="1:21" ht="15" customHeight="1">
      <c r="A21" s="32"/>
      <c r="C21" s="8"/>
      <c r="E21" s="43" t="s">
        <v>271</v>
      </c>
      <c r="F21" s="43" t="s">
        <v>382</v>
      </c>
    </row>
    <row r="22" spans="1:21" ht="15" customHeight="1">
      <c r="A22" s="32"/>
      <c r="C22" s="8"/>
    </row>
    <row r="23" spans="1:21" ht="15" customHeight="1">
      <c r="A23" s="32"/>
      <c r="C23" s="8" t="s">
        <v>59</v>
      </c>
      <c r="E23" s="43" t="s">
        <v>383</v>
      </c>
    </row>
    <row r="24" spans="1:21" ht="15" customHeight="1">
      <c r="A24" s="32"/>
      <c r="C24" s="8"/>
    </row>
    <row r="25" spans="1:21" ht="15" customHeight="1">
      <c r="A25" s="32"/>
      <c r="B25" s="26" t="s">
        <v>384</v>
      </c>
      <c r="C25" s="52"/>
      <c r="D25" s="52"/>
      <c r="E25" s="52"/>
      <c r="F25" s="52"/>
      <c r="G25" s="52"/>
      <c r="H25" s="52"/>
      <c r="I25" s="52"/>
      <c r="J25" s="52"/>
      <c r="K25" s="52"/>
      <c r="L25" s="52"/>
      <c r="M25" s="52"/>
      <c r="N25" s="52"/>
      <c r="O25" s="52"/>
      <c r="P25" s="52"/>
      <c r="Q25" s="52"/>
      <c r="R25" s="52"/>
      <c r="S25" s="52"/>
      <c r="T25" s="52"/>
      <c r="U25" s="52"/>
    </row>
    <row r="26" spans="1:21" ht="15" customHeight="1">
      <c r="A26" s="32"/>
      <c r="B26" s="26"/>
      <c r="C26" s="8" t="s">
        <v>385</v>
      </c>
      <c r="D26" s="52"/>
      <c r="E26" s="43" t="str">
        <f>X15&amp;":"&amp;C15&amp;"APIを使用して選択しているスケジュール項目の履歴をお気に入りに登録"</f>
        <v>KKA00270:お気に入り（履歴関連）登録APIを使用して選択しているスケジュール項目の履歴をお気に入りに登録</v>
      </c>
      <c r="F26" s="52"/>
    </row>
    <row r="27" spans="1:21" ht="15" customHeight="1">
      <c r="A27" s="32"/>
      <c r="B27" s="26"/>
      <c r="C27" s="52"/>
      <c r="D27" s="52"/>
      <c r="E27" s="52"/>
      <c r="F27" s="52"/>
    </row>
    <row r="28" spans="1:21" ht="15" customHeight="1">
      <c r="A28" s="32"/>
      <c r="B28" s="26" t="s">
        <v>386</v>
      </c>
      <c r="C28" s="52"/>
      <c r="D28" s="52"/>
      <c r="E28" s="52"/>
      <c r="F28" s="52"/>
    </row>
    <row r="29" spans="1:21" ht="15" customHeight="1">
      <c r="A29" s="32"/>
      <c r="C29" s="8" t="s">
        <v>387</v>
      </c>
      <c r="E29" s="43" t="s">
        <v>388</v>
      </c>
    </row>
    <row r="30" spans="1:21" ht="15" customHeight="1">
      <c r="A30" s="32"/>
      <c r="B30" s="26"/>
      <c r="C30" s="8" t="s">
        <v>389</v>
      </c>
      <c r="D30" s="52"/>
      <c r="E30" s="43" t="s">
        <v>390</v>
      </c>
      <c r="F30" s="52"/>
    </row>
    <row r="31" spans="1:21" ht="15" customHeight="1">
      <c r="A31" s="32"/>
      <c r="B31" s="26"/>
      <c r="C31" s="8" t="s">
        <v>391</v>
      </c>
      <c r="D31" s="52"/>
      <c r="E31" s="43" t="s">
        <v>392</v>
      </c>
      <c r="F31" s="52"/>
    </row>
    <row r="32" spans="1:21" ht="15" customHeight="1">
      <c r="A32" s="32"/>
      <c r="C32" s="33"/>
      <c r="E32" s="43" t="s">
        <v>457</v>
      </c>
      <c r="F32" s="53" t="s">
        <v>248</v>
      </c>
    </row>
    <row r="33" spans="1:5" ht="15" customHeight="1">
      <c r="A33" s="32"/>
      <c r="C33" s="33"/>
      <c r="E33" s="25"/>
    </row>
    <row r="34" spans="1:5" ht="15" customHeight="1">
      <c r="A34" s="32"/>
      <c r="B34" s="26"/>
      <c r="C34" s="33"/>
    </row>
    <row r="35" spans="1:5" ht="15" customHeight="1">
      <c r="A35" s="32"/>
      <c r="C35" s="33"/>
    </row>
    <row r="36" spans="1:5" ht="15" customHeight="1">
      <c r="A36" s="32"/>
      <c r="C36" s="33"/>
    </row>
    <row r="37" spans="1:5" ht="15" customHeight="1">
      <c r="A37" s="32"/>
      <c r="C37" s="33"/>
    </row>
    <row r="38" spans="1:5" ht="15" customHeight="1">
      <c r="B38" s="26"/>
    </row>
  </sheetData>
  <mergeCells count="13">
    <mergeCell ref="A5:G5"/>
    <mergeCell ref="H5:AH5"/>
    <mergeCell ref="X15:AB15"/>
    <mergeCell ref="A1:BD2"/>
    <mergeCell ref="A4:G4"/>
    <mergeCell ref="H4:Q4"/>
    <mergeCell ref="R4:X4"/>
    <mergeCell ref="Y4:AH4"/>
    <mergeCell ref="A6:G6"/>
    <mergeCell ref="H6:AH6"/>
    <mergeCell ref="K9:L9"/>
    <mergeCell ref="M9:N9"/>
    <mergeCell ref="X14:AB1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00000000}">
          <x14:formula1>
            <xm:f>Sheet2!$A:$A</xm:f>
          </x14:formula1>
          <xm:sqref>X14:AB15</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D29"/>
  <sheetViews>
    <sheetView zoomScaleNormal="100" workbookViewId="0">
      <selection sqref="A1:BD2"/>
    </sheetView>
  </sheetViews>
  <sheetFormatPr defaultColWidth="2.5" defaultRowHeight="15" customHeight="1"/>
  <cols>
    <col min="1" max="7" width="2.5" style="43"/>
    <col min="8" max="8" width="2.5" style="43" customWidth="1"/>
    <col min="9" max="11" width="2.5" style="43"/>
    <col min="12" max="12" width="2.625" style="43" customWidth="1"/>
    <col min="13" max="16384" width="2.5" style="43"/>
  </cols>
  <sheetData>
    <row r="1" spans="1:56" s="24" customFormat="1" ht="15" customHeight="1">
      <c r="A1" s="82" t="s">
        <v>49</v>
      </c>
      <c r="B1" s="82"/>
      <c r="C1" s="82"/>
      <c r="D1" s="82"/>
      <c r="E1" s="82"/>
      <c r="F1" s="82"/>
      <c r="G1" s="82"/>
      <c r="H1" s="82"/>
      <c r="I1" s="82"/>
      <c r="J1" s="82"/>
      <c r="K1" s="82"/>
      <c r="L1" s="82"/>
      <c r="M1" s="82"/>
      <c r="N1" s="82"/>
      <c r="O1" s="82"/>
      <c r="P1" s="82"/>
      <c r="Q1" s="82"/>
      <c r="R1" s="82"/>
      <c r="S1" s="82"/>
      <c r="T1" s="82"/>
      <c r="U1" s="82"/>
      <c r="V1" s="82"/>
      <c r="W1" s="82"/>
      <c r="X1" s="82"/>
      <c r="Y1" s="82"/>
      <c r="Z1" s="82"/>
      <c r="AA1" s="82"/>
      <c r="AB1" s="82"/>
      <c r="AC1" s="82"/>
      <c r="AD1" s="82"/>
      <c r="AE1" s="82"/>
      <c r="AF1" s="82"/>
      <c r="AG1" s="82"/>
      <c r="AH1" s="82"/>
      <c r="AI1" s="82"/>
      <c r="AJ1" s="82"/>
      <c r="AK1" s="82"/>
      <c r="AL1" s="82"/>
      <c r="AM1" s="82"/>
      <c r="AN1" s="82"/>
      <c r="AO1" s="82"/>
      <c r="AP1" s="82"/>
      <c r="AQ1" s="82"/>
      <c r="AR1" s="82"/>
      <c r="AS1" s="82"/>
      <c r="AT1" s="82"/>
      <c r="AU1" s="82"/>
      <c r="AV1" s="82"/>
      <c r="AW1" s="82"/>
      <c r="AX1" s="82"/>
      <c r="AY1" s="82"/>
      <c r="AZ1" s="82"/>
      <c r="BA1" s="82"/>
      <c r="BB1" s="82"/>
      <c r="BC1" s="82"/>
      <c r="BD1" s="82"/>
    </row>
    <row r="2" spans="1:56" s="24" customFormat="1" ht="15" customHeight="1" thickBot="1">
      <c r="A2" s="83"/>
      <c r="B2" s="83"/>
      <c r="C2" s="83"/>
      <c r="D2" s="83"/>
      <c r="E2" s="83"/>
      <c r="F2" s="83"/>
      <c r="G2" s="83"/>
      <c r="H2" s="83"/>
      <c r="I2" s="83"/>
      <c r="J2" s="83"/>
      <c r="K2" s="83"/>
      <c r="L2" s="83"/>
      <c r="M2" s="83"/>
      <c r="N2" s="83"/>
      <c r="O2" s="83"/>
      <c r="P2" s="83"/>
      <c r="Q2" s="83"/>
      <c r="R2" s="83"/>
      <c r="S2" s="83"/>
      <c r="T2" s="83"/>
      <c r="U2" s="83"/>
      <c r="V2" s="83"/>
      <c r="W2" s="83"/>
      <c r="X2" s="83"/>
      <c r="Y2" s="83"/>
      <c r="Z2" s="83"/>
      <c r="AA2" s="83"/>
      <c r="AB2" s="83"/>
      <c r="AC2" s="83"/>
      <c r="AD2" s="83"/>
      <c r="AE2" s="83"/>
      <c r="AF2" s="83"/>
      <c r="AG2" s="83"/>
      <c r="AH2" s="83"/>
      <c r="AI2" s="83"/>
      <c r="AJ2" s="83"/>
      <c r="AK2" s="83"/>
      <c r="AL2" s="83"/>
      <c r="AM2" s="83"/>
      <c r="AN2" s="83"/>
      <c r="AO2" s="83"/>
      <c r="AP2" s="83"/>
      <c r="AQ2" s="83"/>
      <c r="AR2" s="83"/>
      <c r="AS2" s="83"/>
      <c r="AT2" s="83"/>
      <c r="AU2" s="83"/>
      <c r="AV2" s="83"/>
      <c r="AW2" s="83"/>
      <c r="AX2" s="83"/>
      <c r="AY2" s="83"/>
      <c r="AZ2" s="83"/>
      <c r="BA2" s="83"/>
      <c r="BB2" s="83"/>
      <c r="BC2" s="83"/>
      <c r="BD2" s="83"/>
    </row>
    <row r="3" spans="1:56" ht="15" customHeight="1" thickTop="1"/>
    <row r="4" spans="1:56" ht="15" customHeight="1">
      <c r="A4" s="78" t="s">
        <v>50</v>
      </c>
      <c r="B4" s="78"/>
      <c r="C4" s="78"/>
      <c r="D4" s="78"/>
      <c r="E4" s="78"/>
      <c r="F4" s="78"/>
      <c r="G4" s="78"/>
      <c r="H4" s="79" t="str">
        <f ca="1">Sheet1!A2</f>
        <v>KKF11030</v>
      </c>
      <c r="I4" s="84"/>
      <c r="J4" s="84"/>
      <c r="K4" s="84"/>
      <c r="L4" s="84"/>
      <c r="M4" s="84"/>
      <c r="N4" s="84"/>
      <c r="O4" s="84"/>
      <c r="P4" s="84"/>
      <c r="Q4" s="85"/>
      <c r="R4" s="78" t="s">
        <v>51</v>
      </c>
      <c r="S4" s="78"/>
      <c r="T4" s="78"/>
      <c r="U4" s="78"/>
      <c r="V4" s="78"/>
      <c r="W4" s="78"/>
      <c r="X4" s="78"/>
      <c r="Y4" s="79" t="str">
        <f ca="1">Sheet1!A3</f>
        <v>作業履歴(試験車)</v>
      </c>
      <c r="Z4" s="84"/>
      <c r="AA4" s="84"/>
      <c r="AB4" s="84"/>
      <c r="AC4" s="84"/>
      <c r="AD4" s="84"/>
      <c r="AE4" s="84"/>
      <c r="AF4" s="84"/>
      <c r="AG4" s="84"/>
      <c r="AH4" s="85"/>
    </row>
    <row r="5" spans="1:56" ht="15" customHeight="1">
      <c r="A5" s="78" t="s">
        <v>52</v>
      </c>
      <c r="B5" s="78"/>
      <c r="C5" s="78"/>
      <c r="D5" s="78"/>
      <c r="E5" s="78"/>
      <c r="F5" s="78"/>
      <c r="G5" s="78"/>
      <c r="H5" s="79" t="str">
        <f ca="1">RIGHT(CELL("filename",A1),LEN(CELL("filename",A1))-FIND("]",CELL("filename",A1)))</f>
        <v>閉じる</v>
      </c>
      <c r="I5" s="80"/>
      <c r="J5" s="80"/>
      <c r="K5" s="80"/>
      <c r="L5" s="80"/>
      <c r="M5" s="80"/>
      <c r="N5" s="80"/>
      <c r="O5" s="80"/>
      <c r="P5" s="80"/>
      <c r="Q5" s="80"/>
      <c r="R5" s="80"/>
      <c r="S5" s="80"/>
      <c r="T5" s="80"/>
      <c r="U5" s="80"/>
      <c r="V5" s="80"/>
      <c r="W5" s="80"/>
      <c r="X5" s="80"/>
      <c r="Y5" s="80"/>
      <c r="Z5" s="80"/>
      <c r="AA5" s="80"/>
      <c r="AB5" s="80"/>
      <c r="AC5" s="80"/>
      <c r="AD5" s="80"/>
      <c r="AE5" s="80"/>
      <c r="AF5" s="80"/>
      <c r="AG5" s="80"/>
      <c r="AH5" s="81"/>
    </row>
    <row r="6" spans="1:56" ht="15" customHeight="1">
      <c r="A6" s="78" t="s">
        <v>56</v>
      </c>
      <c r="B6" s="78"/>
      <c r="C6" s="78"/>
      <c r="D6" s="78"/>
      <c r="E6" s="78"/>
      <c r="F6" s="78"/>
      <c r="G6" s="78"/>
      <c r="H6" s="79" t="s">
        <v>243</v>
      </c>
      <c r="I6" s="80"/>
      <c r="J6" s="80"/>
      <c r="K6" s="80"/>
      <c r="L6" s="80"/>
      <c r="M6" s="80"/>
      <c r="N6" s="80"/>
      <c r="O6" s="80"/>
      <c r="P6" s="80"/>
      <c r="Q6" s="80"/>
      <c r="R6" s="80"/>
      <c r="S6" s="80"/>
      <c r="T6" s="80"/>
      <c r="U6" s="80"/>
      <c r="V6" s="80"/>
      <c r="W6" s="80"/>
      <c r="X6" s="80"/>
      <c r="Y6" s="80"/>
      <c r="Z6" s="80"/>
      <c r="AA6" s="80"/>
      <c r="AB6" s="80"/>
      <c r="AC6" s="80"/>
      <c r="AD6" s="80"/>
      <c r="AE6" s="80"/>
      <c r="AF6" s="80"/>
      <c r="AG6" s="80"/>
      <c r="AH6" s="81"/>
    </row>
    <row r="8" spans="1:56" ht="15" customHeight="1">
      <c r="A8" s="32" t="s">
        <v>237</v>
      </c>
      <c r="B8" s="32"/>
    </row>
    <row r="9" spans="1:56" ht="15" customHeight="1">
      <c r="A9" s="34" t="s">
        <v>46</v>
      </c>
      <c r="B9" s="35"/>
      <c r="C9" s="34" t="s">
        <v>450</v>
      </c>
      <c r="D9" s="36"/>
      <c r="E9" s="36"/>
      <c r="F9" s="36"/>
      <c r="G9" s="36"/>
      <c r="H9" s="36"/>
      <c r="I9" s="36"/>
      <c r="J9" s="36"/>
      <c r="K9" s="76"/>
      <c r="L9" s="77"/>
      <c r="M9" s="76"/>
      <c r="N9" s="77"/>
      <c r="O9" s="36"/>
      <c r="P9" s="36"/>
      <c r="Q9" s="36"/>
      <c r="R9" s="36"/>
      <c r="S9" s="36"/>
      <c r="T9" s="36"/>
      <c r="U9" s="36"/>
      <c r="V9" s="36"/>
      <c r="W9" s="36"/>
      <c r="X9" s="36"/>
      <c r="Y9" s="36"/>
      <c r="Z9" s="36"/>
      <c r="AA9" s="36"/>
      <c r="AB9" s="36"/>
      <c r="AC9" s="34" t="s">
        <v>53</v>
      </c>
      <c r="AD9" s="36"/>
      <c r="AE9" s="36"/>
      <c r="AF9" s="35"/>
      <c r="AG9" s="34" t="s">
        <v>239</v>
      </c>
      <c r="AH9" s="36"/>
      <c r="AI9" s="36"/>
      <c r="AJ9" s="36"/>
      <c r="AK9" s="36"/>
      <c r="AL9" s="36"/>
      <c r="AM9" s="36"/>
      <c r="AN9" s="36"/>
      <c r="AO9" s="36"/>
      <c r="AP9" s="36"/>
      <c r="AQ9" s="36"/>
      <c r="AR9" s="36"/>
      <c r="AS9" s="36"/>
      <c r="AT9" s="36"/>
      <c r="AU9" s="36"/>
      <c r="AV9" s="36"/>
      <c r="AW9" s="36"/>
      <c r="AX9" s="36"/>
      <c r="AY9" s="36"/>
      <c r="AZ9" s="36"/>
      <c r="BA9" s="36"/>
      <c r="BB9" s="36"/>
      <c r="BC9" s="36"/>
      <c r="BD9" s="35"/>
    </row>
    <row r="10" spans="1:56" ht="15" customHeight="1">
      <c r="A10" s="27">
        <v>1</v>
      </c>
      <c r="B10" s="28"/>
      <c r="C10" s="30" t="s">
        <v>242</v>
      </c>
      <c r="D10" s="29"/>
      <c r="E10" s="29"/>
      <c r="F10" s="29"/>
      <c r="G10" s="29"/>
      <c r="H10" s="29"/>
      <c r="I10" s="29"/>
      <c r="J10" s="29"/>
      <c r="K10" s="29"/>
      <c r="L10" s="29"/>
      <c r="M10" s="29"/>
      <c r="N10" s="29"/>
      <c r="O10" s="29"/>
      <c r="P10" s="29"/>
      <c r="Q10" s="29"/>
      <c r="R10" s="29"/>
      <c r="S10" s="29"/>
      <c r="T10" s="29"/>
      <c r="U10" s="29"/>
      <c r="V10" s="29"/>
      <c r="W10" s="29"/>
      <c r="X10" s="29"/>
      <c r="Y10" s="29"/>
      <c r="Z10" s="29"/>
      <c r="AA10" s="29"/>
      <c r="AB10" s="28"/>
      <c r="AC10" s="27" t="s">
        <v>57</v>
      </c>
      <c r="AD10" s="29"/>
      <c r="AE10" s="29"/>
      <c r="AF10" s="28"/>
      <c r="AG10" s="27"/>
      <c r="AH10" s="29"/>
      <c r="AI10" s="31"/>
      <c r="AJ10" s="29"/>
      <c r="AK10" s="29"/>
      <c r="AL10" s="29"/>
      <c r="AM10" s="29"/>
      <c r="AN10" s="29"/>
      <c r="AO10" s="29"/>
      <c r="AP10" s="29"/>
      <c r="AQ10" s="29"/>
      <c r="AR10" s="29"/>
      <c r="AS10" s="29"/>
      <c r="AT10" s="29"/>
      <c r="AU10" s="29"/>
      <c r="AV10" s="29"/>
      <c r="AW10" s="29"/>
      <c r="AX10" s="29"/>
      <c r="AY10" s="29"/>
      <c r="AZ10" s="29"/>
      <c r="BA10" s="29"/>
      <c r="BB10" s="29"/>
      <c r="BC10" s="29"/>
      <c r="BD10" s="28"/>
    </row>
    <row r="11" spans="1:56" ht="15" customHeight="1">
      <c r="A11" s="41"/>
      <c r="B11" s="41"/>
      <c r="C11" s="42"/>
      <c r="D11" s="41"/>
      <c r="E11" s="41"/>
      <c r="F11" s="41"/>
      <c r="G11" s="41"/>
      <c r="H11" s="41"/>
      <c r="I11" s="41"/>
      <c r="J11" s="41"/>
      <c r="K11" s="41"/>
      <c r="L11" s="41"/>
      <c r="M11" s="41"/>
      <c r="N11" s="41"/>
      <c r="O11" s="41"/>
      <c r="P11" s="41"/>
      <c r="Q11" s="41"/>
      <c r="R11" s="41"/>
      <c r="S11" s="41"/>
      <c r="T11" s="41"/>
      <c r="U11" s="41"/>
      <c r="V11" s="41"/>
      <c r="W11" s="41"/>
      <c r="X11" s="41"/>
      <c r="Y11" s="41"/>
      <c r="Z11" s="41"/>
      <c r="AA11" s="41"/>
      <c r="AB11" s="41"/>
      <c r="AC11" s="41"/>
      <c r="AD11" s="41"/>
      <c r="AE11" s="41"/>
      <c r="AF11" s="41"/>
      <c r="AG11" s="41"/>
      <c r="AH11" s="41"/>
      <c r="AI11" s="42"/>
      <c r="AJ11" s="41"/>
      <c r="AK11" s="41"/>
      <c r="AL11" s="41"/>
      <c r="AM11" s="41"/>
      <c r="AN11" s="41"/>
      <c r="AO11" s="41"/>
      <c r="AP11" s="41"/>
      <c r="AQ11" s="41"/>
      <c r="AR11" s="41"/>
      <c r="AS11" s="41"/>
      <c r="AT11" s="41"/>
      <c r="AU11" s="41"/>
      <c r="AV11" s="41"/>
      <c r="AW11" s="41"/>
      <c r="AX11" s="41"/>
      <c r="AY11" s="41"/>
      <c r="AZ11" s="41"/>
      <c r="BA11" s="41"/>
      <c r="BB11" s="41"/>
      <c r="BC11" s="41"/>
      <c r="BD11" s="41"/>
    </row>
    <row r="12" spans="1:56" ht="15" customHeight="1">
      <c r="A12" s="32" t="s">
        <v>238</v>
      </c>
      <c r="AI12" s="33"/>
    </row>
    <row r="13" spans="1:56" ht="15" customHeight="1">
      <c r="A13" s="34" t="s">
        <v>451</v>
      </c>
      <c r="B13" s="35"/>
      <c r="C13" s="34" t="s">
        <v>54</v>
      </c>
      <c r="D13" s="36"/>
      <c r="E13" s="36"/>
      <c r="F13" s="36"/>
      <c r="G13" s="36"/>
      <c r="H13" s="36"/>
      <c r="I13" s="36"/>
      <c r="J13" s="36"/>
      <c r="K13" s="36"/>
      <c r="L13" s="36"/>
      <c r="M13" s="36"/>
      <c r="N13" s="36"/>
      <c r="O13" s="36"/>
      <c r="P13" s="36"/>
      <c r="Q13" s="36"/>
      <c r="R13" s="36"/>
      <c r="S13" s="36"/>
      <c r="T13" s="36"/>
      <c r="U13" s="36"/>
      <c r="V13" s="36"/>
      <c r="W13" s="36"/>
      <c r="X13" s="34" t="s">
        <v>60</v>
      </c>
      <c r="Y13" s="36"/>
      <c r="Z13" s="36"/>
      <c r="AA13" s="36"/>
      <c r="AB13" s="35"/>
      <c r="AC13" s="37" t="s">
        <v>53</v>
      </c>
      <c r="AD13" s="36"/>
      <c r="AE13" s="36"/>
      <c r="AF13" s="35"/>
      <c r="AG13" s="36" t="s">
        <v>47</v>
      </c>
      <c r="AH13" s="36"/>
      <c r="AI13" s="38"/>
      <c r="AJ13" s="36"/>
      <c r="AK13" s="36"/>
      <c r="AL13" s="36"/>
      <c r="AM13" s="36"/>
      <c r="AN13" s="36"/>
      <c r="AO13" s="36"/>
      <c r="AP13" s="36"/>
      <c r="AQ13" s="36"/>
      <c r="AR13" s="36"/>
      <c r="AS13" s="36"/>
      <c r="AT13" s="36"/>
      <c r="AU13" s="36"/>
      <c r="AV13" s="36"/>
      <c r="AW13" s="36"/>
      <c r="AX13" s="36"/>
      <c r="AY13" s="36"/>
      <c r="AZ13" s="36"/>
      <c r="BA13" s="36"/>
      <c r="BB13" s="36"/>
      <c r="BC13" s="36"/>
      <c r="BD13" s="35"/>
    </row>
    <row r="14" spans="1:56" ht="15" customHeight="1">
      <c r="A14" s="27">
        <v>1</v>
      </c>
      <c r="B14" s="28"/>
      <c r="C14" s="27"/>
      <c r="D14" s="29"/>
      <c r="E14" s="29"/>
      <c r="F14" s="29"/>
      <c r="G14" s="29"/>
      <c r="H14" s="29"/>
      <c r="I14" s="29"/>
      <c r="J14" s="29"/>
      <c r="K14" s="29"/>
      <c r="L14" s="29"/>
      <c r="M14" s="29"/>
      <c r="N14" s="29"/>
      <c r="O14" s="29"/>
      <c r="P14" s="29"/>
      <c r="Q14" s="29"/>
      <c r="R14" s="29"/>
      <c r="S14" s="29"/>
      <c r="T14" s="29"/>
      <c r="U14" s="29"/>
      <c r="V14" s="29"/>
      <c r="W14" s="29"/>
      <c r="X14" s="86"/>
      <c r="Y14" s="87"/>
      <c r="Z14" s="87"/>
      <c r="AA14" s="87"/>
      <c r="AB14" s="88"/>
      <c r="AC14" s="30"/>
      <c r="AD14" s="29"/>
      <c r="AE14" s="29"/>
      <c r="AF14" s="28"/>
      <c r="AG14" s="29"/>
      <c r="AH14" s="29"/>
      <c r="AI14" s="31"/>
      <c r="AJ14" s="29"/>
      <c r="AK14" s="29"/>
      <c r="AL14" s="29"/>
      <c r="AM14" s="29"/>
      <c r="AN14" s="29"/>
      <c r="AO14" s="29"/>
      <c r="AP14" s="29"/>
      <c r="AQ14" s="29"/>
      <c r="AR14" s="29"/>
      <c r="AS14" s="29"/>
      <c r="AT14" s="29"/>
      <c r="AU14" s="29"/>
      <c r="AV14" s="29"/>
      <c r="AW14" s="29"/>
      <c r="AX14" s="29"/>
      <c r="AY14" s="29"/>
      <c r="AZ14" s="29"/>
      <c r="BA14" s="29"/>
      <c r="BB14" s="29"/>
      <c r="BC14" s="29"/>
      <c r="BD14" s="28"/>
    </row>
    <row r="16" spans="1:56" ht="15" customHeight="1">
      <c r="A16" s="32" t="s">
        <v>48</v>
      </c>
    </row>
    <row r="17" spans="1:6" ht="15" customHeight="1">
      <c r="A17" s="32"/>
      <c r="B17" s="26" t="s">
        <v>240</v>
      </c>
    </row>
    <row r="18" spans="1:6" ht="15" customHeight="1">
      <c r="A18" s="32"/>
      <c r="C18" s="8" t="s">
        <v>452</v>
      </c>
      <c r="E18" s="43" t="s">
        <v>270</v>
      </c>
    </row>
    <row r="19" spans="1:6" ht="15" customHeight="1">
      <c r="A19" s="32"/>
      <c r="C19" s="8"/>
      <c r="E19" s="43" t="s">
        <v>453</v>
      </c>
      <c r="F19" s="43" t="s">
        <v>272</v>
      </c>
    </row>
    <row r="20" spans="1:6" ht="15" customHeight="1">
      <c r="A20" s="32"/>
      <c r="C20" s="8"/>
    </row>
    <row r="21" spans="1:6" ht="15" customHeight="1">
      <c r="A21" s="32"/>
      <c r="C21" s="8" t="s">
        <v>454</v>
      </c>
      <c r="E21" s="43" t="s">
        <v>273</v>
      </c>
    </row>
    <row r="22" spans="1:6" ht="15" customHeight="1">
      <c r="A22" s="32"/>
      <c r="C22" s="8"/>
    </row>
    <row r="23" spans="1:6" ht="15" customHeight="1">
      <c r="A23" s="32"/>
      <c r="C23" s="8" t="s">
        <v>455</v>
      </c>
      <c r="E23" s="43" t="s">
        <v>241</v>
      </c>
    </row>
    <row r="24" spans="1:6" ht="15" customHeight="1">
      <c r="A24" s="32"/>
      <c r="C24" s="33"/>
      <c r="E24" s="25"/>
    </row>
    <row r="25" spans="1:6" ht="15" customHeight="1">
      <c r="A25" s="32"/>
      <c r="B25" s="26"/>
      <c r="C25" s="33"/>
    </row>
    <row r="26" spans="1:6" ht="15" customHeight="1">
      <c r="A26" s="32"/>
      <c r="C26" s="33"/>
    </row>
    <row r="27" spans="1:6" ht="15" customHeight="1">
      <c r="A27" s="32"/>
      <c r="C27" s="33"/>
    </row>
    <row r="28" spans="1:6" ht="15" customHeight="1">
      <c r="A28" s="32"/>
      <c r="C28" s="33"/>
    </row>
    <row r="29" spans="1:6" ht="15" customHeight="1">
      <c r="B29" s="26"/>
    </row>
  </sheetData>
  <mergeCells count="12">
    <mergeCell ref="X14:AB14"/>
    <mergeCell ref="M9:N9"/>
    <mergeCell ref="K9:L9"/>
    <mergeCell ref="A1:BD2"/>
    <mergeCell ref="A4:G4"/>
    <mergeCell ref="H4:Q4"/>
    <mergeCell ref="R4:X4"/>
    <mergeCell ref="Y4:AH4"/>
    <mergeCell ref="H5:AH5"/>
    <mergeCell ref="A5:G5"/>
    <mergeCell ref="A6:G6"/>
    <mergeCell ref="H6:AH6"/>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0000000}">
          <x14:formula1>
            <xm:f>Sheet2!$A:$A</xm:f>
          </x14:formula1>
          <xm:sqref>X14:AB14</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3"/>
  <sheetViews>
    <sheetView workbookViewId="0"/>
  </sheetViews>
  <sheetFormatPr defaultRowHeight="11.25"/>
  <cols>
    <col min="1" max="16384" width="9" style="9"/>
  </cols>
  <sheetData>
    <row r="1" spans="1:1">
      <c r="A1" s="9" t="str">
        <f ca="1">REPLACE(LEFT(CELL("filename",$A$1),FIND("]",CELL("filename",$A$1))-1),1,FIND("[",CELL("filename",$A$1)),)</f>
        <v>KKF11030_作業履歴(試験車).xlsx</v>
      </c>
    </row>
    <row r="2" spans="1:1">
      <c r="A2" s="9" t="str">
        <f ca="1">MID(A1,1,8)</f>
        <v>KKF11030</v>
      </c>
    </row>
    <row r="3" spans="1:1">
      <c r="A3" s="9" t="str">
        <f ca="1">SUBSTITUTE(MID(A1,10,LEN(A1)),".xlsx","")</f>
        <v>作業履歴(試験車)</v>
      </c>
    </row>
  </sheetData>
  <phoneticPr fontId="1"/>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6"/>
  <dimension ref="A1:BD61"/>
  <sheetViews>
    <sheetView topLeftCell="A19" zoomScaleNormal="100" workbookViewId="0">
      <selection activeCell="A36" sqref="A36"/>
    </sheetView>
  </sheetViews>
  <sheetFormatPr defaultColWidth="2.5" defaultRowHeight="15" customHeight="1"/>
  <cols>
    <col min="1" max="16384" width="2.5" style="1"/>
  </cols>
  <sheetData>
    <row r="1" spans="1:56" s="2" customFormat="1" ht="15" customHeight="1">
      <c r="A1" s="82" t="s">
        <v>19</v>
      </c>
      <c r="B1" s="82"/>
      <c r="C1" s="82"/>
      <c r="D1" s="82"/>
      <c r="E1" s="82"/>
      <c r="F1" s="82"/>
      <c r="G1" s="82"/>
      <c r="H1" s="82"/>
      <c r="I1" s="82"/>
      <c r="J1" s="82"/>
      <c r="K1" s="82"/>
      <c r="L1" s="82"/>
      <c r="M1" s="82"/>
      <c r="N1" s="82"/>
      <c r="O1" s="82"/>
      <c r="P1" s="82"/>
      <c r="Q1" s="82"/>
      <c r="R1" s="82"/>
      <c r="S1" s="82"/>
      <c r="T1" s="82"/>
      <c r="U1" s="82"/>
      <c r="V1" s="82"/>
      <c r="W1" s="82"/>
      <c r="X1" s="82"/>
      <c r="Y1" s="82"/>
      <c r="Z1" s="82"/>
      <c r="AA1" s="82"/>
      <c r="AB1" s="82"/>
      <c r="AC1" s="82"/>
      <c r="AD1" s="82"/>
      <c r="AE1" s="82"/>
      <c r="AF1" s="82"/>
      <c r="AG1" s="82"/>
      <c r="AH1" s="82"/>
      <c r="AI1" s="82"/>
      <c r="AJ1" s="82"/>
      <c r="AK1" s="82"/>
      <c r="AL1" s="82"/>
      <c r="AM1" s="82"/>
      <c r="AN1" s="82"/>
      <c r="AO1" s="82"/>
      <c r="AP1" s="82"/>
      <c r="AQ1" s="82"/>
      <c r="AR1" s="82"/>
      <c r="AS1" s="82"/>
      <c r="AT1" s="82"/>
      <c r="AU1" s="82"/>
      <c r="AV1" s="82"/>
      <c r="AW1" s="82"/>
      <c r="AX1" s="82"/>
      <c r="AY1" s="82"/>
      <c r="AZ1" s="82"/>
      <c r="BA1" s="82"/>
      <c r="BB1" s="82"/>
      <c r="BC1" s="82"/>
      <c r="BD1" s="82"/>
    </row>
    <row r="2" spans="1:56" s="2" customFormat="1" ht="15" customHeight="1" thickBot="1">
      <c r="A2" s="83"/>
      <c r="B2" s="83"/>
      <c r="C2" s="83"/>
      <c r="D2" s="83"/>
      <c r="E2" s="83"/>
      <c r="F2" s="83"/>
      <c r="G2" s="83"/>
      <c r="H2" s="83"/>
      <c r="I2" s="83"/>
      <c r="J2" s="83"/>
      <c r="K2" s="83"/>
      <c r="L2" s="83"/>
      <c r="M2" s="83"/>
      <c r="N2" s="83"/>
      <c r="O2" s="83"/>
      <c r="P2" s="83"/>
      <c r="Q2" s="83"/>
      <c r="R2" s="83"/>
      <c r="S2" s="83"/>
      <c r="T2" s="83"/>
      <c r="U2" s="83"/>
      <c r="V2" s="83"/>
      <c r="W2" s="83"/>
      <c r="X2" s="83"/>
      <c r="Y2" s="83"/>
      <c r="Z2" s="83"/>
      <c r="AA2" s="83"/>
      <c r="AB2" s="83"/>
      <c r="AC2" s="83"/>
      <c r="AD2" s="83"/>
      <c r="AE2" s="83"/>
      <c r="AF2" s="83"/>
      <c r="AG2" s="83"/>
      <c r="AH2" s="83"/>
      <c r="AI2" s="83"/>
      <c r="AJ2" s="83"/>
      <c r="AK2" s="83"/>
      <c r="AL2" s="83"/>
      <c r="AM2" s="83"/>
      <c r="AN2" s="83"/>
      <c r="AO2" s="83"/>
      <c r="AP2" s="83"/>
      <c r="AQ2" s="83"/>
      <c r="AR2" s="83"/>
      <c r="AS2" s="83"/>
      <c r="AT2" s="83"/>
      <c r="AU2" s="83"/>
      <c r="AV2" s="83"/>
      <c r="AW2" s="83"/>
      <c r="AX2" s="83"/>
      <c r="AY2" s="83"/>
      <c r="AZ2" s="83"/>
      <c r="BA2" s="83"/>
      <c r="BB2" s="83"/>
      <c r="BC2" s="83"/>
      <c r="BD2" s="83"/>
    </row>
    <row r="3" spans="1:56" ht="15" customHeight="1" thickTop="1"/>
    <row r="4" spans="1:56" ht="15.75" customHeight="1">
      <c r="A4" s="99" t="s">
        <v>5</v>
      </c>
      <c r="B4" s="99"/>
      <c r="C4" s="99"/>
      <c r="D4" s="99"/>
      <c r="E4" s="99"/>
      <c r="F4" s="99"/>
      <c r="G4" s="99"/>
      <c r="H4" s="99"/>
      <c r="I4" s="99"/>
      <c r="J4" s="99"/>
      <c r="K4" s="99"/>
      <c r="L4" s="99"/>
      <c r="M4" s="99"/>
      <c r="N4" s="99"/>
      <c r="O4" s="99"/>
      <c r="P4" s="99"/>
      <c r="Q4" s="99"/>
      <c r="R4" s="99"/>
      <c r="S4" s="99"/>
      <c r="T4" s="99"/>
      <c r="U4" s="99"/>
      <c r="V4" s="99"/>
      <c r="W4" s="99"/>
      <c r="X4" s="99"/>
      <c r="Y4" s="99"/>
      <c r="Z4" s="99"/>
      <c r="AA4" s="99"/>
      <c r="AB4" s="99"/>
      <c r="AC4" s="99"/>
      <c r="AD4" s="99"/>
      <c r="AE4" s="99"/>
      <c r="AF4" s="99"/>
      <c r="AG4" s="99"/>
      <c r="AH4" s="99"/>
      <c r="AI4" s="99"/>
      <c r="AJ4" s="99"/>
      <c r="AK4" s="99"/>
      <c r="AL4" s="99"/>
      <c r="AM4" s="99"/>
      <c r="AN4" s="99"/>
      <c r="AO4" s="99"/>
      <c r="AP4" s="99"/>
      <c r="AQ4" s="99"/>
      <c r="AR4" s="99"/>
      <c r="AS4" s="99"/>
      <c r="AT4" s="99"/>
      <c r="AU4" s="99"/>
      <c r="AV4" s="99"/>
      <c r="AW4" s="99"/>
      <c r="AX4" s="99"/>
      <c r="AY4" s="99"/>
      <c r="AZ4" s="99"/>
      <c r="BA4" s="99"/>
      <c r="BB4" s="99"/>
      <c r="BC4" s="99"/>
      <c r="BD4" s="99"/>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99" t="s">
        <v>4</v>
      </c>
      <c r="B11" s="99"/>
      <c r="C11" s="99"/>
      <c r="D11" s="99"/>
      <c r="E11" s="99"/>
      <c r="F11" s="99"/>
      <c r="G11" s="99"/>
      <c r="H11" s="99"/>
      <c r="I11" s="99"/>
      <c r="J11" s="99"/>
      <c r="K11" s="99"/>
      <c r="L11" s="99"/>
      <c r="M11" s="99"/>
      <c r="N11" s="99"/>
      <c r="O11" s="99"/>
      <c r="P11" s="99"/>
      <c r="Q11" s="99"/>
      <c r="R11" s="99"/>
      <c r="S11" s="99"/>
      <c r="T11" s="99"/>
      <c r="U11" s="99"/>
      <c r="V11" s="99"/>
      <c r="W11" s="99"/>
      <c r="X11" s="99"/>
      <c r="Y11" s="99"/>
      <c r="Z11" s="99"/>
      <c r="AA11" s="99"/>
      <c r="AB11" s="99"/>
      <c r="AC11" s="99"/>
      <c r="AD11" s="99"/>
      <c r="AE11" s="99"/>
      <c r="AF11" s="99"/>
      <c r="AG11" s="99"/>
      <c r="AH11" s="99"/>
      <c r="AI11" s="99"/>
      <c r="AJ11" s="99"/>
      <c r="AK11" s="99"/>
      <c r="AL11" s="99"/>
      <c r="AM11" s="99"/>
      <c r="AN11" s="99"/>
      <c r="AO11" s="99"/>
      <c r="AP11" s="99"/>
      <c r="AQ11" s="99"/>
      <c r="AR11" s="99"/>
      <c r="AS11" s="99"/>
      <c r="AT11" s="99"/>
      <c r="AU11" s="99"/>
      <c r="AV11" s="99"/>
      <c r="AW11" s="99"/>
      <c r="AX11" s="99"/>
      <c r="AY11" s="99"/>
      <c r="AZ11" s="99"/>
      <c r="BA11" s="99"/>
      <c r="BB11" s="99"/>
      <c r="BC11" s="99"/>
      <c r="BD11" s="99"/>
    </row>
    <row r="13" spans="1:56" ht="15" customHeight="1">
      <c r="A13" s="98" t="s">
        <v>10</v>
      </c>
      <c r="B13" s="98"/>
      <c r="C13" s="98"/>
      <c r="D13" s="98"/>
      <c r="E13" s="98"/>
      <c r="F13" s="98"/>
      <c r="G13" s="98"/>
      <c r="H13" s="98"/>
      <c r="I13" s="98"/>
      <c r="J13" s="98"/>
      <c r="K13" s="98"/>
      <c r="L13" s="98"/>
      <c r="M13" s="98"/>
      <c r="N13" s="98"/>
      <c r="O13" s="98"/>
      <c r="P13" s="98"/>
      <c r="Q13" s="98"/>
      <c r="R13" s="98"/>
      <c r="S13" s="98"/>
      <c r="T13" s="98"/>
      <c r="U13" s="98"/>
      <c r="V13" s="98"/>
      <c r="W13" s="98"/>
      <c r="X13" s="98"/>
      <c r="Y13" s="98"/>
      <c r="Z13" s="98"/>
      <c r="AA13" s="98"/>
      <c r="AB13" s="98"/>
      <c r="AC13" s="98"/>
      <c r="AD13" s="98"/>
      <c r="AE13" s="98"/>
      <c r="AF13" s="98"/>
      <c r="AG13" s="98"/>
      <c r="AH13" s="98"/>
      <c r="AI13" s="98"/>
      <c r="AJ13" s="98"/>
      <c r="AK13" s="98"/>
      <c r="AL13" s="98"/>
      <c r="AM13" s="98"/>
      <c r="AN13" s="98"/>
      <c r="AO13" s="98"/>
      <c r="AP13" s="98"/>
      <c r="AQ13" s="98"/>
      <c r="AR13" s="98"/>
      <c r="AS13" s="98"/>
      <c r="AT13" s="98"/>
      <c r="AU13" s="98"/>
      <c r="AV13" s="98"/>
      <c r="AW13" s="98"/>
      <c r="AX13" s="98"/>
      <c r="AY13" s="98"/>
      <c r="AZ13" s="98"/>
      <c r="BA13" s="98"/>
      <c r="BB13" s="98"/>
      <c r="BC13" s="98"/>
      <c r="BD13" s="98"/>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100" t="s">
        <v>20</v>
      </c>
      <c r="B15" s="100"/>
      <c r="C15" s="100"/>
      <c r="D15" s="100"/>
      <c r="E15" s="100"/>
      <c r="F15" s="100"/>
      <c r="G15" s="100"/>
      <c r="H15" s="100"/>
      <c r="I15" s="100"/>
      <c r="J15" s="100"/>
      <c r="K15" s="100"/>
      <c r="L15" s="100"/>
      <c r="M15" s="100"/>
      <c r="N15" s="100"/>
      <c r="O15" s="100"/>
      <c r="P15" s="100"/>
      <c r="Q15" s="100"/>
      <c r="R15" s="100"/>
      <c r="S15" s="100"/>
      <c r="T15" s="100"/>
      <c r="U15" s="100"/>
      <c r="V15" s="100"/>
      <c r="W15" s="100"/>
      <c r="X15" s="100"/>
      <c r="Y15" s="100"/>
      <c r="Z15" s="100"/>
      <c r="AA15" s="100"/>
      <c r="AB15" s="100"/>
      <c r="AC15" s="100"/>
      <c r="AD15" s="100"/>
      <c r="AE15" s="100"/>
      <c r="AF15" s="100"/>
      <c r="AG15" s="100"/>
      <c r="AH15" s="100"/>
      <c r="AI15" s="100"/>
      <c r="AJ15" s="100"/>
      <c r="AK15" s="100"/>
      <c r="AL15" s="100"/>
      <c r="AM15" s="100"/>
      <c r="AN15" s="100"/>
      <c r="AO15" s="100"/>
      <c r="AP15" s="100"/>
      <c r="AQ15" s="100"/>
      <c r="AR15" s="100"/>
      <c r="AS15" s="100"/>
      <c r="AT15" s="100"/>
      <c r="AU15" s="100"/>
      <c r="AV15" s="100"/>
      <c r="AW15" s="100"/>
      <c r="AX15" s="100"/>
      <c r="AY15" s="100"/>
      <c r="AZ15" s="100"/>
      <c r="BA15" s="100"/>
      <c r="BB15" s="100"/>
      <c r="BC15" s="100"/>
      <c r="BD15" s="100"/>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100" t="s">
        <v>11</v>
      </c>
      <c r="B21" s="100"/>
      <c r="C21" s="100"/>
      <c r="D21" s="100"/>
      <c r="E21" s="100"/>
      <c r="F21" s="100"/>
      <c r="G21" s="100"/>
      <c r="H21" s="100"/>
      <c r="I21" s="100"/>
      <c r="J21" s="100"/>
      <c r="K21" s="100"/>
      <c r="L21" s="100"/>
      <c r="M21" s="100"/>
      <c r="N21" s="100"/>
      <c r="O21" s="100"/>
      <c r="P21" s="100"/>
      <c r="Q21" s="100"/>
      <c r="R21" s="100"/>
      <c r="S21" s="100"/>
      <c r="T21" s="100"/>
      <c r="U21" s="100"/>
      <c r="V21" s="100"/>
      <c r="W21" s="100"/>
      <c r="X21" s="100"/>
      <c r="Y21" s="100"/>
      <c r="Z21" s="100"/>
      <c r="AA21" s="100"/>
      <c r="AB21" s="100"/>
      <c r="AC21" s="100"/>
      <c r="AD21" s="100"/>
      <c r="AE21" s="100"/>
      <c r="AF21" s="100"/>
      <c r="AG21" s="100"/>
      <c r="AH21" s="100"/>
      <c r="AI21" s="100"/>
      <c r="AJ21" s="100"/>
      <c r="AK21" s="100"/>
      <c r="AL21" s="100"/>
      <c r="AM21" s="100"/>
      <c r="AN21" s="100"/>
      <c r="AO21" s="100"/>
      <c r="AP21" s="100"/>
      <c r="AQ21" s="100"/>
      <c r="AR21" s="100"/>
      <c r="AS21" s="100"/>
      <c r="AT21" s="100"/>
      <c r="AU21" s="100"/>
      <c r="AV21" s="100"/>
      <c r="AW21" s="100"/>
      <c r="AX21" s="100"/>
      <c r="AY21" s="100"/>
      <c r="AZ21" s="100"/>
      <c r="BA21" s="100"/>
      <c r="BB21" s="100"/>
      <c r="BC21" s="100"/>
      <c r="BD21" s="100"/>
    </row>
    <row r="23" spans="1:56" ht="15" customHeight="1">
      <c r="A23" s="1" t="s">
        <v>12</v>
      </c>
    </row>
    <row r="24" spans="1:56" ht="15" customHeight="1">
      <c r="B24" s="1" t="s">
        <v>42</v>
      </c>
    </row>
    <row r="25" spans="1:56" ht="15" customHeight="1">
      <c r="B25" s="1" t="s">
        <v>43</v>
      </c>
    </row>
    <row r="27" spans="1:56" ht="15" customHeight="1">
      <c r="A27" s="100" t="s">
        <v>44</v>
      </c>
      <c r="B27" s="100"/>
      <c r="C27" s="100"/>
      <c r="D27" s="100"/>
      <c r="E27" s="100"/>
      <c r="F27" s="100"/>
      <c r="G27" s="100"/>
      <c r="H27" s="100"/>
      <c r="I27" s="100"/>
      <c r="J27" s="100"/>
      <c r="K27" s="100"/>
      <c r="L27" s="100"/>
      <c r="M27" s="100"/>
      <c r="N27" s="100"/>
      <c r="O27" s="100"/>
      <c r="P27" s="100"/>
      <c r="Q27" s="100"/>
      <c r="R27" s="100"/>
      <c r="S27" s="100"/>
      <c r="T27" s="100"/>
      <c r="U27" s="100"/>
      <c r="V27" s="100"/>
      <c r="W27" s="100"/>
      <c r="X27" s="100"/>
      <c r="Y27" s="100"/>
      <c r="Z27" s="100"/>
      <c r="AA27" s="100"/>
      <c r="AB27" s="100"/>
      <c r="AC27" s="100"/>
      <c r="AD27" s="100"/>
      <c r="AE27" s="100"/>
      <c r="AF27" s="100"/>
      <c r="AG27" s="100"/>
      <c r="AH27" s="100"/>
      <c r="AI27" s="100"/>
      <c r="AJ27" s="100"/>
      <c r="AK27" s="100"/>
      <c r="AL27" s="100"/>
      <c r="AM27" s="100"/>
      <c r="AN27" s="100"/>
      <c r="AO27" s="100"/>
      <c r="AP27" s="100"/>
      <c r="AQ27" s="100"/>
      <c r="AR27" s="100"/>
      <c r="AS27" s="100"/>
      <c r="AT27" s="100"/>
      <c r="AU27" s="100"/>
      <c r="AV27" s="100"/>
      <c r="AW27" s="100"/>
      <c r="AX27" s="100"/>
      <c r="AY27" s="100"/>
      <c r="AZ27" s="100"/>
      <c r="BA27" s="100"/>
      <c r="BB27" s="100"/>
      <c r="BC27" s="100"/>
      <c r="BD27" s="100"/>
    </row>
    <row r="29" spans="1:56" ht="15" customHeight="1">
      <c r="A29" s="1" t="s">
        <v>13</v>
      </c>
    </row>
    <row r="31" spans="1:56" ht="15" customHeight="1">
      <c r="A31" s="98" t="s">
        <v>14</v>
      </c>
      <c r="B31" s="98"/>
      <c r="C31" s="98"/>
      <c r="D31" s="98"/>
      <c r="E31" s="98"/>
      <c r="F31" s="98"/>
      <c r="G31" s="98"/>
      <c r="H31" s="98"/>
      <c r="I31" s="98"/>
      <c r="J31" s="98"/>
      <c r="K31" s="98"/>
      <c r="L31" s="98"/>
      <c r="M31" s="98"/>
      <c r="N31" s="98"/>
      <c r="O31" s="98"/>
      <c r="P31" s="98"/>
      <c r="Q31" s="98"/>
      <c r="R31" s="98"/>
      <c r="S31" s="98"/>
      <c r="T31" s="98"/>
      <c r="U31" s="98"/>
      <c r="V31" s="98"/>
      <c r="W31" s="98"/>
      <c r="X31" s="98"/>
      <c r="Y31" s="98"/>
      <c r="Z31" s="98"/>
      <c r="AA31" s="98"/>
      <c r="AB31" s="98"/>
      <c r="AC31" s="98"/>
      <c r="AD31" s="98"/>
      <c r="AE31" s="98"/>
      <c r="AF31" s="98"/>
      <c r="AG31" s="98"/>
      <c r="AH31" s="98"/>
      <c r="AI31" s="98"/>
      <c r="AJ31" s="98"/>
      <c r="AK31" s="98"/>
      <c r="AL31" s="98"/>
      <c r="AM31" s="98"/>
      <c r="AN31" s="98"/>
      <c r="AO31" s="98"/>
      <c r="AP31" s="98"/>
      <c r="AQ31" s="98"/>
      <c r="AR31" s="98"/>
      <c r="AS31" s="98"/>
      <c r="AT31" s="98"/>
      <c r="AU31" s="98"/>
      <c r="AV31" s="98"/>
      <c r="AW31" s="98"/>
      <c r="AX31" s="98"/>
      <c r="AY31" s="98"/>
      <c r="AZ31" s="98"/>
      <c r="BA31" s="98"/>
      <c r="BB31" s="98"/>
      <c r="BC31" s="98"/>
      <c r="BD31" s="98"/>
    </row>
    <row r="33" spans="1:56" ht="15" customHeight="1">
      <c r="A33" s="100" t="s">
        <v>15</v>
      </c>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c r="AA33" s="100"/>
      <c r="AB33" s="100"/>
      <c r="AC33" s="100"/>
      <c r="AD33" s="100"/>
      <c r="AE33" s="100"/>
      <c r="AF33" s="100"/>
      <c r="AG33" s="100"/>
      <c r="AH33" s="100"/>
      <c r="AI33" s="100"/>
      <c r="AJ33" s="100"/>
      <c r="AK33" s="100"/>
      <c r="AL33" s="100"/>
      <c r="AM33" s="100"/>
      <c r="AN33" s="100"/>
      <c r="AO33" s="100"/>
      <c r="AP33" s="100"/>
      <c r="AQ33" s="100"/>
      <c r="AR33" s="100"/>
      <c r="AS33" s="100"/>
      <c r="AT33" s="100"/>
      <c r="AU33" s="100"/>
      <c r="AV33" s="100"/>
      <c r="AW33" s="100"/>
      <c r="AX33" s="100"/>
      <c r="AY33" s="100"/>
      <c r="AZ33" s="100"/>
      <c r="BA33" s="100"/>
      <c r="BB33" s="100"/>
      <c r="BC33" s="100"/>
      <c r="BD33" s="100"/>
    </row>
    <row r="35" spans="1:56" ht="15" customHeight="1">
      <c r="A35" s="1" t="s">
        <v>17</v>
      </c>
    </row>
    <row r="36" spans="1:56" ht="15" customHeight="1">
      <c r="A36" s="1" t="s">
        <v>45</v>
      </c>
    </row>
    <row r="38" spans="1:56" ht="15" customHeight="1">
      <c r="A38" s="100" t="s">
        <v>16</v>
      </c>
      <c r="B38" s="100"/>
      <c r="C38" s="100"/>
      <c r="D38" s="100"/>
      <c r="E38" s="100"/>
      <c r="F38" s="100"/>
      <c r="G38" s="100"/>
      <c r="H38" s="100"/>
      <c r="I38" s="100"/>
      <c r="J38" s="100"/>
      <c r="K38" s="100"/>
      <c r="L38" s="100"/>
      <c r="M38" s="100"/>
      <c r="N38" s="100"/>
      <c r="O38" s="100"/>
      <c r="P38" s="100"/>
      <c r="Q38" s="100"/>
      <c r="R38" s="100"/>
      <c r="S38" s="100"/>
      <c r="T38" s="100"/>
      <c r="U38" s="100"/>
      <c r="V38" s="100"/>
      <c r="W38" s="100"/>
      <c r="X38" s="100"/>
      <c r="Y38" s="100"/>
      <c r="Z38" s="100"/>
      <c r="AA38" s="100"/>
      <c r="AB38" s="100"/>
      <c r="AC38" s="100"/>
      <c r="AD38" s="100"/>
      <c r="AE38" s="100"/>
      <c r="AF38" s="100"/>
      <c r="AG38" s="100"/>
      <c r="AH38" s="100"/>
      <c r="AI38" s="100"/>
      <c r="AJ38" s="100"/>
      <c r="AK38" s="100"/>
      <c r="AL38" s="100"/>
      <c r="AM38" s="100"/>
      <c r="AN38" s="100"/>
      <c r="AO38" s="100"/>
      <c r="AP38" s="100"/>
      <c r="AQ38" s="100"/>
      <c r="AR38" s="100"/>
      <c r="AS38" s="100"/>
      <c r="AT38" s="100"/>
      <c r="AU38" s="100"/>
      <c r="AV38" s="100"/>
      <c r="AW38" s="100"/>
      <c r="AX38" s="100"/>
      <c r="AY38" s="100"/>
      <c r="AZ38" s="100"/>
      <c r="BA38" s="100"/>
      <c r="BB38" s="100"/>
      <c r="BC38" s="100"/>
      <c r="BD38" s="100"/>
    </row>
    <row r="40" spans="1:56" ht="15" customHeight="1">
      <c r="A40" s="1" t="s">
        <v>18</v>
      </c>
    </row>
    <row r="42" spans="1:56" ht="15" customHeight="1">
      <c r="A42" s="98" t="s">
        <v>26</v>
      </c>
      <c r="B42" s="98"/>
      <c r="C42" s="98"/>
      <c r="D42" s="98"/>
      <c r="E42" s="98"/>
      <c r="F42" s="98"/>
      <c r="G42" s="98"/>
      <c r="H42" s="98"/>
      <c r="I42" s="98"/>
      <c r="J42" s="98"/>
      <c r="K42" s="98"/>
      <c r="L42" s="98"/>
      <c r="M42" s="98"/>
      <c r="N42" s="98"/>
      <c r="O42" s="98"/>
      <c r="P42" s="98"/>
      <c r="Q42" s="98"/>
      <c r="R42" s="98"/>
      <c r="S42" s="98"/>
      <c r="T42" s="98"/>
      <c r="U42" s="98"/>
      <c r="V42" s="98"/>
      <c r="W42" s="98"/>
      <c r="X42" s="98"/>
      <c r="Y42" s="98"/>
      <c r="Z42" s="98"/>
      <c r="AA42" s="98"/>
      <c r="AB42" s="98"/>
      <c r="AC42" s="98"/>
      <c r="AD42" s="98"/>
      <c r="AE42" s="98"/>
      <c r="AF42" s="98"/>
      <c r="AG42" s="98"/>
      <c r="AH42" s="98"/>
      <c r="AI42" s="98"/>
      <c r="AJ42" s="98"/>
      <c r="AK42" s="98"/>
      <c r="AL42" s="98"/>
      <c r="AM42" s="98"/>
      <c r="AN42" s="98"/>
      <c r="AO42" s="98"/>
      <c r="AP42" s="98"/>
      <c r="AQ42" s="98"/>
      <c r="AR42" s="98"/>
      <c r="AS42" s="98"/>
      <c r="AT42" s="98"/>
      <c r="AU42" s="98"/>
      <c r="AV42" s="98"/>
      <c r="AW42" s="98"/>
      <c r="AX42" s="98"/>
      <c r="AY42" s="98"/>
      <c r="AZ42" s="98"/>
      <c r="BA42" s="98"/>
      <c r="BB42" s="98"/>
      <c r="BC42" s="98"/>
      <c r="BD42" s="98"/>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98" t="s">
        <v>38</v>
      </c>
      <c r="B59" s="98"/>
      <c r="C59" s="98"/>
      <c r="D59" s="98"/>
      <c r="E59" s="98"/>
      <c r="F59" s="98"/>
      <c r="G59" s="98"/>
      <c r="H59" s="98"/>
      <c r="I59" s="98"/>
      <c r="J59" s="98"/>
      <c r="K59" s="98"/>
      <c r="L59" s="98"/>
      <c r="M59" s="98"/>
      <c r="N59" s="98"/>
      <c r="O59" s="98"/>
      <c r="P59" s="98"/>
      <c r="Q59" s="98"/>
      <c r="R59" s="98"/>
      <c r="S59" s="98"/>
      <c r="T59" s="98"/>
      <c r="U59" s="98"/>
      <c r="V59" s="98"/>
      <c r="W59" s="98"/>
      <c r="X59" s="98"/>
      <c r="Y59" s="98"/>
      <c r="Z59" s="98"/>
      <c r="AA59" s="98"/>
      <c r="AB59" s="98"/>
      <c r="AC59" s="98"/>
      <c r="AD59" s="98"/>
      <c r="AE59" s="98"/>
      <c r="AF59" s="98"/>
      <c r="AG59" s="98"/>
      <c r="AH59" s="98"/>
      <c r="AI59" s="98"/>
      <c r="AJ59" s="98"/>
      <c r="AK59" s="98"/>
      <c r="AL59" s="98"/>
      <c r="AM59" s="98"/>
      <c r="AN59" s="98"/>
      <c r="AO59" s="98"/>
      <c r="AP59" s="98"/>
      <c r="AQ59" s="98"/>
      <c r="AR59" s="98"/>
      <c r="AS59" s="98"/>
      <c r="AT59" s="98"/>
      <c r="AU59" s="98"/>
      <c r="AV59" s="98"/>
      <c r="AW59" s="98"/>
      <c r="AX59" s="98"/>
      <c r="AY59" s="98"/>
      <c r="AZ59" s="98"/>
      <c r="BA59" s="98"/>
      <c r="BB59" s="98"/>
      <c r="BC59" s="98"/>
      <c r="BD59" s="98"/>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34"/>
  <sheetViews>
    <sheetView topLeftCell="A13" workbookViewId="0">
      <selection activeCell="C26" sqref="C26"/>
    </sheetView>
  </sheetViews>
  <sheetFormatPr defaultRowHeight="11.25"/>
  <cols>
    <col min="1" max="2" width="9" style="9"/>
    <col min="3" max="3" width="35" style="9" bestFit="1" customWidth="1"/>
    <col min="4" max="16384" width="9" style="9"/>
  </cols>
  <sheetData>
    <row r="1" spans="1:3">
      <c r="A1" s="9" t="s">
        <v>62</v>
      </c>
      <c r="B1" s="9" t="s">
        <v>61</v>
      </c>
      <c r="C1" s="9" t="s">
        <v>276</v>
      </c>
    </row>
    <row r="2" spans="1:3">
      <c r="A2" s="9" t="s">
        <v>64</v>
      </c>
      <c r="B2" s="9" t="s">
        <v>63</v>
      </c>
      <c r="C2" s="9" t="s">
        <v>65</v>
      </c>
    </row>
    <row r="3" spans="1:3">
      <c r="A3" s="9" t="s">
        <v>66</v>
      </c>
      <c r="B3" s="9" t="s">
        <v>63</v>
      </c>
      <c r="C3" s="9" t="s">
        <v>277</v>
      </c>
    </row>
    <row r="4" spans="1:3">
      <c r="A4" s="9" t="s">
        <v>67</v>
      </c>
      <c r="B4" s="9" t="s">
        <v>63</v>
      </c>
      <c r="C4" s="9" t="s">
        <v>68</v>
      </c>
    </row>
    <row r="5" spans="1:3">
      <c r="A5" s="9" t="s">
        <v>69</v>
      </c>
      <c r="B5" s="9" t="s">
        <v>63</v>
      </c>
      <c r="C5" s="9" t="s">
        <v>70</v>
      </c>
    </row>
    <row r="6" spans="1:3">
      <c r="A6" s="9" t="s">
        <v>72</v>
      </c>
      <c r="B6" s="9" t="s">
        <v>71</v>
      </c>
      <c r="C6" s="9" t="s">
        <v>73</v>
      </c>
    </row>
    <row r="7" spans="1:3">
      <c r="A7" s="9" t="s">
        <v>74</v>
      </c>
      <c r="B7" s="9" t="s">
        <v>71</v>
      </c>
      <c r="C7" s="9" t="s">
        <v>75</v>
      </c>
    </row>
    <row r="8" spans="1:3">
      <c r="A8" s="9" t="s">
        <v>76</v>
      </c>
      <c r="B8" s="9" t="s">
        <v>71</v>
      </c>
      <c r="C8" s="9" t="s">
        <v>77</v>
      </c>
    </row>
    <row r="9" spans="1:3">
      <c r="A9" s="9" t="s">
        <v>78</v>
      </c>
      <c r="B9" s="9" t="s">
        <v>71</v>
      </c>
      <c r="C9" s="9" t="s">
        <v>79</v>
      </c>
    </row>
    <row r="10" spans="1:3">
      <c r="A10" s="9" t="s">
        <v>80</v>
      </c>
      <c r="B10" s="9" t="s">
        <v>71</v>
      </c>
      <c r="C10" s="9" t="s">
        <v>81</v>
      </c>
    </row>
    <row r="11" spans="1:3">
      <c r="A11" s="9" t="s">
        <v>82</v>
      </c>
      <c r="B11" s="9" t="s">
        <v>71</v>
      </c>
      <c r="C11" s="9" t="s">
        <v>83</v>
      </c>
    </row>
    <row r="12" spans="1:3">
      <c r="A12" s="9" t="s">
        <v>84</v>
      </c>
      <c r="B12" s="9" t="s">
        <v>71</v>
      </c>
      <c r="C12" s="9" t="s">
        <v>85</v>
      </c>
    </row>
    <row r="13" spans="1:3">
      <c r="A13" s="9" t="s">
        <v>86</v>
      </c>
      <c r="B13" s="9" t="s">
        <v>71</v>
      </c>
      <c r="C13" s="9" t="s">
        <v>87</v>
      </c>
    </row>
    <row r="14" spans="1:3">
      <c r="A14" s="9" t="s">
        <v>88</v>
      </c>
      <c r="B14" s="9" t="s">
        <v>71</v>
      </c>
      <c r="C14" s="9" t="s">
        <v>89</v>
      </c>
    </row>
    <row r="15" spans="1:3">
      <c r="A15" s="9" t="s">
        <v>90</v>
      </c>
      <c r="B15" s="9" t="s">
        <v>71</v>
      </c>
      <c r="C15" s="9" t="s">
        <v>91</v>
      </c>
    </row>
    <row r="16" spans="1:3">
      <c r="A16" s="9" t="s">
        <v>92</v>
      </c>
      <c r="B16" s="9" t="s">
        <v>71</v>
      </c>
      <c r="C16" s="9" t="s">
        <v>93</v>
      </c>
    </row>
    <row r="17" spans="1:3">
      <c r="A17" s="9" t="s">
        <v>94</v>
      </c>
      <c r="B17" s="9" t="s">
        <v>71</v>
      </c>
      <c r="C17" s="9" t="s">
        <v>278</v>
      </c>
    </row>
    <row r="18" spans="1:3">
      <c r="A18" s="9" t="s">
        <v>95</v>
      </c>
      <c r="B18" s="9" t="s">
        <v>71</v>
      </c>
      <c r="C18" s="9" t="s">
        <v>279</v>
      </c>
    </row>
    <row r="19" spans="1:3">
      <c r="A19" s="9" t="s">
        <v>96</v>
      </c>
      <c r="B19" s="9" t="s">
        <v>71</v>
      </c>
      <c r="C19" s="9" t="s">
        <v>280</v>
      </c>
    </row>
    <row r="20" spans="1:3">
      <c r="A20" s="9" t="s">
        <v>97</v>
      </c>
      <c r="B20" s="9" t="s">
        <v>71</v>
      </c>
      <c r="C20" s="9" t="s">
        <v>281</v>
      </c>
    </row>
    <row r="21" spans="1:3">
      <c r="A21" s="9" t="s">
        <v>282</v>
      </c>
      <c r="B21" s="9" t="s">
        <v>71</v>
      </c>
      <c r="C21" s="9" t="s">
        <v>283</v>
      </c>
    </row>
    <row r="22" spans="1:3">
      <c r="A22" s="9" t="s">
        <v>284</v>
      </c>
      <c r="B22" s="9" t="s">
        <v>71</v>
      </c>
      <c r="C22" s="9" t="s">
        <v>285</v>
      </c>
    </row>
    <row r="23" spans="1:3">
      <c r="A23" s="9" t="s">
        <v>286</v>
      </c>
      <c r="B23" s="9" t="s">
        <v>71</v>
      </c>
      <c r="C23" s="9" t="s">
        <v>287</v>
      </c>
    </row>
    <row r="24" spans="1:3">
      <c r="A24" s="9" t="s">
        <v>288</v>
      </c>
      <c r="B24" s="9" t="s">
        <v>71</v>
      </c>
      <c r="C24" s="9" t="s">
        <v>289</v>
      </c>
    </row>
    <row r="25" spans="1:3">
      <c r="A25" s="9" t="s">
        <v>290</v>
      </c>
      <c r="B25" s="9" t="s">
        <v>71</v>
      </c>
      <c r="C25" s="9" t="s">
        <v>291</v>
      </c>
    </row>
    <row r="26" spans="1:3">
      <c r="A26" s="9" t="s">
        <v>292</v>
      </c>
      <c r="B26" s="9" t="s">
        <v>71</v>
      </c>
      <c r="C26" s="9" t="s">
        <v>293</v>
      </c>
    </row>
    <row r="27" spans="1:3">
      <c r="A27" s="9" t="s">
        <v>294</v>
      </c>
      <c r="B27" s="9" t="s">
        <v>71</v>
      </c>
      <c r="C27" s="9" t="s">
        <v>295</v>
      </c>
    </row>
    <row r="28" spans="1:3">
      <c r="A28" s="9" t="s">
        <v>296</v>
      </c>
      <c r="B28" s="9" t="s">
        <v>71</v>
      </c>
      <c r="C28" s="9" t="s">
        <v>297</v>
      </c>
    </row>
    <row r="29" spans="1:3">
      <c r="A29" s="9" t="s">
        <v>298</v>
      </c>
      <c r="B29" s="9" t="s">
        <v>71</v>
      </c>
      <c r="C29" s="9" t="s">
        <v>299</v>
      </c>
    </row>
    <row r="30" spans="1:3">
      <c r="A30" s="9" t="s">
        <v>300</v>
      </c>
      <c r="B30" s="9" t="s">
        <v>71</v>
      </c>
      <c r="C30" s="9" t="s">
        <v>301</v>
      </c>
    </row>
    <row r="31" spans="1:3">
      <c r="A31" s="9" t="s">
        <v>99</v>
      </c>
      <c r="B31" s="9" t="s">
        <v>98</v>
      </c>
      <c r="C31" s="9" t="s">
        <v>100</v>
      </c>
    </row>
    <row r="32" spans="1:3">
      <c r="A32" s="9" t="s">
        <v>101</v>
      </c>
      <c r="B32" s="9" t="s">
        <v>98</v>
      </c>
      <c r="C32" s="9" t="s">
        <v>102</v>
      </c>
    </row>
    <row r="33" spans="1:3">
      <c r="A33" s="9" t="s">
        <v>103</v>
      </c>
      <c r="B33" s="9" t="s">
        <v>98</v>
      </c>
      <c r="C33" s="9" t="s">
        <v>104</v>
      </c>
    </row>
    <row r="34" spans="1:3">
      <c r="A34" s="9" t="s">
        <v>105</v>
      </c>
      <c r="B34" s="9" t="s">
        <v>98</v>
      </c>
      <c r="C34" s="9" t="s">
        <v>106</v>
      </c>
    </row>
    <row r="35" spans="1:3">
      <c r="A35" s="9" t="s">
        <v>107</v>
      </c>
      <c r="B35" s="9" t="s">
        <v>98</v>
      </c>
      <c r="C35" s="9" t="s">
        <v>108</v>
      </c>
    </row>
    <row r="36" spans="1:3">
      <c r="A36" s="9" t="s">
        <v>109</v>
      </c>
      <c r="B36" s="9" t="s">
        <v>98</v>
      </c>
      <c r="C36" s="9" t="s">
        <v>110</v>
      </c>
    </row>
    <row r="37" spans="1:3">
      <c r="A37" s="9" t="s">
        <v>111</v>
      </c>
      <c r="B37" s="9" t="s">
        <v>98</v>
      </c>
      <c r="C37" s="9" t="s">
        <v>112</v>
      </c>
    </row>
    <row r="38" spans="1:3">
      <c r="A38" s="9" t="s">
        <v>113</v>
      </c>
      <c r="B38" s="9" t="s">
        <v>98</v>
      </c>
      <c r="C38" s="9" t="s">
        <v>114</v>
      </c>
    </row>
    <row r="39" spans="1:3">
      <c r="A39" s="9" t="s">
        <v>115</v>
      </c>
      <c r="B39" s="9" t="s">
        <v>98</v>
      </c>
      <c r="C39" s="9" t="s">
        <v>116</v>
      </c>
    </row>
    <row r="40" spans="1:3">
      <c r="A40" s="9" t="s">
        <v>117</v>
      </c>
      <c r="B40" s="9" t="s">
        <v>98</v>
      </c>
      <c r="C40" s="9" t="s">
        <v>302</v>
      </c>
    </row>
    <row r="41" spans="1:3">
      <c r="A41" s="9" t="s">
        <v>118</v>
      </c>
      <c r="B41" s="9" t="s">
        <v>98</v>
      </c>
      <c r="C41" s="9" t="s">
        <v>119</v>
      </c>
    </row>
    <row r="42" spans="1:3">
      <c r="A42" s="9" t="s">
        <v>120</v>
      </c>
      <c r="B42" s="9" t="s">
        <v>98</v>
      </c>
      <c r="C42" s="9" t="s">
        <v>121</v>
      </c>
    </row>
    <row r="43" spans="1:3">
      <c r="A43" s="9" t="s">
        <v>122</v>
      </c>
      <c r="B43" s="9" t="s">
        <v>98</v>
      </c>
      <c r="C43" s="9" t="s">
        <v>123</v>
      </c>
    </row>
    <row r="44" spans="1:3">
      <c r="A44" s="9" t="s">
        <v>124</v>
      </c>
      <c r="B44" s="9" t="s">
        <v>98</v>
      </c>
      <c r="C44" s="9" t="s">
        <v>125</v>
      </c>
    </row>
    <row r="45" spans="1:3">
      <c r="A45" s="9" t="s">
        <v>126</v>
      </c>
      <c r="B45" s="9" t="s">
        <v>98</v>
      </c>
      <c r="C45" s="9" t="s">
        <v>127</v>
      </c>
    </row>
    <row r="46" spans="1:3">
      <c r="A46" s="9" t="s">
        <v>128</v>
      </c>
      <c r="B46" s="9" t="s">
        <v>98</v>
      </c>
      <c r="C46" s="9" t="s">
        <v>129</v>
      </c>
    </row>
    <row r="47" spans="1:3">
      <c r="A47" s="9" t="s">
        <v>130</v>
      </c>
      <c r="B47" s="9" t="s">
        <v>98</v>
      </c>
      <c r="C47" s="9" t="s">
        <v>131</v>
      </c>
    </row>
    <row r="48" spans="1:3">
      <c r="A48" s="9" t="s">
        <v>132</v>
      </c>
      <c r="B48" s="9" t="s">
        <v>98</v>
      </c>
      <c r="C48" s="9" t="s">
        <v>133</v>
      </c>
    </row>
    <row r="49" spans="1:3">
      <c r="A49" s="9" t="s">
        <v>134</v>
      </c>
      <c r="B49" s="9" t="s">
        <v>98</v>
      </c>
      <c r="C49" s="9" t="s">
        <v>135</v>
      </c>
    </row>
    <row r="50" spans="1:3">
      <c r="A50" s="9" t="s">
        <v>136</v>
      </c>
      <c r="B50" s="9" t="s">
        <v>98</v>
      </c>
      <c r="C50" s="9" t="s">
        <v>303</v>
      </c>
    </row>
    <row r="51" spans="1:3">
      <c r="A51" s="9" t="s">
        <v>304</v>
      </c>
      <c r="B51" s="9" t="s">
        <v>98</v>
      </c>
      <c r="C51" s="9" t="s">
        <v>305</v>
      </c>
    </row>
    <row r="52" spans="1:3">
      <c r="A52" s="9" t="s">
        <v>306</v>
      </c>
      <c r="B52" s="9" t="s">
        <v>98</v>
      </c>
      <c r="C52" s="9" t="s">
        <v>307</v>
      </c>
    </row>
    <row r="53" spans="1:3">
      <c r="A53" s="9" t="s">
        <v>138</v>
      </c>
      <c r="B53" s="9" t="s">
        <v>137</v>
      </c>
      <c r="C53" s="9" t="s">
        <v>139</v>
      </c>
    </row>
    <row r="54" spans="1:3">
      <c r="A54" s="9" t="s">
        <v>140</v>
      </c>
      <c r="B54" s="9" t="s">
        <v>137</v>
      </c>
      <c r="C54" s="9" t="s">
        <v>141</v>
      </c>
    </row>
    <row r="55" spans="1:3">
      <c r="A55" s="9" t="s">
        <v>142</v>
      </c>
      <c r="B55" s="9" t="s">
        <v>137</v>
      </c>
      <c r="C55" s="9" t="s">
        <v>143</v>
      </c>
    </row>
    <row r="56" spans="1:3">
      <c r="A56" s="9" t="s">
        <v>144</v>
      </c>
      <c r="B56" s="9" t="s">
        <v>137</v>
      </c>
      <c r="C56" s="9" t="s">
        <v>145</v>
      </c>
    </row>
    <row r="57" spans="1:3">
      <c r="A57" s="9" t="s">
        <v>146</v>
      </c>
      <c r="B57" s="9" t="s">
        <v>137</v>
      </c>
      <c r="C57" s="9" t="s">
        <v>308</v>
      </c>
    </row>
    <row r="58" spans="1:3">
      <c r="A58" s="9" t="s">
        <v>309</v>
      </c>
      <c r="B58" s="9" t="s">
        <v>137</v>
      </c>
      <c r="C58" s="9" t="s">
        <v>310</v>
      </c>
    </row>
    <row r="59" spans="1:3">
      <c r="A59" s="9" t="s">
        <v>147</v>
      </c>
      <c r="B59" s="9" t="s">
        <v>137</v>
      </c>
      <c r="C59" s="9" t="s">
        <v>311</v>
      </c>
    </row>
    <row r="60" spans="1:3">
      <c r="A60" s="9" t="s">
        <v>148</v>
      </c>
      <c r="B60" s="9" t="s">
        <v>137</v>
      </c>
      <c r="C60" s="9" t="s">
        <v>312</v>
      </c>
    </row>
    <row r="61" spans="1:3">
      <c r="A61" s="9" t="s">
        <v>149</v>
      </c>
      <c r="B61" s="9" t="s">
        <v>137</v>
      </c>
      <c r="C61" s="9" t="s">
        <v>313</v>
      </c>
    </row>
    <row r="62" spans="1:3">
      <c r="A62" s="9" t="s">
        <v>150</v>
      </c>
      <c r="B62" s="9" t="s">
        <v>137</v>
      </c>
      <c r="C62" s="9" t="s">
        <v>314</v>
      </c>
    </row>
    <row r="63" spans="1:3">
      <c r="A63" s="9" t="s">
        <v>315</v>
      </c>
      <c r="B63" s="9" t="s">
        <v>137</v>
      </c>
      <c r="C63" s="9" t="s">
        <v>316</v>
      </c>
    </row>
    <row r="64" spans="1:3">
      <c r="A64" s="9" t="s">
        <v>152</v>
      </c>
      <c r="B64" s="9" t="s">
        <v>151</v>
      </c>
      <c r="C64" s="9" t="s">
        <v>317</v>
      </c>
    </row>
    <row r="65" spans="1:3">
      <c r="A65" s="9" t="s">
        <v>153</v>
      </c>
      <c r="B65" s="9" t="s">
        <v>151</v>
      </c>
      <c r="C65" s="9" t="s">
        <v>318</v>
      </c>
    </row>
    <row r="66" spans="1:3">
      <c r="A66" s="9" t="s">
        <v>154</v>
      </c>
      <c r="B66" s="9" t="s">
        <v>151</v>
      </c>
      <c r="C66" s="9" t="s">
        <v>319</v>
      </c>
    </row>
    <row r="67" spans="1:3">
      <c r="A67" s="9" t="s">
        <v>155</v>
      </c>
      <c r="B67" s="9" t="s">
        <v>151</v>
      </c>
      <c r="C67" s="9" t="s">
        <v>320</v>
      </c>
    </row>
    <row r="68" spans="1:3">
      <c r="A68" s="9" t="s">
        <v>156</v>
      </c>
      <c r="B68" s="9" t="s">
        <v>151</v>
      </c>
      <c r="C68" s="9" t="s">
        <v>321</v>
      </c>
    </row>
    <row r="69" spans="1:3">
      <c r="A69" s="9" t="s">
        <v>157</v>
      </c>
      <c r="B69" s="9" t="s">
        <v>151</v>
      </c>
      <c r="C69" s="9" t="s">
        <v>322</v>
      </c>
    </row>
    <row r="70" spans="1:3">
      <c r="A70" s="9" t="s">
        <v>159</v>
      </c>
      <c r="B70" s="9" t="s">
        <v>158</v>
      </c>
      <c r="C70" s="9" t="s">
        <v>160</v>
      </c>
    </row>
    <row r="71" spans="1:3">
      <c r="A71" s="9" t="s">
        <v>161</v>
      </c>
      <c r="B71" s="9" t="s">
        <v>158</v>
      </c>
      <c r="C71" s="9" t="s">
        <v>162</v>
      </c>
    </row>
    <row r="72" spans="1:3">
      <c r="A72" s="9" t="s">
        <v>163</v>
      </c>
      <c r="B72" s="9" t="s">
        <v>158</v>
      </c>
      <c r="C72" s="9" t="s">
        <v>164</v>
      </c>
    </row>
    <row r="73" spans="1:3">
      <c r="A73" s="9" t="s">
        <v>165</v>
      </c>
      <c r="B73" s="9" t="s">
        <v>158</v>
      </c>
      <c r="C73" s="9" t="s">
        <v>166</v>
      </c>
    </row>
    <row r="74" spans="1:3">
      <c r="A74" s="9" t="s">
        <v>167</v>
      </c>
      <c r="B74" s="9" t="s">
        <v>158</v>
      </c>
      <c r="C74" s="9" t="s">
        <v>168</v>
      </c>
    </row>
    <row r="75" spans="1:3">
      <c r="A75" s="9" t="s">
        <v>169</v>
      </c>
      <c r="B75" s="9" t="s">
        <v>158</v>
      </c>
      <c r="C75" s="9" t="s">
        <v>170</v>
      </c>
    </row>
    <row r="76" spans="1:3">
      <c r="A76" s="9" t="s">
        <v>171</v>
      </c>
      <c r="B76" s="9" t="s">
        <v>158</v>
      </c>
      <c r="C76" s="9" t="s">
        <v>172</v>
      </c>
    </row>
    <row r="77" spans="1:3">
      <c r="A77" s="9" t="s">
        <v>173</v>
      </c>
      <c r="B77" s="9" t="s">
        <v>158</v>
      </c>
      <c r="C77" s="9" t="s">
        <v>174</v>
      </c>
    </row>
    <row r="78" spans="1:3">
      <c r="A78" s="9" t="s">
        <v>175</v>
      </c>
      <c r="B78" s="9" t="s">
        <v>158</v>
      </c>
      <c r="C78" s="9" t="s">
        <v>176</v>
      </c>
    </row>
    <row r="79" spans="1:3">
      <c r="A79" s="9" t="s">
        <v>177</v>
      </c>
      <c r="B79" s="9" t="s">
        <v>158</v>
      </c>
      <c r="C79" s="9" t="s">
        <v>178</v>
      </c>
    </row>
    <row r="80" spans="1:3">
      <c r="A80" s="9" t="s">
        <v>179</v>
      </c>
      <c r="B80" s="9" t="s">
        <v>158</v>
      </c>
      <c r="C80" s="9" t="s">
        <v>180</v>
      </c>
    </row>
    <row r="81" spans="1:3">
      <c r="A81" s="9" t="s">
        <v>181</v>
      </c>
      <c r="B81" s="9" t="s">
        <v>158</v>
      </c>
      <c r="C81" s="9" t="s">
        <v>182</v>
      </c>
    </row>
    <row r="82" spans="1:3">
      <c r="A82" s="9" t="s">
        <v>183</v>
      </c>
      <c r="B82" s="9" t="s">
        <v>158</v>
      </c>
      <c r="C82" s="9" t="s">
        <v>184</v>
      </c>
    </row>
    <row r="83" spans="1:3">
      <c r="A83" s="9" t="s">
        <v>323</v>
      </c>
      <c r="B83" s="9" t="s">
        <v>158</v>
      </c>
      <c r="C83" s="9" t="s">
        <v>324</v>
      </c>
    </row>
    <row r="84" spans="1:3">
      <c r="A84" s="9" t="s">
        <v>325</v>
      </c>
      <c r="B84" s="9" t="s">
        <v>158</v>
      </c>
      <c r="C84" s="9" t="s">
        <v>326</v>
      </c>
    </row>
    <row r="85" spans="1:3">
      <c r="A85" s="9" t="s">
        <v>327</v>
      </c>
      <c r="B85" s="9" t="s">
        <v>158</v>
      </c>
      <c r="C85" s="9" t="s">
        <v>328</v>
      </c>
    </row>
    <row r="86" spans="1:3">
      <c r="A86" s="9" t="s">
        <v>329</v>
      </c>
      <c r="B86" s="9" t="s">
        <v>158</v>
      </c>
      <c r="C86" s="9" t="s">
        <v>330</v>
      </c>
    </row>
    <row r="87" spans="1:3">
      <c r="A87" s="9" t="s">
        <v>186</v>
      </c>
      <c r="B87" s="9" t="s">
        <v>185</v>
      </c>
      <c r="C87" s="9" t="s">
        <v>185</v>
      </c>
    </row>
    <row r="88" spans="1:3">
      <c r="A88" s="9" t="s">
        <v>331</v>
      </c>
      <c r="B88" s="9" t="s">
        <v>185</v>
      </c>
      <c r="C88" s="9" t="s">
        <v>332</v>
      </c>
    </row>
    <row r="89" spans="1:3">
      <c r="A89" s="9" t="s">
        <v>333</v>
      </c>
      <c r="B89" s="9" t="s">
        <v>185</v>
      </c>
      <c r="C89" s="9" t="s">
        <v>334</v>
      </c>
    </row>
    <row r="90" spans="1:3">
      <c r="A90" s="9" t="s">
        <v>335</v>
      </c>
      <c r="B90" s="9" t="s">
        <v>185</v>
      </c>
      <c r="C90" s="9" t="s">
        <v>336</v>
      </c>
    </row>
    <row r="91" spans="1:3">
      <c r="A91" s="9" t="s">
        <v>188</v>
      </c>
      <c r="B91" s="9" t="s">
        <v>187</v>
      </c>
      <c r="C91" s="9" t="s">
        <v>189</v>
      </c>
    </row>
    <row r="92" spans="1:3">
      <c r="A92" s="9" t="s">
        <v>337</v>
      </c>
      <c r="B92" s="9" t="s">
        <v>187</v>
      </c>
      <c r="C92" s="9" t="s">
        <v>338</v>
      </c>
    </row>
    <row r="93" spans="1:3">
      <c r="A93" s="9" t="s">
        <v>190</v>
      </c>
      <c r="B93" s="9" t="s">
        <v>187</v>
      </c>
      <c r="C93" s="9" t="s">
        <v>191</v>
      </c>
    </row>
    <row r="94" spans="1:3">
      <c r="A94" s="9" t="s">
        <v>339</v>
      </c>
      <c r="B94" s="9" t="s">
        <v>187</v>
      </c>
      <c r="C94" s="9" t="s">
        <v>340</v>
      </c>
    </row>
    <row r="95" spans="1:3">
      <c r="A95" s="9" t="s">
        <v>192</v>
      </c>
      <c r="B95" s="9" t="s">
        <v>187</v>
      </c>
      <c r="C95" s="9" t="s">
        <v>193</v>
      </c>
    </row>
    <row r="96" spans="1:3">
      <c r="A96" s="9" t="s">
        <v>194</v>
      </c>
      <c r="B96" s="9" t="s">
        <v>187</v>
      </c>
      <c r="C96" s="9" t="s">
        <v>195</v>
      </c>
    </row>
    <row r="97" spans="1:3">
      <c r="A97" s="9" t="s">
        <v>196</v>
      </c>
      <c r="B97" s="9" t="s">
        <v>187</v>
      </c>
      <c r="C97" s="9" t="s">
        <v>197</v>
      </c>
    </row>
    <row r="98" spans="1:3">
      <c r="A98" s="9" t="s">
        <v>198</v>
      </c>
      <c r="B98" s="9" t="s">
        <v>187</v>
      </c>
      <c r="C98" s="9" t="s">
        <v>199</v>
      </c>
    </row>
    <row r="99" spans="1:3">
      <c r="A99" s="9" t="s">
        <v>341</v>
      </c>
      <c r="B99" s="9" t="s">
        <v>187</v>
      </c>
      <c r="C99" s="9" t="s">
        <v>342</v>
      </c>
    </row>
    <row r="100" spans="1:3">
      <c r="A100" s="9" t="s">
        <v>200</v>
      </c>
      <c r="B100" s="9" t="s">
        <v>187</v>
      </c>
      <c r="C100" s="9" t="s">
        <v>201</v>
      </c>
    </row>
    <row r="101" spans="1:3">
      <c r="A101" s="9" t="s">
        <v>343</v>
      </c>
      <c r="B101" s="9" t="s">
        <v>187</v>
      </c>
      <c r="C101" s="9" t="s">
        <v>344</v>
      </c>
    </row>
    <row r="102" spans="1:3">
      <c r="A102" s="9" t="s">
        <v>345</v>
      </c>
      <c r="B102" s="9" t="s">
        <v>187</v>
      </c>
      <c r="C102" s="9" t="s">
        <v>346</v>
      </c>
    </row>
    <row r="103" spans="1:3">
      <c r="A103" s="9" t="s">
        <v>347</v>
      </c>
      <c r="B103" s="9" t="s">
        <v>187</v>
      </c>
      <c r="C103" s="9" t="s">
        <v>348</v>
      </c>
    </row>
    <row r="104" spans="1:3">
      <c r="A104" s="9" t="s">
        <v>349</v>
      </c>
      <c r="B104" s="9" t="s">
        <v>187</v>
      </c>
      <c r="C104" s="9" t="s">
        <v>350</v>
      </c>
    </row>
    <row r="105" spans="1:3">
      <c r="A105" s="9" t="s">
        <v>351</v>
      </c>
      <c r="B105" s="9" t="s">
        <v>187</v>
      </c>
      <c r="C105" s="9" t="s">
        <v>352</v>
      </c>
    </row>
    <row r="106" spans="1:3">
      <c r="A106" s="9" t="s">
        <v>353</v>
      </c>
      <c r="B106" s="9" t="s">
        <v>187</v>
      </c>
      <c r="C106" s="9" t="s">
        <v>354</v>
      </c>
    </row>
    <row r="107" spans="1:3">
      <c r="A107" s="9" t="s">
        <v>355</v>
      </c>
      <c r="B107" s="9" t="s">
        <v>187</v>
      </c>
      <c r="C107" s="9" t="s">
        <v>356</v>
      </c>
    </row>
    <row r="108" spans="1:3">
      <c r="A108" s="9" t="s">
        <v>357</v>
      </c>
      <c r="B108" s="9" t="s">
        <v>187</v>
      </c>
      <c r="C108" s="9" t="s">
        <v>358</v>
      </c>
    </row>
    <row r="109" spans="1:3">
      <c r="A109" s="9" t="s">
        <v>359</v>
      </c>
      <c r="B109" s="9" t="s">
        <v>187</v>
      </c>
      <c r="C109" s="9" t="s">
        <v>360</v>
      </c>
    </row>
    <row r="110" spans="1:3">
      <c r="A110" s="9" t="s">
        <v>361</v>
      </c>
      <c r="B110" s="9" t="s">
        <v>187</v>
      </c>
      <c r="C110" s="9" t="s">
        <v>362</v>
      </c>
    </row>
    <row r="111" spans="1:3">
      <c r="A111" s="9" t="s">
        <v>363</v>
      </c>
      <c r="B111" s="9" t="s">
        <v>187</v>
      </c>
      <c r="C111" s="9" t="s">
        <v>364</v>
      </c>
    </row>
    <row r="112" spans="1:3">
      <c r="A112" s="9" t="s">
        <v>365</v>
      </c>
      <c r="B112" s="9" t="s">
        <v>187</v>
      </c>
      <c r="C112" s="9" t="s">
        <v>366</v>
      </c>
    </row>
    <row r="113" spans="1:3">
      <c r="A113" s="9" t="s">
        <v>367</v>
      </c>
      <c r="B113" s="9" t="s">
        <v>187</v>
      </c>
      <c r="C113" s="9" t="s">
        <v>368</v>
      </c>
    </row>
    <row r="114" spans="1:3">
      <c r="A114" s="9" t="s">
        <v>369</v>
      </c>
      <c r="B114" s="9" t="s">
        <v>187</v>
      </c>
      <c r="C114" s="9" t="s">
        <v>370</v>
      </c>
    </row>
    <row r="115" spans="1:3">
      <c r="A115" s="9" t="s">
        <v>371</v>
      </c>
      <c r="B115" s="9" t="s">
        <v>187</v>
      </c>
      <c r="C115" s="9" t="s">
        <v>372</v>
      </c>
    </row>
    <row r="116" spans="1:3">
      <c r="A116" s="9" t="s">
        <v>373</v>
      </c>
      <c r="B116" s="9" t="s">
        <v>187</v>
      </c>
      <c r="C116" s="9" t="s">
        <v>374</v>
      </c>
    </row>
    <row r="117" spans="1:3">
      <c r="A117" s="9" t="s">
        <v>203</v>
      </c>
      <c r="B117" s="9" t="s">
        <v>202</v>
      </c>
      <c r="C117" s="9" t="s">
        <v>204</v>
      </c>
    </row>
    <row r="118" spans="1:3">
      <c r="A118" s="9" t="s">
        <v>205</v>
      </c>
      <c r="B118" s="9" t="s">
        <v>202</v>
      </c>
      <c r="C118" s="9" t="s">
        <v>206</v>
      </c>
    </row>
    <row r="119" spans="1:3">
      <c r="A119" s="9" t="s">
        <v>207</v>
      </c>
      <c r="B119" s="9" t="s">
        <v>202</v>
      </c>
      <c r="C119" s="9" t="s">
        <v>208</v>
      </c>
    </row>
    <row r="120" spans="1:3">
      <c r="A120" s="9" t="s">
        <v>209</v>
      </c>
      <c r="B120" s="9" t="s">
        <v>202</v>
      </c>
      <c r="C120" s="9" t="s">
        <v>210</v>
      </c>
    </row>
    <row r="121" spans="1:3">
      <c r="A121" s="9" t="s">
        <v>211</v>
      </c>
      <c r="B121" s="9" t="s">
        <v>202</v>
      </c>
      <c r="C121" s="9" t="s">
        <v>212</v>
      </c>
    </row>
    <row r="122" spans="1:3">
      <c r="A122" s="9" t="s">
        <v>213</v>
      </c>
      <c r="B122" s="9" t="s">
        <v>202</v>
      </c>
      <c r="C122" s="9" t="s">
        <v>214</v>
      </c>
    </row>
    <row r="123" spans="1:3">
      <c r="A123" s="9" t="s">
        <v>215</v>
      </c>
      <c r="B123" s="9" t="s">
        <v>202</v>
      </c>
      <c r="C123" s="9" t="s">
        <v>216</v>
      </c>
    </row>
    <row r="124" spans="1:3">
      <c r="A124" s="9" t="s">
        <v>218</v>
      </c>
      <c r="B124" s="9" t="s">
        <v>217</v>
      </c>
      <c r="C124" s="9" t="s">
        <v>219</v>
      </c>
    </row>
    <row r="125" spans="1:3">
      <c r="A125" s="9" t="s">
        <v>220</v>
      </c>
      <c r="B125" s="9" t="s">
        <v>217</v>
      </c>
      <c r="C125" s="9" t="s">
        <v>221</v>
      </c>
    </row>
    <row r="126" spans="1:3">
      <c r="A126" s="9" t="s">
        <v>222</v>
      </c>
      <c r="B126" s="9" t="s">
        <v>217</v>
      </c>
      <c r="C126" s="9" t="s">
        <v>223</v>
      </c>
    </row>
    <row r="127" spans="1:3">
      <c r="A127" s="9" t="s">
        <v>224</v>
      </c>
      <c r="B127" s="9" t="s">
        <v>217</v>
      </c>
      <c r="C127" s="9" t="s">
        <v>225</v>
      </c>
    </row>
    <row r="128" spans="1:3">
      <c r="A128" s="9" t="s">
        <v>375</v>
      </c>
      <c r="B128" s="9" t="s">
        <v>217</v>
      </c>
      <c r="C128" s="9" t="s">
        <v>376</v>
      </c>
    </row>
    <row r="129" spans="1:3">
      <c r="A129" s="9" t="s">
        <v>227</v>
      </c>
      <c r="B129" s="9" t="s">
        <v>226</v>
      </c>
      <c r="C129" s="9" t="s">
        <v>228</v>
      </c>
    </row>
    <row r="130" spans="1:3">
      <c r="A130" s="9" t="s">
        <v>229</v>
      </c>
      <c r="B130" s="9" t="s">
        <v>226</v>
      </c>
      <c r="C130" s="9" t="s">
        <v>230</v>
      </c>
    </row>
    <row r="131" spans="1:3">
      <c r="A131" s="9" t="s">
        <v>231</v>
      </c>
      <c r="B131" s="9" t="s">
        <v>226</v>
      </c>
      <c r="C131" s="9" t="s">
        <v>232</v>
      </c>
    </row>
    <row r="132" spans="1:3">
      <c r="A132" s="9" t="s">
        <v>233</v>
      </c>
      <c r="B132" s="9" t="s">
        <v>226</v>
      </c>
      <c r="C132" s="9" t="s">
        <v>234</v>
      </c>
    </row>
    <row r="133" spans="1:3">
      <c r="A133" s="9" t="s">
        <v>235</v>
      </c>
      <c r="B133" s="9" t="s">
        <v>226</v>
      </c>
      <c r="C133" s="9" t="s">
        <v>377</v>
      </c>
    </row>
    <row r="134" spans="1:3">
      <c r="A134" s="9" t="s">
        <v>236</v>
      </c>
      <c r="B134" s="9" t="s">
        <v>226</v>
      </c>
      <c r="C134" s="9" t="s">
        <v>378</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D41"/>
  <sheetViews>
    <sheetView zoomScaleNormal="100" workbookViewId="0">
      <selection sqref="A1:BD2"/>
    </sheetView>
  </sheetViews>
  <sheetFormatPr defaultColWidth="2.5" defaultRowHeight="15" customHeight="1"/>
  <cols>
    <col min="1" max="7" width="2.5" style="43"/>
    <col min="8" max="8" width="2.5" style="43" customWidth="1"/>
    <col min="9" max="11" width="2.5" style="43"/>
    <col min="12" max="12" width="2.625" style="43" customWidth="1"/>
    <col min="13" max="16384" width="2.5" style="43"/>
  </cols>
  <sheetData>
    <row r="1" spans="1:56" s="24" customFormat="1" ht="15" customHeight="1">
      <c r="A1" s="82" t="s">
        <v>49</v>
      </c>
      <c r="B1" s="82"/>
      <c r="C1" s="82"/>
      <c r="D1" s="82"/>
      <c r="E1" s="82"/>
      <c r="F1" s="82"/>
      <c r="G1" s="82"/>
      <c r="H1" s="82"/>
      <c r="I1" s="82"/>
      <c r="J1" s="82"/>
      <c r="K1" s="82"/>
      <c r="L1" s="82"/>
      <c r="M1" s="82"/>
      <c r="N1" s="82"/>
      <c r="O1" s="82"/>
      <c r="P1" s="82"/>
      <c r="Q1" s="82"/>
      <c r="R1" s="82"/>
      <c r="S1" s="82"/>
      <c r="T1" s="82"/>
      <c r="U1" s="82"/>
      <c r="V1" s="82"/>
      <c r="W1" s="82"/>
      <c r="X1" s="82"/>
      <c r="Y1" s="82"/>
      <c r="Z1" s="82"/>
      <c r="AA1" s="82"/>
      <c r="AB1" s="82"/>
      <c r="AC1" s="82"/>
      <c r="AD1" s="82"/>
      <c r="AE1" s="82"/>
      <c r="AF1" s="82"/>
      <c r="AG1" s="82"/>
      <c r="AH1" s="82"/>
      <c r="AI1" s="82"/>
      <c r="AJ1" s="82"/>
      <c r="AK1" s="82"/>
      <c r="AL1" s="82"/>
      <c r="AM1" s="82"/>
      <c r="AN1" s="82"/>
      <c r="AO1" s="82"/>
      <c r="AP1" s="82"/>
      <c r="AQ1" s="82"/>
      <c r="AR1" s="82"/>
      <c r="AS1" s="82"/>
      <c r="AT1" s="82"/>
      <c r="AU1" s="82"/>
      <c r="AV1" s="82"/>
      <c r="AW1" s="82"/>
      <c r="AX1" s="82"/>
      <c r="AY1" s="82"/>
      <c r="AZ1" s="82"/>
      <c r="BA1" s="82"/>
      <c r="BB1" s="82"/>
      <c r="BC1" s="82"/>
      <c r="BD1" s="82"/>
    </row>
    <row r="2" spans="1:56" s="24" customFormat="1" ht="15" customHeight="1" thickBot="1">
      <c r="A2" s="83"/>
      <c r="B2" s="83"/>
      <c r="C2" s="83"/>
      <c r="D2" s="83"/>
      <c r="E2" s="83"/>
      <c r="F2" s="83"/>
      <c r="G2" s="83"/>
      <c r="H2" s="83"/>
      <c r="I2" s="83"/>
      <c r="J2" s="83"/>
      <c r="K2" s="83"/>
      <c r="L2" s="83"/>
      <c r="M2" s="83"/>
      <c r="N2" s="83"/>
      <c r="O2" s="83"/>
      <c r="P2" s="83"/>
      <c r="Q2" s="83"/>
      <c r="R2" s="83"/>
      <c r="S2" s="83"/>
      <c r="T2" s="83"/>
      <c r="U2" s="83"/>
      <c r="V2" s="83"/>
      <c r="W2" s="83"/>
      <c r="X2" s="83"/>
      <c r="Y2" s="83"/>
      <c r="Z2" s="83"/>
      <c r="AA2" s="83"/>
      <c r="AB2" s="83"/>
      <c r="AC2" s="83"/>
      <c r="AD2" s="83"/>
      <c r="AE2" s="83"/>
      <c r="AF2" s="83"/>
      <c r="AG2" s="83"/>
      <c r="AH2" s="83"/>
      <c r="AI2" s="83"/>
      <c r="AJ2" s="83"/>
      <c r="AK2" s="83"/>
      <c r="AL2" s="83"/>
      <c r="AM2" s="83"/>
      <c r="AN2" s="83"/>
      <c r="AO2" s="83"/>
      <c r="AP2" s="83"/>
      <c r="AQ2" s="83"/>
      <c r="AR2" s="83"/>
      <c r="AS2" s="83"/>
      <c r="AT2" s="83"/>
      <c r="AU2" s="83"/>
      <c r="AV2" s="83"/>
      <c r="AW2" s="83"/>
      <c r="AX2" s="83"/>
      <c r="AY2" s="83"/>
      <c r="AZ2" s="83"/>
      <c r="BA2" s="83"/>
      <c r="BB2" s="83"/>
      <c r="BC2" s="83"/>
      <c r="BD2" s="83"/>
    </row>
    <row r="3" spans="1:56" ht="15" customHeight="1" thickTop="1"/>
    <row r="4" spans="1:56" ht="15" customHeight="1">
      <c r="A4" s="78" t="s">
        <v>50</v>
      </c>
      <c r="B4" s="78"/>
      <c r="C4" s="78"/>
      <c r="D4" s="78"/>
      <c r="E4" s="78"/>
      <c r="F4" s="78"/>
      <c r="G4" s="78"/>
      <c r="H4" s="79" t="str">
        <f ca="1">Sheet1!A2</f>
        <v>KKF11030</v>
      </c>
      <c r="I4" s="84"/>
      <c r="J4" s="84"/>
      <c r="K4" s="84"/>
      <c r="L4" s="84"/>
      <c r="M4" s="84"/>
      <c r="N4" s="84"/>
      <c r="O4" s="84"/>
      <c r="P4" s="84"/>
      <c r="Q4" s="85"/>
      <c r="R4" s="78" t="s">
        <v>51</v>
      </c>
      <c r="S4" s="78"/>
      <c r="T4" s="78"/>
      <c r="U4" s="78"/>
      <c r="V4" s="78"/>
      <c r="W4" s="78"/>
      <c r="X4" s="78"/>
      <c r="Y4" s="79" t="str">
        <f ca="1">Sheet1!$A$3</f>
        <v>作業履歴(試験車)</v>
      </c>
      <c r="Z4" s="84"/>
      <c r="AA4" s="84"/>
      <c r="AB4" s="84"/>
      <c r="AC4" s="84"/>
      <c r="AD4" s="84"/>
      <c r="AE4" s="84"/>
      <c r="AF4" s="84"/>
      <c r="AG4" s="84"/>
      <c r="AH4" s="85"/>
    </row>
    <row r="5" spans="1:56" ht="15" customHeight="1">
      <c r="A5" s="78" t="s">
        <v>52</v>
      </c>
      <c r="B5" s="78"/>
      <c r="C5" s="78"/>
      <c r="D5" s="78"/>
      <c r="E5" s="78"/>
      <c r="F5" s="78"/>
      <c r="G5" s="78"/>
      <c r="H5" s="79" t="str">
        <f ca="1">RIGHT(CELL("filename",A1),LEN(CELL("filename",A1))-FIND("]",CELL("filename",A1)))</f>
        <v>お気に入り</v>
      </c>
      <c r="I5" s="80"/>
      <c r="J5" s="80"/>
      <c r="K5" s="80"/>
      <c r="L5" s="80"/>
      <c r="M5" s="80"/>
      <c r="N5" s="80"/>
      <c r="O5" s="80"/>
      <c r="P5" s="80"/>
      <c r="Q5" s="80"/>
      <c r="R5" s="80"/>
      <c r="S5" s="80"/>
      <c r="T5" s="80"/>
      <c r="U5" s="80"/>
      <c r="V5" s="80"/>
      <c r="W5" s="80"/>
      <c r="X5" s="80"/>
      <c r="Y5" s="80"/>
      <c r="Z5" s="80"/>
      <c r="AA5" s="80"/>
      <c r="AB5" s="80"/>
      <c r="AC5" s="80"/>
      <c r="AD5" s="80"/>
      <c r="AE5" s="80"/>
      <c r="AF5" s="80"/>
      <c r="AG5" s="80"/>
      <c r="AH5" s="81"/>
    </row>
    <row r="6" spans="1:56" ht="15" customHeight="1">
      <c r="A6" s="78" t="s">
        <v>56</v>
      </c>
      <c r="B6" s="78"/>
      <c r="C6" s="78"/>
      <c r="D6" s="78"/>
      <c r="E6" s="78"/>
      <c r="F6" s="78"/>
      <c r="G6" s="78"/>
      <c r="H6" s="79" t="s">
        <v>269</v>
      </c>
      <c r="I6" s="80"/>
      <c r="J6" s="80"/>
      <c r="K6" s="80"/>
      <c r="L6" s="80"/>
      <c r="M6" s="80"/>
      <c r="N6" s="80"/>
      <c r="O6" s="80"/>
      <c r="P6" s="80"/>
      <c r="Q6" s="80"/>
      <c r="R6" s="80"/>
      <c r="S6" s="80"/>
      <c r="T6" s="80"/>
      <c r="U6" s="80"/>
      <c r="V6" s="80"/>
      <c r="W6" s="80"/>
      <c r="X6" s="80"/>
      <c r="Y6" s="80"/>
      <c r="Z6" s="80"/>
      <c r="AA6" s="80"/>
      <c r="AB6" s="80"/>
      <c r="AC6" s="80"/>
      <c r="AD6" s="80"/>
      <c r="AE6" s="80"/>
      <c r="AF6" s="80"/>
      <c r="AG6" s="80"/>
      <c r="AH6" s="81"/>
    </row>
    <row r="8" spans="1:56" ht="15" customHeight="1">
      <c r="A8" s="32" t="s">
        <v>237</v>
      </c>
      <c r="B8" s="32"/>
    </row>
    <row r="9" spans="1:56" ht="15" customHeight="1">
      <c r="A9" s="34" t="s">
        <v>46</v>
      </c>
      <c r="B9" s="35"/>
      <c r="C9" s="34" t="s">
        <v>450</v>
      </c>
      <c r="D9" s="36"/>
      <c r="E9" s="36"/>
      <c r="F9" s="36"/>
      <c r="G9" s="36"/>
      <c r="H9" s="36"/>
      <c r="I9" s="36"/>
      <c r="J9" s="36"/>
      <c r="K9" s="76"/>
      <c r="L9" s="77"/>
      <c r="M9" s="76"/>
      <c r="N9" s="77"/>
      <c r="O9" s="36"/>
      <c r="P9" s="36"/>
      <c r="Q9" s="36"/>
      <c r="R9" s="36"/>
      <c r="S9" s="36"/>
      <c r="T9" s="36"/>
      <c r="U9" s="36"/>
      <c r="V9" s="36"/>
      <c r="W9" s="36"/>
      <c r="X9" s="36"/>
      <c r="Y9" s="36"/>
      <c r="Z9" s="36"/>
      <c r="AA9" s="36"/>
      <c r="AB9" s="36"/>
      <c r="AC9" s="34" t="s">
        <v>53</v>
      </c>
      <c r="AD9" s="36"/>
      <c r="AE9" s="36"/>
      <c r="AF9" s="35"/>
      <c r="AG9" s="34" t="s">
        <v>47</v>
      </c>
      <c r="AH9" s="36"/>
      <c r="AI9" s="36"/>
      <c r="AJ9" s="36"/>
      <c r="AK9" s="36"/>
      <c r="AL9" s="36"/>
      <c r="AM9" s="36"/>
      <c r="AN9" s="36"/>
      <c r="AO9" s="36"/>
      <c r="AP9" s="36"/>
      <c r="AQ9" s="36"/>
      <c r="AR9" s="36"/>
      <c r="AS9" s="36"/>
      <c r="AT9" s="36"/>
      <c r="AU9" s="36"/>
      <c r="AV9" s="36"/>
      <c r="AW9" s="36"/>
      <c r="AX9" s="36"/>
      <c r="AY9" s="36"/>
      <c r="AZ9" s="36"/>
      <c r="BA9" s="36"/>
      <c r="BB9" s="36"/>
      <c r="BC9" s="36"/>
      <c r="BD9" s="35"/>
    </row>
    <row r="10" spans="1:56" ht="15" customHeight="1">
      <c r="A10" s="10">
        <v>1</v>
      </c>
      <c r="B10" s="11"/>
      <c r="C10" s="12" t="s">
        <v>268</v>
      </c>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2" t="s">
        <v>385</v>
      </c>
      <c r="AD10" s="13"/>
      <c r="AE10" s="13"/>
      <c r="AF10" s="11"/>
      <c r="AG10" s="18"/>
      <c r="AH10" s="19"/>
      <c r="AI10" s="20"/>
      <c r="AJ10" s="19"/>
      <c r="AK10" s="19"/>
      <c r="AL10" s="19"/>
      <c r="AM10" s="19"/>
      <c r="AN10" s="19"/>
      <c r="AO10" s="19"/>
      <c r="AP10" s="19"/>
      <c r="AQ10" s="19"/>
      <c r="AR10" s="19"/>
      <c r="AS10" s="19"/>
      <c r="AT10" s="19"/>
      <c r="AU10" s="19"/>
      <c r="AV10" s="19"/>
      <c r="AW10" s="13"/>
      <c r="AX10" s="13"/>
      <c r="AY10" s="13"/>
      <c r="AZ10" s="13"/>
      <c r="BA10" s="13"/>
      <c r="BB10" s="13"/>
      <c r="BC10" s="13"/>
      <c r="BD10" s="11"/>
    </row>
    <row r="11" spans="1:56" ht="15" customHeight="1">
      <c r="A11" s="10">
        <f t="shared" ref="A11:A15" si="0">A10+1</f>
        <v>2</v>
      </c>
      <c r="B11" s="11"/>
      <c r="C11" s="12" t="s">
        <v>249</v>
      </c>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2" t="s">
        <v>387</v>
      </c>
      <c r="AD11" s="13"/>
      <c r="AE11" s="13"/>
      <c r="AF11" s="11"/>
      <c r="AG11" s="18"/>
      <c r="AH11" s="19"/>
      <c r="AI11" s="20"/>
      <c r="AJ11" s="19"/>
      <c r="AK11" s="19"/>
      <c r="AL11" s="19"/>
      <c r="AM11" s="19"/>
      <c r="AN11" s="19"/>
      <c r="AO11" s="19"/>
      <c r="AP11" s="19"/>
      <c r="AQ11" s="19"/>
      <c r="AR11" s="19"/>
      <c r="AS11" s="19"/>
      <c r="AT11" s="19"/>
      <c r="AU11" s="19"/>
      <c r="AV11" s="19"/>
      <c r="AW11" s="13"/>
      <c r="AX11" s="13"/>
      <c r="AY11" s="13"/>
      <c r="AZ11" s="13"/>
      <c r="BA11" s="13"/>
      <c r="BB11" s="13"/>
      <c r="BC11" s="13"/>
      <c r="BD11" s="11"/>
    </row>
    <row r="12" spans="1:56" ht="15" customHeight="1">
      <c r="A12" s="10">
        <f t="shared" si="0"/>
        <v>3</v>
      </c>
      <c r="B12" s="11"/>
      <c r="C12" s="12" t="s">
        <v>250</v>
      </c>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2" t="s">
        <v>387</v>
      </c>
      <c r="AD12" s="13"/>
      <c r="AE12" s="13"/>
      <c r="AF12" s="11"/>
      <c r="AG12" s="18"/>
      <c r="AH12" s="19"/>
      <c r="AI12" s="20"/>
      <c r="AJ12" s="19"/>
      <c r="AK12" s="19"/>
      <c r="AL12" s="19"/>
      <c r="AM12" s="19"/>
      <c r="AN12" s="19"/>
      <c r="AO12" s="19"/>
      <c r="AP12" s="19"/>
      <c r="AQ12" s="19"/>
      <c r="AR12" s="19"/>
      <c r="AS12" s="19"/>
      <c r="AT12" s="19"/>
      <c r="AU12" s="19"/>
      <c r="AV12" s="19"/>
      <c r="AW12" s="13"/>
      <c r="AX12" s="13"/>
      <c r="AY12" s="13"/>
      <c r="AZ12" s="13"/>
      <c r="BA12" s="13"/>
      <c r="BB12" s="13"/>
      <c r="BC12" s="13"/>
      <c r="BD12" s="11"/>
    </row>
    <row r="13" spans="1:56" ht="15" customHeight="1">
      <c r="A13" s="10">
        <f t="shared" si="0"/>
        <v>4</v>
      </c>
      <c r="B13" s="11"/>
      <c r="C13" s="12" t="s">
        <v>251</v>
      </c>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2" t="s">
        <v>389</v>
      </c>
      <c r="AD13" s="13"/>
      <c r="AE13" s="13"/>
      <c r="AF13" s="11"/>
      <c r="AG13" s="18"/>
      <c r="AH13" s="19"/>
      <c r="AI13" s="20"/>
      <c r="AJ13" s="19"/>
      <c r="AK13" s="19"/>
      <c r="AL13" s="19"/>
      <c r="AM13" s="19"/>
      <c r="AN13" s="19"/>
      <c r="AO13" s="19"/>
      <c r="AP13" s="19"/>
      <c r="AQ13" s="19"/>
      <c r="AR13" s="19"/>
      <c r="AS13" s="19"/>
      <c r="AT13" s="19"/>
      <c r="AU13" s="19"/>
      <c r="AV13" s="19"/>
      <c r="AW13" s="13"/>
      <c r="AX13" s="13"/>
      <c r="AY13" s="13"/>
      <c r="AZ13" s="13"/>
      <c r="BA13" s="13"/>
      <c r="BB13" s="13"/>
      <c r="BC13" s="13"/>
      <c r="BD13" s="11"/>
    </row>
    <row r="14" spans="1:56" ht="15" customHeight="1">
      <c r="A14" s="10">
        <f t="shared" ref="A14" si="1">A13+1</f>
        <v>5</v>
      </c>
      <c r="B14" s="11"/>
      <c r="C14" s="12" t="s">
        <v>252</v>
      </c>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2" t="s">
        <v>389</v>
      </c>
      <c r="AD14" s="13"/>
      <c r="AE14" s="13"/>
      <c r="AF14" s="11"/>
      <c r="AG14" s="18"/>
      <c r="AH14" s="19"/>
      <c r="AI14" s="20"/>
      <c r="AJ14" s="19"/>
      <c r="AK14" s="19"/>
      <c r="AL14" s="19"/>
      <c r="AM14" s="19"/>
      <c r="AN14" s="19"/>
      <c r="AO14" s="19"/>
      <c r="AP14" s="19"/>
      <c r="AQ14" s="19"/>
      <c r="AR14" s="19"/>
      <c r="AS14" s="19"/>
      <c r="AT14" s="19"/>
      <c r="AU14" s="19"/>
      <c r="AV14" s="19"/>
      <c r="AW14" s="13"/>
      <c r="AX14" s="13"/>
      <c r="AY14" s="13"/>
      <c r="AZ14" s="13"/>
      <c r="BA14" s="13"/>
      <c r="BB14" s="13"/>
      <c r="BC14" s="13"/>
      <c r="BD14" s="11"/>
    </row>
    <row r="15" spans="1:56" ht="15" customHeight="1">
      <c r="A15" s="14">
        <f t="shared" si="0"/>
        <v>6</v>
      </c>
      <c r="B15" s="15"/>
      <c r="C15" s="16" t="s">
        <v>253</v>
      </c>
      <c r="D15" s="17"/>
      <c r="E15" s="17"/>
      <c r="F15" s="17"/>
      <c r="G15" s="17"/>
      <c r="H15" s="17"/>
      <c r="I15" s="17"/>
      <c r="J15" s="17"/>
      <c r="K15" s="17"/>
      <c r="L15" s="17"/>
      <c r="M15" s="17"/>
      <c r="N15" s="17"/>
      <c r="O15" s="17"/>
      <c r="P15" s="17"/>
      <c r="Q15" s="17"/>
      <c r="R15" s="17"/>
      <c r="S15" s="17"/>
      <c r="T15" s="17"/>
      <c r="U15" s="17"/>
      <c r="V15" s="17"/>
      <c r="W15" s="17"/>
      <c r="X15" s="17"/>
      <c r="Y15" s="17"/>
      <c r="Z15" s="17"/>
      <c r="AA15" s="17"/>
      <c r="AB15" s="17"/>
      <c r="AC15" s="16" t="s">
        <v>389</v>
      </c>
      <c r="AD15" s="17"/>
      <c r="AE15" s="17"/>
      <c r="AF15" s="15"/>
      <c r="AG15" s="23"/>
      <c r="AH15" s="21"/>
      <c r="AI15" s="22"/>
      <c r="AJ15" s="21"/>
      <c r="AK15" s="21"/>
      <c r="AL15" s="21"/>
      <c r="AM15" s="21"/>
      <c r="AN15" s="21"/>
      <c r="AO15" s="21"/>
      <c r="AP15" s="21"/>
      <c r="AQ15" s="21"/>
      <c r="AR15" s="21"/>
      <c r="AS15" s="21"/>
      <c r="AT15" s="21"/>
      <c r="AU15" s="21"/>
      <c r="AV15" s="21"/>
      <c r="AW15" s="17"/>
      <c r="AX15" s="17"/>
      <c r="AY15" s="17"/>
      <c r="AZ15" s="17"/>
      <c r="BA15" s="17"/>
      <c r="BB15" s="17"/>
      <c r="BC15" s="17"/>
      <c r="BD15" s="15"/>
    </row>
    <row r="16" spans="1:56" ht="15" customHeight="1">
      <c r="A16" s="41"/>
      <c r="B16" s="41"/>
      <c r="C16" s="41"/>
      <c r="D16" s="41"/>
      <c r="E16" s="41"/>
      <c r="F16" s="41"/>
      <c r="G16" s="41"/>
      <c r="H16" s="41"/>
      <c r="I16" s="41"/>
      <c r="J16" s="41"/>
      <c r="K16" s="41"/>
      <c r="L16" s="41"/>
      <c r="M16" s="41"/>
      <c r="N16" s="41"/>
      <c r="O16" s="41"/>
      <c r="P16" s="41"/>
      <c r="Q16" s="41"/>
      <c r="R16" s="41"/>
      <c r="S16" s="41"/>
      <c r="T16" s="41"/>
      <c r="U16" s="41"/>
      <c r="V16" s="41"/>
      <c r="W16" s="41"/>
      <c r="X16" s="41"/>
      <c r="Y16" s="41"/>
      <c r="Z16" s="41"/>
      <c r="AA16" s="41"/>
      <c r="AB16" s="41"/>
      <c r="AC16" s="41"/>
      <c r="AD16" s="41"/>
      <c r="AE16" s="41"/>
      <c r="AF16" s="41"/>
      <c r="AG16" s="41"/>
      <c r="AH16" s="41"/>
      <c r="AI16" s="42"/>
      <c r="AJ16" s="41"/>
      <c r="AK16" s="41"/>
      <c r="AL16" s="41"/>
      <c r="AM16" s="41"/>
      <c r="AN16" s="41"/>
      <c r="AO16" s="41"/>
      <c r="AP16" s="41"/>
      <c r="AQ16" s="41"/>
      <c r="AR16" s="41"/>
      <c r="AS16" s="41"/>
      <c r="AT16" s="41"/>
      <c r="AU16" s="41"/>
      <c r="AV16" s="41"/>
      <c r="AW16" s="41"/>
      <c r="AX16" s="41"/>
      <c r="AY16" s="41"/>
      <c r="AZ16" s="41"/>
      <c r="BA16" s="41"/>
      <c r="BB16" s="41"/>
      <c r="BC16" s="41"/>
      <c r="BD16" s="41"/>
    </row>
    <row r="17" spans="1:56" ht="15" customHeight="1">
      <c r="A17" s="32" t="s">
        <v>238</v>
      </c>
      <c r="AI17" s="33"/>
    </row>
    <row r="18" spans="1:56" ht="15" customHeight="1">
      <c r="A18" s="34" t="s">
        <v>472</v>
      </c>
      <c r="B18" s="35"/>
      <c r="C18" s="34" t="s">
        <v>54</v>
      </c>
      <c r="D18" s="36"/>
      <c r="E18" s="36"/>
      <c r="F18" s="36"/>
      <c r="G18" s="36"/>
      <c r="H18" s="36"/>
      <c r="I18" s="36"/>
      <c r="J18" s="36"/>
      <c r="K18" s="36"/>
      <c r="L18" s="36"/>
      <c r="M18" s="36"/>
      <c r="N18" s="36"/>
      <c r="O18" s="36"/>
      <c r="P18" s="36"/>
      <c r="Q18" s="36"/>
      <c r="R18" s="36"/>
      <c r="S18" s="36"/>
      <c r="T18" s="36"/>
      <c r="U18" s="36"/>
      <c r="V18" s="36"/>
      <c r="W18" s="36"/>
      <c r="X18" s="34" t="s">
        <v>60</v>
      </c>
      <c r="Y18" s="36"/>
      <c r="Z18" s="36"/>
      <c r="AA18" s="36"/>
      <c r="AB18" s="35"/>
      <c r="AC18" s="37" t="s">
        <v>53</v>
      </c>
      <c r="AD18" s="36"/>
      <c r="AE18" s="36"/>
      <c r="AF18" s="35"/>
      <c r="AG18" s="36" t="s">
        <v>47</v>
      </c>
      <c r="AH18" s="36"/>
      <c r="AI18" s="38"/>
      <c r="AJ18" s="36"/>
      <c r="AK18" s="36"/>
      <c r="AL18" s="36"/>
      <c r="AM18" s="36"/>
      <c r="AN18" s="36"/>
      <c r="AO18" s="36"/>
      <c r="AP18" s="36"/>
      <c r="AQ18" s="36"/>
      <c r="AR18" s="36"/>
      <c r="AS18" s="36"/>
      <c r="AT18" s="36"/>
      <c r="AU18" s="36"/>
      <c r="AV18" s="36"/>
      <c r="AW18" s="36"/>
      <c r="AX18" s="36"/>
      <c r="AY18" s="36"/>
      <c r="AZ18" s="36"/>
      <c r="BA18" s="36"/>
      <c r="BB18" s="36"/>
      <c r="BC18" s="36"/>
      <c r="BD18" s="35"/>
    </row>
    <row r="19" spans="1:56" ht="15" customHeight="1">
      <c r="A19" s="45">
        <v>1</v>
      </c>
      <c r="B19" s="46"/>
      <c r="C19" s="45" t="str">
        <f>VLOOKUP(X19,Sheet2!$A:$C,3,FALSE)</f>
        <v>お気に入り（履歴関連）検索</v>
      </c>
      <c r="D19" s="47"/>
      <c r="E19" s="47"/>
      <c r="F19" s="47"/>
      <c r="G19" s="47"/>
      <c r="H19" s="47"/>
      <c r="I19" s="47"/>
      <c r="J19" s="47"/>
      <c r="K19" s="47"/>
      <c r="L19" s="47"/>
      <c r="M19" s="47"/>
      <c r="N19" s="47"/>
      <c r="O19" s="47"/>
      <c r="P19" s="47"/>
      <c r="Q19" s="47"/>
      <c r="R19" s="47"/>
      <c r="S19" s="47"/>
      <c r="T19" s="47"/>
      <c r="U19" s="47"/>
      <c r="V19" s="47"/>
      <c r="W19" s="47"/>
      <c r="X19" s="92" t="s">
        <v>294</v>
      </c>
      <c r="Y19" s="93"/>
      <c r="Z19" s="93"/>
      <c r="AA19" s="93"/>
      <c r="AB19" s="94"/>
      <c r="AC19" s="54" t="s">
        <v>385</v>
      </c>
      <c r="AD19" s="47"/>
      <c r="AE19" s="47"/>
      <c r="AF19" s="46"/>
      <c r="AG19" s="47"/>
      <c r="AH19" s="47"/>
      <c r="AI19" s="49"/>
      <c r="AJ19" s="47"/>
      <c r="AK19" s="47"/>
      <c r="AL19" s="47"/>
      <c r="AM19" s="47"/>
      <c r="AN19" s="47"/>
      <c r="AO19" s="47"/>
      <c r="AP19" s="47"/>
      <c r="AQ19" s="47"/>
      <c r="AR19" s="47"/>
      <c r="AS19" s="47"/>
      <c r="AT19" s="47"/>
      <c r="AU19" s="47"/>
      <c r="AV19" s="47"/>
      <c r="AW19" s="47"/>
      <c r="AX19" s="47"/>
      <c r="AY19" s="47"/>
      <c r="AZ19" s="47"/>
      <c r="BA19" s="47"/>
      <c r="BB19" s="47"/>
      <c r="BC19" s="47"/>
      <c r="BD19" s="46"/>
    </row>
    <row r="20" spans="1:56" ht="15" customHeight="1">
      <c r="A20" s="10">
        <f t="shared" ref="A20:A21" si="2">A19+1</f>
        <v>2</v>
      </c>
      <c r="B20" s="11"/>
      <c r="C20" s="10" t="str">
        <f>VLOOKUP(X20,Sheet2!$A:$C,3,FALSE)</f>
        <v>試験車スケジュール項目検索</v>
      </c>
      <c r="D20" s="13"/>
      <c r="E20" s="13"/>
      <c r="F20" s="13"/>
      <c r="G20" s="13"/>
      <c r="H20" s="13"/>
      <c r="I20" s="13"/>
      <c r="J20" s="13"/>
      <c r="K20" s="13"/>
      <c r="L20" s="13"/>
      <c r="M20" s="13"/>
      <c r="N20" s="13"/>
      <c r="O20" s="13"/>
      <c r="P20" s="13"/>
      <c r="Q20" s="13"/>
      <c r="R20" s="13"/>
      <c r="S20" s="13"/>
      <c r="T20" s="13"/>
      <c r="U20" s="13"/>
      <c r="V20" s="13"/>
      <c r="W20" s="13"/>
      <c r="X20" s="89" t="s">
        <v>159</v>
      </c>
      <c r="Y20" s="90"/>
      <c r="Z20" s="90"/>
      <c r="AA20" s="90"/>
      <c r="AB20" s="91"/>
      <c r="AC20" s="12" t="s">
        <v>387</v>
      </c>
      <c r="AD20" s="13"/>
      <c r="AE20" s="13"/>
      <c r="AF20" s="11"/>
      <c r="AG20" s="13"/>
      <c r="AH20" s="13"/>
      <c r="AI20" s="55"/>
      <c r="AJ20" s="13"/>
      <c r="AK20" s="13"/>
      <c r="AL20" s="13"/>
      <c r="AM20" s="13"/>
      <c r="AN20" s="13"/>
      <c r="AO20" s="13"/>
      <c r="AP20" s="13"/>
      <c r="AQ20" s="13"/>
      <c r="AR20" s="13"/>
      <c r="AS20" s="13"/>
      <c r="AT20" s="13"/>
      <c r="AU20" s="13"/>
      <c r="AV20" s="13"/>
      <c r="AW20" s="13"/>
      <c r="AX20" s="13"/>
      <c r="AY20" s="13"/>
      <c r="AZ20" s="13"/>
      <c r="BA20" s="13"/>
      <c r="BB20" s="13"/>
      <c r="BC20" s="13"/>
      <c r="BD20" s="11"/>
    </row>
    <row r="21" spans="1:56" ht="15" customHeight="1">
      <c r="A21" s="14">
        <f t="shared" si="2"/>
        <v>3</v>
      </c>
      <c r="B21" s="15"/>
      <c r="C21" s="14" t="str">
        <f>VLOOKUP(X21,Sheet2!$A:$C,3,FALSE)</f>
        <v>作業履歴検索</v>
      </c>
      <c r="D21" s="17"/>
      <c r="E21" s="17"/>
      <c r="F21" s="17"/>
      <c r="G21" s="17"/>
      <c r="H21" s="17"/>
      <c r="I21" s="17"/>
      <c r="J21" s="17"/>
      <c r="K21" s="17"/>
      <c r="L21" s="17"/>
      <c r="M21" s="17"/>
      <c r="N21" s="17"/>
      <c r="O21" s="17"/>
      <c r="P21" s="17"/>
      <c r="Q21" s="17"/>
      <c r="R21" s="17"/>
      <c r="S21" s="17"/>
      <c r="T21" s="17"/>
      <c r="U21" s="17"/>
      <c r="V21" s="17"/>
      <c r="W21" s="17"/>
      <c r="X21" s="86" t="s">
        <v>298</v>
      </c>
      <c r="Y21" s="87"/>
      <c r="Z21" s="87"/>
      <c r="AA21" s="87"/>
      <c r="AB21" s="88"/>
      <c r="AC21" s="16" t="s">
        <v>389</v>
      </c>
      <c r="AD21" s="17"/>
      <c r="AE21" s="17"/>
      <c r="AF21" s="15"/>
      <c r="AG21" s="17"/>
      <c r="AH21" s="17"/>
      <c r="AI21" s="51"/>
      <c r="AJ21" s="17"/>
      <c r="AK21" s="17"/>
      <c r="AL21" s="17"/>
      <c r="AM21" s="17"/>
      <c r="AN21" s="17"/>
      <c r="AO21" s="17"/>
      <c r="AP21" s="17"/>
      <c r="AQ21" s="17"/>
      <c r="AR21" s="17"/>
      <c r="AS21" s="17"/>
      <c r="AT21" s="17"/>
      <c r="AU21" s="17"/>
      <c r="AV21" s="17"/>
      <c r="AW21" s="17"/>
      <c r="AX21" s="17"/>
      <c r="AY21" s="17"/>
      <c r="AZ21" s="17"/>
      <c r="BA21" s="17"/>
      <c r="BB21" s="17"/>
      <c r="BC21" s="17"/>
      <c r="BD21" s="15"/>
    </row>
    <row r="23" spans="1:56" ht="15" customHeight="1">
      <c r="A23" s="32" t="s">
        <v>48</v>
      </c>
    </row>
    <row r="24" spans="1:56" ht="15" customHeight="1">
      <c r="A24" s="32"/>
      <c r="B24" s="26" t="s">
        <v>424</v>
      </c>
    </row>
    <row r="25" spans="1:56" ht="15" customHeight="1">
      <c r="A25" s="32"/>
      <c r="C25" s="8" t="s">
        <v>464</v>
      </c>
      <c r="E25" s="43" t="s">
        <v>270</v>
      </c>
    </row>
    <row r="26" spans="1:56" ht="15" customHeight="1">
      <c r="A26" s="32"/>
      <c r="C26" s="8"/>
      <c r="E26" s="43" t="s">
        <v>473</v>
      </c>
      <c r="F26" s="43" t="s">
        <v>272</v>
      </c>
    </row>
    <row r="27" spans="1:56" ht="15" customHeight="1">
      <c r="A27" s="32"/>
      <c r="C27" s="8"/>
    </row>
    <row r="28" spans="1:56" ht="15" customHeight="1">
      <c r="A28" s="32"/>
      <c r="C28" s="8" t="s">
        <v>474</v>
      </c>
      <c r="E28" s="43" t="s">
        <v>273</v>
      </c>
    </row>
    <row r="29" spans="1:56" ht="15" customHeight="1">
      <c r="A29" s="32"/>
    </row>
    <row r="30" spans="1:56" ht="15" customHeight="1">
      <c r="A30" s="32"/>
      <c r="B30" s="43" t="s">
        <v>428</v>
      </c>
    </row>
    <row r="31" spans="1:56" ht="15" customHeight="1">
      <c r="A31" s="32"/>
      <c r="C31" s="8" t="s">
        <v>385</v>
      </c>
      <c r="E31" s="43" t="str">
        <f>X19&amp;":"&amp;$C$19&amp;"APIを使用してお気に入りを取得"</f>
        <v>KKA00280:お気に入り（履歴関連）検索APIを使用してお気に入りを取得</v>
      </c>
    </row>
    <row r="32" spans="1:56" ht="15" customHeight="1">
      <c r="A32" s="32"/>
    </row>
    <row r="33" spans="1:11" ht="15" customHeight="1">
      <c r="C33" s="8" t="s">
        <v>426</v>
      </c>
      <c r="E33" s="43" t="s">
        <v>427</v>
      </c>
    </row>
    <row r="34" spans="1:11" ht="15" customHeight="1">
      <c r="E34" s="43" t="s">
        <v>271</v>
      </c>
      <c r="F34" s="43" t="s">
        <v>425</v>
      </c>
    </row>
    <row r="36" spans="1:11" ht="15" customHeight="1">
      <c r="A36" s="32"/>
      <c r="B36" s="26" t="s">
        <v>429</v>
      </c>
    </row>
    <row r="37" spans="1:11" ht="15" customHeight="1">
      <c r="A37" s="32"/>
      <c r="C37" s="8" t="s">
        <v>387</v>
      </c>
      <c r="E37" s="43" t="str">
        <f>X20&amp;":"&amp;C20&amp;"APIを使用してスケジュール項目を取得して以下の項目に値をセット"</f>
        <v>KKA05010:試験車スケジュール項目検索APIを使用してスケジュール項目を取得して以下の項目に値をセット</v>
      </c>
    </row>
    <row r="38" spans="1:11" ht="15" customHeight="1">
      <c r="A38" s="32"/>
      <c r="E38" s="25" t="s">
        <v>403</v>
      </c>
      <c r="F38" s="53" t="s">
        <v>407</v>
      </c>
    </row>
    <row r="39" spans="1:11" ht="15" customHeight="1">
      <c r="B39" s="26"/>
      <c r="C39" s="33"/>
      <c r="E39" s="25" t="s">
        <v>403</v>
      </c>
      <c r="F39" s="53" t="s">
        <v>250</v>
      </c>
      <c r="J39" s="43" t="s">
        <v>271</v>
      </c>
      <c r="K39" s="43" t="s">
        <v>408</v>
      </c>
    </row>
    <row r="40" spans="1:11" ht="15" customHeight="1">
      <c r="C40" s="33"/>
      <c r="E40" s="53"/>
      <c r="F40" s="53"/>
    </row>
    <row r="41" spans="1:11" ht="15" customHeight="1">
      <c r="C41" s="8" t="s">
        <v>389</v>
      </c>
      <c r="E41" s="43" t="str">
        <f>X21&amp;":"&amp;C21&amp;"APIを使用して作業履歴を取得して作業履歴の一覧に値をセット"</f>
        <v>KKA00300:作業履歴検索APIを使用して作業履歴を取得して作業履歴の一覧に値をセット</v>
      </c>
    </row>
  </sheetData>
  <mergeCells count="14">
    <mergeCell ref="X21:AB21"/>
    <mergeCell ref="A6:G6"/>
    <mergeCell ref="H6:AH6"/>
    <mergeCell ref="K9:L9"/>
    <mergeCell ref="M9:N9"/>
    <mergeCell ref="X19:AB19"/>
    <mergeCell ref="X20:AB20"/>
    <mergeCell ref="A5:G5"/>
    <mergeCell ref="H5:AH5"/>
    <mergeCell ref="A1:BD2"/>
    <mergeCell ref="A4:G4"/>
    <mergeCell ref="H4:Q4"/>
    <mergeCell ref="R4:X4"/>
    <mergeCell ref="Y4:AH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Sheet2!$A$1:$A$116</xm:f>
          </x14:formula1>
          <xm:sqref>X19:X21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27"/>
  <sheetViews>
    <sheetView zoomScaleNormal="100" workbookViewId="0">
      <selection sqref="A1:BD2"/>
    </sheetView>
  </sheetViews>
  <sheetFormatPr defaultColWidth="2.5" defaultRowHeight="15" customHeight="1"/>
  <cols>
    <col min="1" max="7" width="2.5" style="43"/>
    <col min="8" max="8" width="2.5" style="43" customWidth="1"/>
    <col min="9" max="11" width="2.5" style="43"/>
    <col min="12" max="12" width="2.625" style="43" customWidth="1"/>
    <col min="13" max="16384" width="2.5" style="43"/>
  </cols>
  <sheetData>
    <row r="1" spans="1:56" s="24" customFormat="1" ht="15" customHeight="1">
      <c r="A1" s="82" t="s">
        <v>49</v>
      </c>
      <c r="B1" s="82"/>
      <c r="C1" s="82"/>
      <c r="D1" s="82"/>
      <c r="E1" s="82"/>
      <c r="F1" s="82"/>
      <c r="G1" s="82"/>
      <c r="H1" s="82"/>
      <c r="I1" s="82"/>
      <c r="J1" s="82"/>
      <c r="K1" s="82"/>
      <c r="L1" s="82"/>
      <c r="M1" s="82"/>
      <c r="N1" s="82"/>
      <c r="O1" s="82"/>
      <c r="P1" s="82"/>
      <c r="Q1" s="82"/>
      <c r="R1" s="82"/>
      <c r="S1" s="82"/>
      <c r="T1" s="82"/>
      <c r="U1" s="82"/>
      <c r="V1" s="82"/>
      <c r="W1" s="82"/>
      <c r="X1" s="82"/>
      <c r="Y1" s="82"/>
      <c r="Z1" s="82"/>
      <c r="AA1" s="82"/>
      <c r="AB1" s="82"/>
      <c r="AC1" s="82"/>
      <c r="AD1" s="82"/>
      <c r="AE1" s="82"/>
      <c r="AF1" s="82"/>
      <c r="AG1" s="82"/>
      <c r="AH1" s="82"/>
      <c r="AI1" s="82"/>
      <c r="AJ1" s="82"/>
      <c r="AK1" s="82"/>
      <c r="AL1" s="82"/>
      <c r="AM1" s="82"/>
      <c r="AN1" s="82"/>
      <c r="AO1" s="82"/>
      <c r="AP1" s="82"/>
      <c r="AQ1" s="82"/>
      <c r="AR1" s="82"/>
      <c r="AS1" s="82"/>
      <c r="AT1" s="82"/>
      <c r="AU1" s="82"/>
      <c r="AV1" s="82"/>
      <c r="AW1" s="82"/>
      <c r="AX1" s="82"/>
      <c r="AY1" s="82"/>
      <c r="AZ1" s="82"/>
      <c r="BA1" s="82"/>
      <c r="BB1" s="82"/>
      <c r="BC1" s="82"/>
      <c r="BD1" s="82"/>
    </row>
    <row r="2" spans="1:56" s="24" customFormat="1" ht="15" customHeight="1" thickBot="1">
      <c r="A2" s="83"/>
      <c r="B2" s="83"/>
      <c r="C2" s="83"/>
      <c r="D2" s="83"/>
      <c r="E2" s="83"/>
      <c r="F2" s="83"/>
      <c r="G2" s="83"/>
      <c r="H2" s="83"/>
      <c r="I2" s="83"/>
      <c r="J2" s="83"/>
      <c r="K2" s="83"/>
      <c r="L2" s="83"/>
      <c r="M2" s="83"/>
      <c r="N2" s="83"/>
      <c r="O2" s="83"/>
      <c r="P2" s="83"/>
      <c r="Q2" s="83"/>
      <c r="R2" s="83"/>
      <c r="S2" s="83"/>
      <c r="T2" s="83"/>
      <c r="U2" s="83"/>
      <c r="V2" s="83"/>
      <c r="W2" s="83"/>
      <c r="X2" s="83"/>
      <c r="Y2" s="83"/>
      <c r="Z2" s="83"/>
      <c r="AA2" s="83"/>
      <c r="AB2" s="83"/>
      <c r="AC2" s="83"/>
      <c r="AD2" s="83"/>
      <c r="AE2" s="83"/>
      <c r="AF2" s="83"/>
      <c r="AG2" s="83"/>
      <c r="AH2" s="83"/>
      <c r="AI2" s="83"/>
      <c r="AJ2" s="83"/>
      <c r="AK2" s="83"/>
      <c r="AL2" s="83"/>
      <c r="AM2" s="83"/>
      <c r="AN2" s="83"/>
      <c r="AO2" s="83"/>
      <c r="AP2" s="83"/>
      <c r="AQ2" s="83"/>
      <c r="AR2" s="83"/>
      <c r="AS2" s="83"/>
      <c r="AT2" s="83"/>
      <c r="AU2" s="83"/>
      <c r="AV2" s="83"/>
      <c r="AW2" s="83"/>
      <c r="AX2" s="83"/>
      <c r="AY2" s="83"/>
      <c r="AZ2" s="83"/>
      <c r="BA2" s="83"/>
      <c r="BB2" s="83"/>
      <c r="BC2" s="83"/>
      <c r="BD2" s="83"/>
    </row>
    <row r="3" spans="1:56" ht="15" customHeight="1" thickTop="1"/>
    <row r="4" spans="1:56" ht="15" customHeight="1">
      <c r="A4" s="78" t="s">
        <v>50</v>
      </c>
      <c r="B4" s="78"/>
      <c r="C4" s="78"/>
      <c r="D4" s="78"/>
      <c r="E4" s="78"/>
      <c r="F4" s="78"/>
      <c r="G4" s="78"/>
      <c r="H4" s="79" t="str">
        <f ca="1">Sheet1!A2</f>
        <v>KKF11030</v>
      </c>
      <c r="I4" s="84"/>
      <c r="J4" s="84"/>
      <c r="K4" s="84"/>
      <c r="L4" s="84"/>
      <c r="M4" s="84"/>
      <c r="N4" s="84"/>
      <c r="O4" s="84"/>
      <c r="P4" s="84"/>
      <c r="Q4" s="85"/>
      <c r="R4" s="78" t="s">
        <v>51</v>
      </c>
      <c r="S4" s="78"/>
      <c r="T4" s="78"/>
      <c r="U4" s="78"/>
      <c r="V4" s="78"/>
      <c r="W4" s="78"/>
      <c r="X4" s="78"/>
      <c r="Y4" s="79" t="str">
        <f ca="1">Sheet1!A3</f>
        <v>作業履歴(試験車)</v>
      </c>
      <c r="Z4" s="84"/>
      <c r="AA4" s="84"/>
      <c r="AB4" s="84"/>
      <c r="AC4" s="84"/>
      <c r="AD4" s="84"/>
      <c r="AE4" s="84"/>
      <c r="AF4" s="84"/>
      <c r="AG4" s="84"/>
      <c r="AH4" s="85"/>
    </row>
    <row r="5" spans="1:56" ht="15" customHeight="1">
      <c r="A5" s="78" t="s">
        <v>52</v>
      </c>
      <c r="B5" s="78"/>
      <c r="C5" s="78"/>
      <c r="D5" s="78"/>
      <c r="E5" s="78"/>
      <c r="F5" s="78"/>
      <c r="G5" s="78"/>
      <c r="H5" s="79" t="str">
        <f ca="1">RIGHT(CELL("filename",A1),LEN(CELL("filename",A1))-FIND("]",CELL("filename",A1)))</f>
        <v>編集</v>
      </c>
      <c r="I5" s="80"/>
      <c r="J5" s="80"/>
      <c r="K5" s="80"/>
      <c r="L5" s="80"/>
      <c r="M5" s="80"/>
      <c r="N5" s="80"/>
      <c r="O5" s="80"/>
      <c r="P5" s="80"/>
      <c r="Q5" s="80"/>
      <c r="R5" s="80"/>
      <c r="S5" s="80"/>
      <c r="T5" s="80"/>
      <c r="U5" s="80"/>
      <c r="V5" s="80"/>
      <c r="W5" s="80"/>
      <c r="X5" s="80"/>
      <c r="Y5" s="80"/>
      <c r="Z5" s="80"/>
      <c r="AA5" s="80"/>
      <c r="AB5" s="80"/>
      <c r="AC5" s="80"/>
      <c r="AD5" s="80"/>
      <c r="AE5" s="80"/>
      <c r="AF5" s="80"/>
      <c r="AG5" s="80"/>
      <c r="AH5" s="81"/>
    </row>
    <row r="6" spans="1:56" ht="15" customHeight="1">
      <c r="A6" s="78" t="s">
        <v>56</v>
      </c>
      <c r="B6" s="78"/>
      <c r="C6" s="78"/>
      <c r="D6" s="78"/>
      <c r="E6" s="78"/>
      <c r="F6" s="78"/>
      <c r="G6" s="78"/>
      <c r="H6" s="79" t="s">
        <v>264</v>
      </c>
      <c r="I6" s="80"/>
      <c r="J6" s="80"/>
      <c r="K6" s="80"/>
      <c r="L6" s="80"/>
      <c r="M6" s="80"/>
      <c r="N6" s="80"/>
      <c r="O6" s="80"/>
      <c r="P6" s="80"/>
      <c r="Q6" s="80"/>
      <c r="R6" s="80"/>
      <c r="S6" s="80"/>
      <c r="T6" s="80"/>
      <c r="U6" s="80"/>
      <c r="V6" s="80"/>
      <c r="W6" s="80"/>
      <c r="X6" s="80"/>
      <c r="Y6" s="80"/>
      <c r="Z6" s="80"/>
      <c r="AA6" s="80"/>
      <c r="AB6" s="80"/>
      <c r="AC6" s="80"/>
      <c r="AD6" s="80"/>
      <c r="AE6" s="80"/>
      <c r="AF6" s="80"/>
      <c r="AG6" s="80"/>
      <c r="AH6" s="81"/>
    </row>
    <row r="8" spans="1:56" ht="15" customHeight="1">
      <c r="A8" s="32" t="s">
        <v>237</v>
      </c>
      <c r="B8" s="32"/>
    </row>
    <row r="9" spans="1:56" ht="15" customHeight="1">
      <c r="A9" s="34" t="s">
        <v>46</v>
      </c>
      <c r="B9" s="35"/>
      <c r="C9" s="34" t="s">
        <v>450</v>
      </c>
      <c r="D9" s="36"/>
      <c r="E9" s="36"/>
      <c r="F9" s="36"/>
      <c r="G9" s="36"/>
      <c r="H9" s="36"/>
      <c r="I9" s="36"/>
      <c r="J9" s="36"/>
      <c r="K9" s="76"/>
      <c r="L9" s="77"/>
      <c r="M9" s="76"/>
      <c r="N9" s="77"/>
      <c r="O9" s="36"/>
      <c r="P9" s="36"/>
      <c r="Q9" s="36"/>
      <c r="R9" s="36"/>
      <c r="S9" s="36"/>
      <c r="T9" s="36"/>
      <c r="U9" s="36"/>
      <c r="V9" s="36"/>
      <c r="W9" s="36"/>
      <c r="X9" s="36"/>
      <c r="Y9" s="36"/>
      <c r="Z9" s="36"/>
      <c r="AA9" s="36"/>
      <c r="AB9" s="36"/>
      <c r="AC9" s="34" t="s">
        <v>53</v>
      </c>
      <c r="AD9" s="36"/>
      <c r="AE9" s="36"/>
      <c r="AF9" s="35"/>
      <c r="AG9" s="34" t="s">
        <v>239</v>
      </c>
      <c r="AH9" s="36"/>
      <c r="AI9" s="36"/>
      <c r="AJ9" s="36"/>
      <c r="AK9" s="36"/>
      <c r="AL9" s="36"/>
      <c r="AM9" s="36"/>
      <c r="AN9" s="36"/>
      <c r="AO9" s="36"/>
      <c r="AP9" s="36"/>
      <c r="AQ9" s="36"/>
      <c r="AR9" s="36"/>
      <c r="AS9" s="36"/>
      <c r="AT9" s="36"/>
      <c r="AU9" s="36"/>
      <c r="AV9" s="36"/>
      <c r="AW9" s="36"/>
      <c r="AX9" s="36"/>
      <c r="AY9" s="36"/>
      <c r="AZ9" s="36"/>
      <c r="BA9" s="36"/>
      <c r="BB9" s="36"/>
      <c r="BC9" s="36"/>
      <c r="BD9" s="35"/>
    </row>
    <row r="10" spans="1:56" ht="15" customHeight="1">
      <c r="A10" s="27">
        <v>1</v>
      </c>
      <c r="B10" s="28"/>
      <c r="C10" s="30" t="s">
        <v>265</v>
      </c>
      <c r="D10" s="29"/>
      <c r="E10" s="29"/>
      <c r="F10" s="29"/>
      <c r="G10" s="29"/>
      <c r="H10" s="29"/>
      <c r="I10" s="29"/>
      <c r="J10" s="29"/>
      <c r="K10" s="29"/>
      <c r="L10" s="29"/>
      <c r="M10" s="29"/>
      <c r="N10" s="29"/>
      <c r="O10" s="29"/>
      <c r="P10" s="29"/>
      <c r="Q10" s="29"/>
      <c r="R10" s="29"/>
      <c r="S10" s="29"/>
      <c r="T10" s="29"/>
      <c r="U10" s="29"/>
      <c r="V10" s="29"/>
      <c r="W10" s="29"/>
      <c r="X10" s="29"/>
      <c r="Y10" s="29"/>
      <c r="Z10" s="29"/>
      <c r="AA10" s="29"/>
      <c r="AB10" s="28"/>
      <c r="AC10" s="27" t="s">
        <v>57</v>
      </c>
      <c r="AD10" s="29"/>
      <c r="AE10" s="29"/>
      <c r="AF10" s="28"/>
      <c r="AG10" s="27"/>
      <c r="AH10" s="29"/>
      <c r="AI10" s="31"/>
      <c r="AJ10" s="29"/>
      <c r="AK10" s="29"/>
      <c r="AL10" s="29"/>
      <c r="AM10" s="29"/>
      <c r="AN10" s="29"/>
      <c r="AO10" s="29"/>
      <c r="AP10" s="29"/>
      <c r="AQ10" s="29"/>
      <c r="AR10" s="29"/>
      <c r="AS10" s="29"/>
      <c r="AT10" s="29"/>
      <c r="AU10" s="29"/>
      <c r="AV10" s="29"/>
      <c r="AW10" s="29"/>
      <c r="AX10" s="29"/>
      <c r="AY10" s="29"/>
      <c r="AZ10" s="29"/>
      <c r="BA10" s="29"/>
      <c r="BB10" s="29"/>
      <c r="BC10" s="29"/>
      <c r="BD10" s="28"/>
    </row>
    <row r="11" spans="1:56" ht="15" customHeight="1">
      <c r="A11" s="41"/>
      <c r="B11" s="41"/>
      <c r="C11" s="42"/>
      <c r="D11" s="41"/>
      <c r="E11" s="41"/>
      <c r="F11" s="41"/>
      <c r="G11" s="41"/>
      <c r="H11" s="41"/>
      <c r="I11" s="41"/>
      <c r="J11" s="41"/>
      <c r="K11" s="41"/>
      <c r="L11" s="41"/>
      <c r="M11" s="41"/>
      <c r="N11" s="41"/>
      <c r="O11" s="41"/>
      <c r="P11" s="41"/>
      <c r="Q11" s="41"/>
      <c r="R11" s="41"/>
      <c r="S11" s="41"/>
      <c r="T11" s="41"/>
      <c r="U11" s="41"/>
      <c r="V11" s="41"/>
      <c r="W11" s="41"/>
      <c r="X11" s="41"/>
      <c r="Y11" s="41"/>
      <c r="Z11" s="41"/>
      <c r="AA11" s="41"/>
      <c r="AB11" s="41"/>
      <c r="AC11" s="41"/>
      <c r="AD11" s="41"/>
      <c r="AE11" s="41"/>
      <c r="AF11" s="41"/>
      <c r="AG11" s="41"/>
      <c r="AH11" s="41"/>
      <c r="AI11" s="42"/>
      <c r="AJ11" s="41"/>
      <c r="AK11" s="41"/>
      <c r="AL11" s="41"/>
      <c r="AM11" s="41"/>
      <c r="AN11" s="41"/>
      <c r="AO11" s="41"/>
      <c r="AP11" s="41"/>
      <c r="AQ11" s="41"/>
      <c r="AR11" s="41"/>
      <c r="AS11" s="41"/>
      <c r="AT11" s="41"/>
      <c r="AU11" s="41"/>
      <c r="AV11" s="41"/>
      <c r="AW11" s="41"/>
      <c r="AX11" s="41"/>
      <c r="AY11" s="41"/>
      <c r="AZ11" s="41"/>
      <c r="BA11" s="41"/>
      <c r="BB11" s="41"/>
      <c r="BC11" s="41"/>
      <c r="BD11" s="41"/>
    </row>
    <row r="12" spans="1:56" ht="15" customHeight="1">
      <c r="A12" s="32" t="s">
        <v>238</v>
      </c>
      <c r="AI12" s="33"/>
    </row>
    <row r="13" spans="1:56" ht="15" customHeight="1">
      <c r="A13" s="34" t="s">
        <v>451</v>
      </c>
      <c r="B13" s="35"/>
      <c r="C13" s="34" t="s">
        <v>54</v>
      </c>
      <c r="D13" s="36"/>
      <c r="E13" s="36"/>
      <c r="F13" s="36"/>
      <c r="G13" s="36"/>
      <c r="H13" s="36"/>
      <c r="I13" s="36"/>
      <c r="J13" s="36"/>
      <c r="K13" s="36"/>
      <c r="L13" s="36"/>
      <c r="M13" s="36"/>
      <c r="N13" s="36"/>
      <c r="O13" s="36"/>
      <c r="P13" s="36"/>
      <c r="Q13" s="36"/>
      <c r="R13" s="36"/>
      <c r="S13" s="36"/>
      <c r="T13" s="36"/>
      <c r="U13" s="36"/>
      <c r="V13" s="36"/>
      <c r="W13" s="36"/>
      <c r="X13" s="34" t="s">
        <v>60</v>
      </c>
      <c r="Y13" s="36"/>
      <c r="Z13" s="36"/>
      <c r="AA13" s="36"/>
      <c r="AB13" s="35"/>
      <c r="AC13" s="37" t="s">
        <v>53</v>
      </c>
      <c r="AD13" s="36"/>
      <c r="AE13" s="36"/>
      <c r="AF13" s="35"/>
      <c r="AG13" s="36" t="s">
        <v>47</v>
      </c>
      <c r="AH13" s="36"/>
      <c r="AI13" s="38"/>
      <c r="AJ13" s="36"/>
      <c r="AK13" s="36"/>
      <c r="AL13" s="36"/>
      <c r="AM13" s="36"/>
      <c r="AN13" s="36"/>
      <c r="AO13" s="36"/>
      <c r="AP13" s="36"/>
      <c r="AQ13" s="36"/>
      <c r="AR13" s="36"/>
      <c r="AS13" s="36"/>
      <c r="AT13" s="36"/>
      <c r="AU13" s="36"/>
      <c r="AV13" s="36"/>
      <c r="AW13" s="36"/>
      <c r="AX13" s="36"/>
      <c r="AY13" s="36"/>
      <c r="AZ13" s="36"/>
      <c r="BA13" s="36"/>
      <c r="BB13" s="36"/>
      <c r="BC13" s="36"/>
      <c r="BD13" s="35"/>
    </row>
    <row r="14" spans="1:56" ht="15" customHeight="1">
      <c r="A14" s="27">
        <v>1</v>
      </c>
      <c r="B14" s="28"/>
      <c r="C14" s="27"/>
      <c r="D14" s="29"/>
      <c r="E14" s="29"/>
      <c r="F14" s="29"/>
      <c r="G14" s="29"/>
      <c r="H14" s="29"/>
      <c r="I14" s="29"/>
      <c r="J14" s="29"/>
      <c r="K14" s="29"/>
      <c r="L14" s="29"/>
      <c r="M14" s="29"/>
      <c r="N14" s="29"/>
      <c r="O14" s="29"/>
      <c r="P14" s="29"/>
      <c r="Q14" s="29"/>
      <c r="R14" s="29"/>
      <c r="S14" s="29"/>
      <c r="T14" s="29"/>
      <c r="U14" s="29"/>
      <c r="V14" s="29"/>
      <c r="W14" s="29"/>
      <c r="X14" s="79"/>
      <c r="Y14" s="84"/>
      <c r="Z14" s="84"/>
      <c r="AA14" s="84"/>
      <c r="AB14" s="85"/>
      <c r="AC14" s="30"/>
      <c r="AD14" s="29"/>
      <c r="AE14" s="29"/>
      <c r="AF14" s="28"/>
      <c r="AG14" s="29"/>
      <c r="AH14" s="29"/>
      <c r="AI14" s="31"/>
      <c r="AJ14" s="29"/>
      <c r="AK14" s="29"/>
      <c r="AL14" s="29"/>
      <c r="AM14" s="29"/>
      <c r="AN14" s="29"/>
      <c r="AO14" s="29"/>
      <c r="AP14" s="29"/>
      <c r="AQ14" s="29"/>
      <c r="AR14" s="29"/>
      <c r="AS14" s="29"/>
      <c r="AT14" s="29"/>
      <c r="AU14" s="29"/>
      <c r="AV14" s="29"/>
      <c r="AW14" s="29"/>
      <c r="AX14" s="29"/>
      <c r="AY14" s="29"/>
      <c r="AZ14" s="29"/>
      <c r="BA14" s="29"/>
      <c r="BB14" s="29"/>
      <c r="BC14" s="29"/>
      <c r="BD14" s="28"/>
    </row>
    <row r="16" spans="1:56" ht="15" customHeight="1">
      <c r="A16" s="32" t="s">
        <v>48</v>
      </c>
    </row>
    <row r="17" spans="1:5" ht="15" customHeight="1">
      <c r="A17" s="32"/>
      <c r="B17" s="26" t="s">
        <v>266</v>
      </c>
    </row>
    <row r="18" spans="1:5" ht="15" customHeight="1">
      <c r="A18" s="32"/>
      <c r="C18" s="8" t="s">
        <v>452</v>
      </c>
      <c r="E18" s="43" t="s">
        <v>267</v>
      </c>
    </row>
    <row r="19" spans="1:5" ht="15" customHeight="1">
      <c r="A19" s="32"/>
      <c r="C19" s="8"/>
    </row>
    <row r="20" spans="1:5" ht="15" customHeight="1">
      <c r="A20" s="32"/>
      <c r="C20" s="8"/>
    </row>
    <row r="21" spans="1:5" ht="15" customHeight="1">
      <c r="A21" s="32"/>
      <c r="C21" s="8"/>
    </row>
    <row r="22" spans="1:5" ht="15" customHeight="1">
      <c r="A22" s="32"/>
      <c r="C22" s="33"/>
      <c r="E22" s="25"/>
    </row>
    <row r="23" spans="1:5" ht="15" customHeight="1">
      <c r="A23" s="32"/>
      <c r="B23" s="26"/>
      <c r="C23" s="33"/>
    </row>
    <row r="24" spans="1:5" ht="15" customHeight="1">
      <c r="A24" s="32"/>
      <c r="C24" s="33"/>
    </row>
    <row r="25" spans="1:5" ht="15" customHeight="1">
      <c r="A25" s="32"/>
      <c r="C25" s="33"/>
    </row>
    <row r="26" spans="1:5" ht="15" customHeight="1">
      <c r="A26" s="32"/>
      <c r="C26" s="33"/>
    </row>
    <row r="27" spans="1:5" ht="15" customHeight="1">
      <c r="B27" s="26"/>
    </row>
  </sheetData>
  <mergeCells count="12">
    <mergeCell ref="A6:G6"/>
    <mergeCell ref="H6:AH6"/>
    <mergeCell ref="K9:L9"/>
    <mergeCell ref="M9:N9"/>
    <mergeCell ref="X14:AB14"/>
    <mergeCell ref="A5:G5"/>
    <mergeCell ref="H5:AH5"/>
    <mergeCell ref="A1:BD2"/>
    <mergeCell ref="A4:G4"/>
    <mergeCell ref="H4:Q4"/>
    <mergeCell ref="R4:X4"/>
    <mergeCell ref="Y4:AH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Sheet2!$A$1:$A$116</xm:f>
          </x14:formula1>
          <xm:sqref>X14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D27"/>
  <sheetViews>
    <sheetView zoomScaleNormal="100" workbookViewId="0">
      <selection sqref="A1:BD2"/>
    </sheetView>
  </sheetViews>
  <sheetFormatPr defaultColWidth="2.5" defaultRowHeight="15" customHeight="1"/>
  <cols>
    <col min="1" max="7" width="2.5" style="43"/>
    <col min="8" max="8" width="2.5" style="43" customWidth="1"/>
    <col min="9" max="11" width="2.5" style="43"/>
    <col min="12" max="12" width="2.625" style="43" customWidth="1"/>
    <col min="13" max="16384" width="2.5" style="43"/>
  </cols>
  <sheetData>
    <row r="1" spans="1:56" s="24" customFormat="1" ht="15" customHeight="1">
      <c r="A1" s="82" t="s">
        <v>49</v>
      </c>
      <c r="B1" s="82"/>
      <c r="C1" s="82"/>
      <c r="D1" s="82"/>
      <c r="E1" s="82"/>
      <c r="F1" s="82"/>
      <c r="G1" s="82"/>
      <c r="H1" s="82"/>
      <c r="I1" s="82"/>
      <c r="J1" s="82"/>
      <c r="K1" s="82"/>
      <c r="L1" s="82"/>
      <c r="M1" s="82"/>
      <c r="N1" s="82"/>
      <c r="O1" s="82"/>
      <c r="P1" s="82"/>
      <c r="Q1" s="82"/>
      <c r="R1" s="82"/>
      <c r="S1" s="82"/>
      <c r="T1" s="82"/>
      <c r="U1" s="82"/>
      <c r="V1" s="82"/>
      <c r="W1" s="82"/>
      <c r="X1" s="82"/>
      <c r="Y1" s="82"/>
      <c r="Z1" s="82"/>
      <c r="AA1" s="82"/>
      <c r="AB1" s="82"/>
      <c r="AC1" s="82"/>
      <c r="AD1" s="82"/>
      <c r="AE1" s="82"/>
      <c r="AF1" s="82"/>
      <c r="AG1" s="82"/>
      <c r="AH1" s="82"/>
      <c r="AI1" s="82"/>
      <c r="AJ1" s="82"/>
      <c r="AK1" s="82"/>
      <c r="AL1" s="82"/>
      <c r="AM1" s="82"/>
      <c r="AN1" s="82"/>
      <c r="AO1" s="82"/>
      <c r="AP1" s="82"/>
      <c r="AQ1" s="82"/>
      <c r="AR1" s="82"/>
      <c r="AS1" s="82"/>
      <c r="AT1" s="82"/>
      <c r="AU1" s="82"/>
      <c r="AV1" s="82"/>
      <c r="AW1" s="82"/>
      <c r="AX1" s="82"/>
      <c r="AY1" s="82"/>
      <c r="AZ1" s="82"/>
      <c r="BA1" s="82"/>
      <c r="BB1" s="82"/>
      <c r="BC1" s="82"/>
      <c r="BD1" s="82"/>
    </row>
    <row r="2" spans="1:56" s="24" customFormat="1" ht="15" customHeight="1" thickBot="1">
      <c r="A2" s="83"/>
      <c r="B2" s="83"/>
      <c r="C2" s="83"/>
      <c r="D2" s="83"/>
      <c r="E2" s="83"/>
      <c r="F2" s="83"/>
      <c r="G2" s="83"/>
      <c r="H2" s="83"/>
      <c r="I2" s="83"/>
      <c r="J2" s="83"/>
      <c r="K2" s="83"/>
      <c r="L2" s="83"/>
      <c r="M2" s="83"/>
      <c r="N2" s="83"/>
      <c r="O2" s="83"/>
      <c r="P2" s="83"/>
      <c r="Q2" s="83"/>
      <c r="R2" s="83"/>
      <c r="S2" s="83"/>
      <c r="T2" s="83"/>
      <c r="U2" s="83"/>
      <c r="V2" s="83"/>
      <c r="W2" s="83"/>
      <c r="X2" s="83"/>
      <c r="Y2" s="83"/>
      <c r="Z2" s="83"/>
      <c r="AA2" s="83"/>
      <c r="AB2" s="83"/>
      <c r="AC2" s="83"/>
      <c r="AD2" s="83"/>
      <c r="AE2" s="83"/>
      <c r="AF2" s="83"/>
      <c r="AG2" s="83"/>
      <c r="AH2" s="83"/>
      <c r="AI2" s="83"/>
      <c r="AJ2" s="83"/>
      <c r="AK2" s="83"/>
      <c r="AL2" s="83"/>
      <c r="AM2" s="83"/>
      <c r="AN2" s="83"/>
      <c r="AO2" s="83"/>
      <c r="AP2" s="83"/>
      <c r="AQ2" s="83"/>
      <c r="AR2" s="83"/>
      <c r="AS2" s="83"/>
      <c r="AT2" s="83"/>
      <c r="AU2" s="83"/>
      <c r="AV2" s="83"/>
      <c r="AW2" s="83"/>
      <c r="AX2" s="83"/>
      <c r="AY2" s="83"/>
      <c r="AZ2" s="83"/>
      <c r="BA2" s="83"/>
      <c r="BB2" s="83"/>
      <c r="BC2" s="83"/>
      <c r="BD2" s="83"/>
    </row>
    <row r="3" spans="1:56" ht="15" customHeight="1" thickTop="1"/>
    <row r="4" spans="1:56" ht="15" customHeight="1">
      <c r="A4" s="78" t="s">
        <v>50</v>
      </c>
      <c r="B4" s="78"/>
      <c r="C4" s="78"/>
      <c r="D4" s="78"/>
      <c r="E4" s="78"/>
      <c r="F4" s="78"/>
      <c r="G4" s="78"/>
      <c r="H4" s="79" t="str">
        <f ca="1">Sheet1!A2</f>
        <v>KKF11030</v>
      </c>
      <c r="I4" s="84"/>
      <c r="J4" s="84"/>
      <c r="K4" s="84"/>
      <c r="L4" s="84"/>
      <c r="M4" s="84"/>
      <c r="N4" s="84"/>
      <c r="O4" s="84"/>
      <c r="P4" s="84"/>
      <c r="Q4" s="85"/>
      <c r="R4" s="78" t="s">
        <v>51</v>
      </c>
      <c r="S4" s="78"/>
      <c r="T4" s="78"/>
      <c r="U4" s="78"/>
      <c r="V4" s="78"/>
      <c r="W4" s="78"/>
      <c r="X4" s="78"/>
      <c r="Y4" s="79" t="str">
        <f ca="1">Sheet1!A3</f>
        <v>作業履歴(試験車)</v>
      </c>
      <c r="Z4" s="84"/>
      <c r="AA4" s="84"/>
      <c r="AB4" s="84"/>
      <c r="AC4" s="84"/>
      <c r="AD4" s="84"/>
      <c r="AE4" s="84"/>
      <c r="AF4" s="84"/>
      <c r="AG4" s="84"/>
      <c r="AH4" s="85"/>
    </row>
    <row r="5" spans="1:56" ht="15" customHeight="1">
      <c r="A5" s="78" t="s">
        <v>52</v>
      </c>
      <c r="B5" s="78"/>
      <c r="C5" s="78"/>
      <c r="D5" s="78"/>
      <c r="E5" s="78"/>
      <c r="F5" s="78"/>
      <c r="G5" s="78"/>
      <c r="H5" s="79" t="str">
        <f ca="1">RIGHT(CELL("filename",A1),LEN(CELL("filename",A1))-FIND("]",CELL("filename",A1)))</f>
        <v>ステータス</v>
      </c>
      <c r="I5" s="80"/>
      <c r="J5" s="80"/>
      <c r="K5" s="80"/>
      <c r="L5" s="80"/>
      <c r="M5" s="80"/>
      <c r="N5" s="80"/>
      <c r="O5" s="80"/>
      <c r="P5" s="80"/>
      <c r="Q5" s="80"/>
      <c r="R5" s="80"/>
      <c r="S5" s="80"/>
      <c r="T5" s="80"/>
      <c r="U5" s="80"/>
      <c r="V5" s="80"/>
      <c r="W5" s="80"/>
      <c r="X5" s="80"/>
      <c r="Y5" s="80"/>
      <c r="Z5" s="80"/>
      <c r="AA5" s="80"/>
      <c r="AB5" s="80"/>
      <c r="AC5" s="80"/>
      <c r="AD5" s="80"/>
      <c r="AE5" s="80"/>
      <c r="AF5" s="80"/>
      <c r="AG5" s="80"/>
      <c r="AH5" s="81"/>
    </row>
    <row r="6" spans="1:56" ht="15" customHeight="1">
      <c r="A6" s="78" t="s">
        <v>56</v>
      </c>
      <c r="B6" s="78"/>
      <c r="C6" s="78"/>
      <c r="D6" s="78"/>
      <c r="E6" s="78"/>
      <c r="F6" s="78"/>
      <c r="G6" s="78"/>
      <c r="H6" s="79" t="s">
        <v>259</v>
      </c>
      <c r="I6" s="80"/>
      <c r="J6" s="80"/>
      <c r="K6" s="80"/>
      <c r="L6" s="80"/>
      <c r="M6" s="80"/>
      <c r="N6" s="80"/>
      <c r="O6" s="80"/>
      <c r="P6" s="80"/>
      <c r="Q6" s="80"/>
      <c r="R6" s="80"/>
      <c r="S6" s="80"/>
      <c r="T6" s="80"/>
      <c r="U6" s="80"/>
      <c r="V6" s="80"/>
      <c r="W6" s="80"/>
      <c r="X6" s="80"/>
      <c r="Y6" s="80"/>
      <c r="Z6" s="80"/>
      <c r="AA6" s="80"/>
      <c r="AB6" s="80"/>
      <c r="AC6" s="80"/>
      <c r="AD6" s="80"/>
      <c r="AE6" s="80"/>
      <c r="AF6" s="80"/>
      <c r="AG6" s="80"/>
      <c r="AH6" s="81"/>
    </row>
    <row r="8" spans="1:56" ht="15" customHeight="1">
      <c r="A8" s="32" t="s">
        <v>237</v>
      </c>
      <c r="B8" s="32"/>
    </row>
    <row r="9" spans="1:56" ht="15" customHeight="1">
      <c r="A9" s="34" t="s">
        <v>46</v>
      </c>
      <c r="B9" s="35"/>
      <c r="C9" s="34" t="s">
        <v>450</v>
      </c>
      <c r="D9" s="36"/>
      <c r="E9" s="36"/>
      <c r="F9" s="36"/>
      <c r="G9" s="36"/>
      <c r="H9" s="36"/>
      <c r="I9" s="36"/>
      <c r="J9" s="36"/>
      <c r="K9" s="76"/>
      <c r="L9" s="77"/>
      <c r="M9" s="76"/>
      <c r="N9" s="77"/>
      <c r="O9" s="36"/>
      <c r="P9" s="36"/>
      <c r="Q9" s="36"/>
      <c r="R9" s="36"/>
      <c r="S9" s="36"/>
      <c r="T9" s="36"/>
      <c r="U9" s="36"/>
      <c r="V9" s="36"/>
      <c r="W9" s="36"/>
      <c r="X9" s="36"/>
      <c r="Y9" s="36"/>
      <c r="Z9" s="36"/>
      <c r="AA9" s="36"/>
      <c r="AB9" s="36"/>
      <c r="AC9" s="34" t="s">
        <v>53</v>
      </c>
      <c r="AD9" s="36"/>
      <c r="AE9" s="36"/>
      <c r="AF9" s="35"/>
      <c r="AG9" s="34" t="s">
        <v>239</v>
      </c>
      <c r="AH9" s="36"/>
      <c r="AI9" s="36"/>
      <c r="AJ9" s="36"/>
      <c r="AK9" s="36"/>
      <c r="AL9" s="36"/>
      <c r="AM9" s="36"/>
      <c r="AN9" s="36"/>
      <c r="AO9" s="36"/>
      <c r="AP9" s="36"/>
      <c r="AQ9" s="36"/>
      <c r="AR9" s="36"/>
      <c r="AS9" s="36"/>
      <c r="AT9" s="36"/>
      <c r="AU9" s="36"/>
      <c r="AV9" s="36"/>
      <c r="AW9" s="36"/>
      <c r="AX9" s="36"/>
      <c r="AY9" s="36"/>
      <c r="AZ9" s="36"/>
      <c r="BA9" s="36"/>
      <c r="BB9" s="36"/>
      <c r="BC9" s="36"/>
      <c r="BD9" s="35"/>
    </row>
    <row r="10" spans="1:56" ht="15" customHeight="1">
      <c r="A10" s="27">
        <v>1</v>
      </c>
      <c r="B10" s="28"/>
      <c r="C10" s="30" t="s">
        <v>250</v>
      </c>
      <c r="D10" s="29"/>
      <c r="E10" s="29"/>
      <c r="F10" s="29"/>
      <c r="G10" s="29"/>
      <c r="H10" s="29"/>
      <c r="I10" s="29"/>
      <c r="J10" s="29"/>
      <c r="K10" s="29"/>
      <c r="L10" s="29"/>
      <c r="M10" s="29"/>
      <c r="N10" s="29"/>
      <c r="O10" s="29"/>
      <c r="P10" s="29"/>
      <c r="Q10" s="29"/>
      <c r="R10" s="29"/>
      <c r="S10" s="29"/>
      <c r="T10" s="29"/>
      <c r="U10" s="29"/>
      <c r="V10" s="29"/>
      <c r="W10" s="29"/>
      <c r="X10" s="29"/>
      <c r="Y10" s="29"/>
      <c r="Z10" s="29"/>
      <c r="AA10" s="29"/>
      <c r="AB10" s="28"/>
      <c r="AC10" s="27" t="s">
        <v>57</v>
      </c>
      <c r="AD10" s="29"/>
      <c r="AE10" s="29"/>
      <c r="AF10" s="28"/>
      <c r="AG10" s="27"/>
      <c r="AH10" s="29"/>
      <c r="AI10" s="31"/>
      <c r="AJ10" s="29"/>
      <c r="AK10" s="29"/>
      <c r="AL10" s="29"/>
      <c r="AM10" s="29"/>
      <c r="AN10" s="29"/>
      <c r="AO10" s="29"/>
      <c r="AP10" s="29"/>
      <c r="AQ10" s="29"/>
      <c r="AR10" s="29"/>
      <c r="AS10" s="29"/>
      <c r="AT10" s="29"/>
      <c r="AU10" s="29"/>
      <c r="AV10" s="29"/>
      <c r="AW10" s="29"/>
      <c r="AX10" s="29"/>
      <c r="AY10" s="29"/>
      <c r="AZ10" s="29"/>
      <c r="BA10" s="29"/>
      <c r="BB10" s="29"/>
      <c r="BC10" s="29"/>
      <c r="BD10" s="28"/>
    </row>
    <row r="11" spans="1:56" ht="15" customHeight="1">
      <c r="A11" s="41"/>
      <c r="B11" s="41"/>
      <c r="C11" s="42"/>
      <c r="D11" s="41"/>
      <c r="E11" s="41"/>
      <c r="F11" s="41"/>
      <c r="G11" s="41"/>
      <c r="H11" s="41"/>
      <c r="I11" s="41"/>
      <c r="J11" s="41"/>
      <c r="K11" s="41"/>
      <c r="L11" s="41"/>
      <c r="M11" s="41"/>
      <c r="N11" s="41"/>
      <c r="O11" s="41"/>
      <c r="P11" s="41"/>
      <c r="Q11" s="41"/>
      <c r="R11" s="41"/>
      <c r="S11" s="41"/>
      <c r="T11" s="41"/>
      <c r="U11" s="41"/>
      <c r="V11" s="41"/>
      <c r="W11" s="41"/>
      <c r="X11" s="41"/>
      <c r="Y11" s="41"/>
      <c r="Z11" s="41"/>
      <c r="AA11" s="41"/>
      <c r="AB11" s="41"/>
      <c r="AC11" s="41"/>
      <c r="AD11" s="41"/>
      <c r="AE11" s="41"/>
      <c r="AF11" s="41"/>
      <c r="AG11" s="41"/>
      <c r="AH11" s="41"/>
      <c r="AI11" s="42"/>
      <c r="AJ11" s="41"/>
      <c r="AK11" s="41"/>
      <c r="AL11" s="41"/>
      <c r="AM11" s="41"/>
      <c r="AN11" s="41"/>
      <c r="AO11" s="41"/>
      <c r="AP11" s="41"/>
      <c r="AQ11" s="41"/>
      <c r="AR11" s="41"/>
      <c r="AS11" s="41"/>
      <c r="AT11" s="41"/>
      <c r="AU11" s="41"/>
      <c r="AV11" s="41"/>
      <c r="AW11" s="41"/>
      <c r="AX11" s="41"/>
      <c r="AY11" s="41"/>
      <c r="AZ11" s="41"/>
      <c r="BA11" s="41"/>
      <c r="BB11" s="41"/>
      <c r="BC11" s="41"/>
      <c r="BD11" s="41"/>
    </row>
    <row r="12" spans="1:56" ht="15" customHeight="1">
      <c r="A12" s="32" t="s">
        <v>238</v>
      </c>
      <c r="AI12" s="33"/>
    </row>
    <row r="13" spans="1:56" ht="15" customHeight="1">
      <c r="A13" s="34" t="s">
        <v>451</v>
      </c>
      <c r="B13" s="35"/>
      <c r="C13" s="34" t="s">
        <v>54</v>
      </c>
      <c r="D13" s="36"/>
      <c r="E13" s="36"/>
      <c r="F13" s="36"/>
      <c r="G13" s="36"/>
      <c r="H13" s="36"/>
      <c r="I13" s="36"/>
      <c r="J13" s="36"/>
      <c r="K13" s="36"/>
      <c r="L13" s="36"/>
      <c r="M13" s="36"/>
      <c r="N13" s="36"/>
      <c r="O13" s="36"/>
      <c r="P13" s="36"/>
      <c r="Q13" s="36"/>
      <c r="R13" s="36"/>
      <c r="S13" s="36"/>
      <c r="T13" s="36"/>
      <c r="U13" s="36"/>
      <c r="V13" s="36"/>
      <c r="W13" s="36"/>
      <c r="X13" s="34" t="s">
        <v>60</v>
      </c>
      <c r="Y13" s="36"/>
      <c r="Z13" s="36"/>
      <c r="AA13" s="36"/>
      <c r="AB13" s="35"/>
      <c r="AC13" s="37" t="s">
        <v>53</v>
      </c>
      <c r="AD13" s="36"/>
      <c r="AE13" s="36"/>
      <c r="AF13" s="35"/>
      <c r="AG13" s="36" t="s">
        <v>47</v>
      </c>
      <c r="AH13" s="36"/>
      <c r="AI13" s="38"/>
      <c r="AJ13" s="36"/>
      <c r="AK13" s="36"/>
      <c r="AL13" s="36"/>
      <c r="AM13" s="36"/>
      <c r="AN13" s="36"/>
      <c r="AO13" s="36"/>
      <c r="AP13" s="36"/>
      <c r="AQ13" s="36"/>
      <c r="AR13" s="36"/>
      <c r="AS13" s="36"/>
      <c r="AT13" s="36"/>
      <c r="AU13" s="36"/>
      <c r="AV13" s="36"/>
      <c r="AW13" s="36"/>
      <c r="AX13" s="36"/>
      <c r="AY13" s="36"/>
      <c r="AZ13" s="36"/>
      <c r="BA13" s="36"/>
      <c r="BB13" s="36"/>
      <c r="BC13" s="36"/>
      <c r="BD13" s="35"/>
    </row>
    <row r="14" spans="1:56" ht="15" customHeight="1">
      <c r="A14" s="27">
        <v>1</v>
      </c>
      <c r="B14" s="28"/>
      <c r="C14" s="27"/>
      <c r="D14" s="29"/>
      <c r="E14" s="29"/>
      <c r="F14" s="29"/>
      <c r="G14" s="29"/>
      <c r="H14" s="29"/>
      <c r="I14" s="29"/>
      <c r="J14" s="29"/>
      <c r="K14" s="29"/>
      <c r="L14" s="29"/>
      <c r="M14" s="29"/>
      <c r="N14" s="29"/>
      <c r="O14" s="29"/>
      <c r="P14" s="29"/>
      <c r="Q14" s="29"/>
      <c r="R14" s="29"/>
      <c r="S14" s="29"/>
      <c r="T14" s="29"/>
      <c r="U14" s="29"/>
      <c r="V14" s="29"/>
      <c r="W14" s="29"/>
      <c r="X14" s="79"/>
      <c r="Y14" s="84"/>
      <c r="Z14" s="84"/>
      <c r="AA14" s="84"/>
      <c r="AB14" s="85"/>
      <c r="AC14" s="30"/>
      <c r="AD14" s="29"/>
      <c r="AE14" s="29"/>
      <c r="AF14" s="28"/>
      <c r="AG14" s="29"/>
      <c r="AH14" s="29"/>
      <c r="AI14" s="31"/>
      <c r="AJ14" s="29"/>
      <c r="AK14" s="29"/>
      <c r="AL14" s="29"/>
      <c r="AM14" s="29"/>
      <c r="AN14" s="29"/>
      <c r="AO14" s="29"/>
      <c r="AP14" s="29"/>
      <c r="AQ14" s="29"/>
      <c r="AR14" s="29"/>
      <c r="AS14" s="29"/>
      <c r="AT14" s="29"/>
      <c r="AU14" s="29"/>
      <c r="AV14" s="29"/>
      <c r="AW14" s="29"/>
      <c r="AX14" s="29"/>
      <c r="AY14" s="29"/>
      <c r="AZ14" s="29"/>
      <c r="BA14" s="29"/>
      <c r="BB14" s="29"/>
      <c r="BC14" s="29"/>
      <c r="BD14" s="28"/>
    </row>
    <row r="16" spans="1:56" ht="15" customHeight="1">
      <c r="A16" s="32" t="s">
        <v>48</v>
      </c>
    </row>
    <row r="17" spans="1:8" ht="15" customHeight="1">
      <c r="A17" s="32"/>
      <c r="B17" s="26" t="s">
        <v>260</v>
      </c>
    </row>
    <row r="18" spans="1:8" ht="15" customHeight="1">
      <c r="A18" s="32"/>
      <c r="C18" s="8" t="s">
        <v>452</v>
      </c>
      <c r="E18" s="43" t="s">
        <v>261</v>
      </c>
    </row>
    <row r="19" spans="1:8" ht="15" customHeight="1">
      <c r="A19" s="32"/>
      <c r="C19" s="8"/>
      <c r="E19" s="43" t="s">
        <v>470</v>
      </c>
      <c r="G19" s="43" t="s">
        <v>453</v>
      </c>
      <c r="H19" s="43" t="s">
        <v>262</v>
      </c>
    </row>
    <row r="20" spans="1:8" ht="15" customHeight="1">
      <c r="A20" s="32"/>
      <c r="C20" s="8"/>
      <c r="E20" s="43" t="s">
        <v>471</v>
      </c>
      <c r="G20" s="43" t="s">
        <v>453</v>
      </c>
      <c r="H20" s="43" t="s">
        <v>263</v>
      </c>
    </row>
    <row r="21" spans="1:8" ht="15" customHeight="1">
      <c r="A21" s="32"/>
      <c r="C21" s="8"/>
    </row>
    <row r="22" spans="1:8" ht="15" customHeight="1">
      <c r="A22" s="32"/>
      <c r="C22" s="33"/>
      <c r="E22" s="25"/>
    </row>
    <row r="23" spans="1:8" ht="15" customHeight="1">
      <c r="A23" s="32"/>
      <c r="B23" s="26"/>
      <c r="C23" s="33"/>
    </row>
    <row r="24" spans="1:8" ht="15" customHeight="1">
      <c r="A24" s="32"/>
      <c r="C24" s="33"/>
    </row>
    <row r="25" spans="1:8" ht="15" customHeight="1">
      <c r="A25" s="32"/>
      <c r="C25" s="33"/>
    </row>
    <row r="26" spans="1:8" ht="15" customHeight="1">
      <c r="A26" s="32"/>
      <c r="C26" s="33"/>
    </row>
    <row r="27" spans="1:8" ht="15" customHeight="1">
      <c r="B27" s="26"/>
    </row>
  </sheetData>
  <mergeCells count="12">
    <mergeCell ref="A6:G6"/>
    <mergeCell ref="H6:AH6"/>
    <mergeCell ref="K9:L9"/>
    <mergeCell ref="M9:N9"/>
    <mergeCell ref="X14:AB14"/>
    <mergeCell ref="A5:G5"/>
    <mergeCell ref="H5:AH5"/>
    <mergeCell ref="A1:BD2"/>
    <mergeCell ref="A4:G4"/>
    <mergeCell ref="H4:Q4"/>
    <mergeCell ref="R4:X4"/>
    <mergeCell ref="Y4:AH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Sheet2!$A$1:$A$116</xm:f>
          </x14:formula1>
          <xm:sqref>X14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D27"/>
  <sheetViews>
    <sheetView zoomScaleNormal="100" workbookViewId="0">
      <selection sqref="A1:BD2"/>
    </sheetView>
  </sheetViews>
  <sheetFormatPr defaultColWidth="2.5" defaultRowHeight="15" customHeight="1"/>
  <cols>
    <col min="1" max="7" width="2.5" style="43"/>
    <col min="8" max="8" width="2.5" style="43" customWidth="1"/>
    <col min="9" max="11" width="2.5" style="43"/>
    <col min="12" max="12" width="2.625" style="43" customWidth="1"/>
    <col min="13" max="16384" width="2.5" style="43"/>
  </cols>
  <sheetData>
    <row r="1" spans="1:56" s="24" customFormat="1" ht="15" customHeight="1">
      <c r="A1" s="82" t="s">
        <v>49</v>
      </c>
      <c r="B1" s="82"/>
      <c r="C1" s="82"/>
      <c r="D1" s="82"/>
      <c r="E1" s="82"/>
      <c r="F1" s="82"/>
      <c r="G1" s="82"/>
      <c r="H1" s="82"/>
      <c r="I1" s="82"/>
      <c r="J1" s="82"/>
      <c r="K1" s="82"/>
      <c r="L1" s="82"/>
      <c r="M1" s="82"/>
      <c r="N1" s="82"/>
      <c r="O1" s="82"/>
      <c r="P1" s="82"/>
      <c r="Q1" s="82"/>
      <c r="R1" s="82"/>
      <c r="S1" s="82"/>
      <c r="T1" s="82"/>
      <c r="U1" s="82"/>
      <c r="V1" s="82"/>
      <c r="W1" s="82"/>
      <c r="X1" s="82"/>
      <c r="Y1" s="82"/>
      <c r="Z1" s="82"/>
      <c r="AA1" s="82"/>
      <c r="AB1" s="82"/>
      <c r="AC1" s="82"/>
      <c r="AD1" s="82"/>
      <c r="AE1" s="82"/>
      <c r="AF1" s="82"/>
      <c r="AG1" s="82"/>
      <c r="AH1" s="82"/>
      <c r="AI1" s="82"/>
      <c r="AJ1" s="82"/>
      <c r="AK1" s="82"/>
      <c r="AL1" s="82"/>
      <c r="AM1" s="82"/>
      <c r="AN1" s="82"/>
      <c r="AO1" s="82"/>
      <c r="AP1" s="82"/>
      <c r="AQ1" s="82"/>
      <c r="AR1" s="82"/>
      <c r="AS1" s="82"/>
      <c r="AT1" s="82"/>
      <c r="AU1" s="82"/>
      <c r="AV1" s="82"/>
      <c r="AW1" s="82"/>
      <c r="AX1" s="82"/>
      <c r="AY1" s="82"/>
      <c r="AZ1" s="82"/>
      <c r="BA1" s="82"/>
      <c r="BB1" s="82"/>
      <c r="BC1" s="82"/>
      <c r="BD1" s="82"/>
    </row>
    <row r="2" spans="1:56" s="24" customFormat="1" ht="15" customHeight="1" thickBot="1">
      <c r="A2" s="83"/>
      <c r="B2" s="83"/>
      <c r="C2" s="83"/>
      <c r="D2" s="83"/>
      <c r="E2" s="83"/>
      <c r="F2" s="83"/>
      <c r="G2" s="83"/>
      <c r="H2" s="83"/>
      <c r="I2" s="83"/>
      <c r="J2" s="83"/>
      <c r="K2" s="83"/>
      <c r="L2" s="83"/>
      <c r="M2" s="83"/>
      <c r="N2" s="83"/>
      <c r="O2" s="83"/>
      <c r="P2" s="83"/>
      <c r="Q2" s="83"/>
      <c r="R2" s="83"/>
      <c r="S2" s="83"/>
      <c r="T2" s="83"/>
      <c r="U2" s="83"/>
      <c r="V2" s="83"/>
      <c r="W2" s="83"/>
      <c r="X2" s="83"/>
      <c r="Y2" s="83"/>
      <c r="Z2" s="83"/>
      <c r="AA2" s="83"/>
      <c r="AB2" s="83"/>
      <c r="AC2" s="83"/>
      <c r="AD2" s="83"/>
      <c r="AE2" s="83"/>
      <c r="AF2" s="83"/>
      <c r="AG2" s="83"/>
      <c r="AH2" s="83"/>
      <c r="AI2" s="83"/>
      <c r="AJ2" s="83"/>
      <c r="AK2" s="83"/>
      <c r="AL2" s="83"/>
      <c r="AM2" s="83"/>
      <c r="AN2" s="83"/>
      <c r="AO2" s="83"/>
      <c r="AP2" s="83"/>
      <c r="AQ2" s="83"/>
      <c r="AR2" s="83"/>
      <c r="AS2" s="83"/>
      <c r="AT2" s="83"/>
      <c r="AU2" s="83"/>
      <c r="AV2" s="83"/>
      <c r="AW2" s="83"/>
      <c r="AX2" s="83"/>
      <c r="AY2" s="83"/>
      <c r="AZ2" s="83"/>
      <c r="BA2" s="83"/>
      <c r="BB2" s="83"/>
      <c r="BC2" s="83"/>
      <c r="BD2" s="83"/>
    </row>
    <row r="3" spans="1:56" ht="15" customHeight="1" thickTop="1"/>
    <row r="4" spans="1:56" ht="15" customHeight="1">
      <c r="A4" s="78" t="s">
        <v>50</v>
      </c>
      <c r="B4" s="78"/>
      <c r="C4" s="78"/>
      <c r="D4" s="78"/>
      <c r="E4" s="78"/>
      <c r="F4" s="78"/>
      <c r="G4" s="78"/>
      <c r="H4" s="79" t="str">
        <f ca="1">Sheet1!A2</f>
        <v>KKF11030</v>
      </c>
      <c r="I4" s="84"/>
      <c r="J4" s="84"/>
      <c r="K4" s="84"/>
      <c r="L4" s="84"/>
      <c r="M4" s="84"/>
      <c r="N4" s="84"/>
      <c r="O4" s="84"/>
      <c r="P4" s="84"/>
      <c r="Q4" s="85"/>
      <c r="R4" s="78" t="s">
        <v>51</v>
      </c>
      <c r="S4" s="78"/>
      <c r="T4" s="78"/>
      <c r="U4" s="78"/>
      <c r="V4" s="78"/>
      <c r="W4" s="78"/>
      <c r="X4" s="78"/>
      <c r="Y4" s="79" t="str">
        <f ca="1">Sheet1!A3</f>
        <v>作業履歴(試験車)</v>
      </c>
      <c r="Z4" s="84"/>
      <c r="AA4" s="84"/>
      <c r="AB4" s="84"/>
      <c r="AC4" s="84"/>
      <c r="AD4" s="84"/>
      <c r="AE4" s="84"/>
      <c r="AF4" s="84"/>
      <c r="AG4" s="84"/>
      <c r="AH4" s="85"/>
    </row>
    <row r="5" spans="1:56" ht="15" customHeight="1">
      <c r="A5" s="78" t="s">
        <v>52</v>
      </c>
      <c r="B5" s="78"/>
      <c r="C5" s="78"/>
      <c r="D5" s="78"/>
      <c r="E5" s="78"/>
      <c r="F5" s="78"/>
      <c r="G5" s="78"/>
      <c r="H5" s="79" t="str">
        <f ca="1">RIGHT(CELL("filename",A1),LEN(CELL("filename",A1))-FIND("]",CELL("filename",A1)))</f>
        <v>行追加</v>
      </c>
      <c r="I5" s="80"/>
      <c r="J5" s="80"/>
      <c r="K5" s="80"/>
      <c r="L5" s="80"/>
      <c r="M5" s="80"/>
      <c r="N5" s="80"/>
      <c r="O5" s="80"/>
      <c r="P5" s="80"/>
      <c r="Q5" s="80"/>
      <c r="R5" s="80"/>
      <c r="S5" s="80"/>
      <c r="T5" s="80"/>
      <c r="U5" s="80"/>
      <c r="V5" s="80"/>
      <c r="W5" s="80"/>
      <c r="X5" s="80"/>
      <c r="Y5" s="80"/>
      <c r="Z5" s="80"/>
      <c r="AA5" s="80"/>
      <c r="AB5" s="80"/>
      <c r="AC5" s="80"/>
      <c r="AD5" s="80"/>
      <c r="AE5" s="80"/>
      <c r="AF5" s="80"/>
      <c r="AG5" s="80"/>
      <c r="AH5" s="81"/>
    </row>
    <row r="6" spans="1:56" ht="15" customHeight="1">
      <c r="A6" s="78" t="s">
        <v>56</v>
      </c>
      <c r="B6" s="78"/>
      <c r="C6" s="78"/>
      <c r="D6" s="78"/>
      <c r="E6" s="78"/>
      <c r="F6" s="78"/>
      <c r="G6" s="78"/>
      <c r="H6" s="79" t="s">
        <v>469</v>
      </c>
      <c r="I6" s="80"/>
      <c r="J6" s="80"/>
      <c r="K6" s="80"/>
      <c r="L6" s="80"/>
      <c r="M6" s="80"/>
      <c r="N6" s="80"/>
      <c r="O6" s="80"/>
      <c r="P6" s="80"/>
      <c r="Q6" s="80"/>
      <c r="R6" s="80"/>
      <c r="S6" s="80"/>
      <c r="T6" s="80"/>
      <c r="U6" s="80"/>
      <c r="V6" s="80"/>
      <c r="W6" s="80"/>
      <c r="X6" s="80"/>
      <c r="Y6" s="80"/>
      <c r="Z6" s="80"/>
      <c r="AA6" s="80"/>
      <c r="AB6" s="80"/>
      <c r="AC6" s="80"/>
      <c r="AD6" s="80"/>
      <c r="AE6" s="80"/>
      <c r="AF6" s="80"/>
      <c r="AG6" s="80"/>
      <c r="AH6" s="81"/>
    </row>
    <row r="8" spans="1:56" ht="15" customHeight="1">
      <c r="A8" s="32" t="s">
        <v>237</v>
      </c>
      <c r="B8" s="32"/>
    </row>
    <row r="9" spans="1:56" ht="15" customHeight="1">
      <c r="A9" s="34" t="s">
        <v>46</v>
      </c>
      <c r="B9" s="35"/>
      <c r="C9" s="34" t="s">
        <v>450</v>
      </c>
      <c r="D9" s="36"/>
      <c r="E9" s="36"/>
      <c r="F9" s="36"/>
      <c r="G9" s="36"/>
      <c r="H9" s="36"/>
      <c r="I9" s="36"/>
      <c r="J9" s="36"/>
      <c r="K9" s="76"/>
      <c r="L9" s="77"/>
      <c r="M9" s="76"/>
      <c r="N9" s="77"/>
      <c r="O9" s="36"/>
      <c r="P9" s="36"/>
      <c r="Q9" s="36"/>
      <c r="R9" s="36"/>
      <c r="S9" s="36"/>
      <c r="T9" s="36"/>
      <c r="U9" s="36"/>
      <c r="V9" s="36"/>
      <c r="W9" s="36"/>
      <c r="X9" s="36"/>
      <c r="Y9" s="36"/>
      <c r="Z9" s="36"/>
      <c r="AA9" s="36"/>
      <c r="AB9" s="36"/>
      <c r="AC9" s="34" t="s">
        <v>53</v>
      </c>
      <c r="AD9" s="36"/>
      <c r="AE9" s="36"/>
      <c r="AF9" s="35"/>
      <c r="AG9" s="34" t="s">
        <v>239</v>
      </c>
      <c r="AH9" s="36"/>
      <c r="AI9" s="36"/>
      <c r="AJ9" s="36"/>
      <c r="AK9" s="36"/>
      <c r="AL9" s="36"/>
      <c r="AM9" s="36"/>
      <c r="AN9" s="36"/>
      <c r="AO9" s="36"/>
      <c r="AP9" s="36"/>
      <c r="AQ9" s="36"/>
      <c r="AR9" s="36"/>
      <c r="AS9" s="36"/>
      <c r="AT9" s="36"/>
      <c r="AU9" s="36"/>
      <c r="AV9" s="36"/>
      <c r="AW9" s="36"/>
      <c r="AX9" s="36"/>
      <c r="AY9" s="36"/>
      <c r="AZ9" s="36"/>
      <c r="BA9" s="36"/>
      <c r="BB9" s="36"/>
      <c r="BC9" s="36"/>
      <c r="BD9" s="35"/>
    </row>
    <row r="10" spans="1:56" ht="15" customHeight="1">
      <c r="A10" s="27">
        <v>1</v>
      </c>
      <c r="B10" s="28"/>
      <c r="C10" s="30" t="s">
        <v>253</v>
      </c>
      <c r="D10" s="29"/>
      <c r="E10" s="29"/>
      <c r="F10" s="29"/>
      <c r="G10" s="29"/>
      <c r="H10" s="29"/>
      <c r="I10" s="29"/>
      <c r="J10" s="29"/>
      <c r="K10" s="29"/>
      <c r="L10" s="29"/>
      <c r="M10" s="29"/>
      <c r="N10" s="29"/>
      <c r="O10" s="29"/>
      <c r="P10" s="29"/>
      <c r="Q10" s="29"/>
      <c r="R10" s="29"/>
      <c r="S10" s="29"/>
      <c r="T10" s="29"/>
      <c r="U10" s="29"/>
      <c r="V10" s="29"/>
      <c r="W10" s="29"/>
      <c r="X10" s="29"/>
      <c r="Y10" s="29"/>
      <c r="Z10" s="29"/>
      <c r="AA10" s="29"/>
      <c r="AB10" s="28"/>
      <c r="AC10" s="27" t="s">
        <v>57</v>
      </c>
      <c r="AD10" s="29"/>
      <c r="AE10" s="29"/>
      <c r="AF10" s="28"/>
      <c r="AG10" s="27"/>
      <c r="AH10" s="29"/>
      <c r="AI10" s="31"/>
      <c r="AJ10" s="29"/>
      <c r="AK10" s="29"/>
      <c r="AL10" s="29"/>
      <c r="AM10" s="29"/>
      <c r="AN10" s="29"/>
      <c r="AO10" s="29"/>
      <c r="AP10" s="29"/>
      <c r="AQ10" s="29"/>
      <c r="AR10" s="29"/>
      <c r="AS10" s="29"/>
      <c r="AT10" s="29"/>
      <c r="AU10" s="29"/>
      <c r="AV10" s="29"/>
      <c r="AW10" s="29"/>
      <c r="AX10" s="29"/>
      <c r="AY10" s="29"/>
      <c r="AZ10" s="29"/>
      <c r="BA10" s="29"/>
      <c r="BB10" s="29"/>
      <c r="BC10" s="29"/>
      <c r="BD10" s="28"/>
    </row>
    <row r="11" spans="1:56" ht="15" customHeight="1">
      <c r="A11" s="41"/>
      <c r="B11" s="41"/>
      <c r="C11" s="42"/>
      <c r="D11" s="41"/>
      <c r="E11" s="41"/>
      <c r="F11" s="41"/>
      <c r="G11" s="41"/>
      <c r="H11" s="41"/>
      <c r="I11" s="41"/>
      <c r="J11" s="41"/>
      <c r="K11" s="41"/>
      <c r="L11" s="41"/>
      <c r="M11" s="41"/>
      <c r="N11" s="41"/>
      <c r="O11" s="41"/>
      <c r="P11" s="41"/>
      <c r="Q11" s="41"/>
      <c r="R11" s="41"/>
      <c r="S11" s="41"/>
      <c r="T11" s="41"/>
      <c r="U11" s="41"/>
      <c r="V11" s="41"/>
      <c r="W11" s="41"/>
      <c r="X11" s="41"/>
      <c r="Y11" s="41"/>
      <c r="Z11" s="41"/>
      <c r="AA11" s="41"/>
      <c r="AB11" s="41"/>
      <c r="AC11" s="41"/>
      <c r="AD11" s="41"/>
      <c r="AE11" s="41"/>
      <c r="AF11" s="41"/>
      <c r="AG11" s="41"/>
      <c r="AH11" s="41"/>
      <c r="AI11" s="42"/>
      <c r="AJ11" s="41"/>
      <c r="AK11" s="41"/>
      <c r="AL11" s="41"/>
      <c r="AM11" s="41"/>
      <c r="AN11" s="41"/>
      <c r="AO11" s="41"/>
      <c r="AP11" s="41"/>
      <c r="AQ11" s="41"/>
      <c r="AR11" s="41"/>
      <c r="AS11" s="41"/>
      <c r="AT11" s="41"/>
      <c r="AU11" s="41"/>
      <c r="AV11" s="41"/>
      <c r="AW11" s="41"/>
      <c r="AX11" s="41"/>
      <c r="AY11" s="41"/>
      <c r="AZ11" s="41"/>
      <c r="BA11" s="41"/>
      <c r="BB11" s="41"/>
      <c r="BC11" s="41"/>
      <c r="BD11" s="41"/>
    </row>
    <row r="12" spans="1:56" ht="15" customHeight="1">
      <c r="A12" s="32" t="s">
        <v>238</v>
      </c>
      <c r="AI12" s="33"/>
    </row>
    <row r="13" spans="1:56" ht="15" customHeight="1">
      <c r="A13" s="34" t="s">
        <v>451</v>
      </c>
      <c r="B13" s="35"/>
      <c r="C13" s="34" t="s">
        <v>54</v>
      </c>
      <c r="D13" s="36"/>
      <c r="E13" s="36"/>
      <c r="F13" s="36"/>
      <c r="G13" s="36"/>
      <c r="H13" s="36"/>
      <c r="I13" s="36"/>
      <c r="J13" s="36"/>
      <c r="K13" s="36"/>
      <c r="L13" s="36"/>
      <c r="M13" s="36"/>
      <c r="N13" s="36"/>
      <c r="O13" s="36"/>
      <c r="P13" s="36"/>
      <c r="Q13" s="36"/>
      <c r="R13" s="36"/>
      <c r="S13" s="36"/>
      <c r="T13" s="36"/>
      <c r="U13" s="36"/>
      <c r="V13" s="36"/>
      <c r="W13" s="36"/>
      <c r="X13" s="34" t="s">
        <v>60</v>
      </c>
      <c r="Y13" s="36"/>
      <c r="Z13" s="36"/>
      <c r="AA13" s="36"/>
      <c r="AB13" s="35"/>
      <c r="AC13" s="37" t="s">
        <v>53</v>
      </c>
      <c r="AD13" s="36"/>
      <c r="AE13" s="36"/>
      <c r="AF13" s="35"/>
      <c r="AG13" s="36" t="s">
        <v>47</v>
      </c>
      <c r="AH13" s="36"/>
      <c r="AI13" s="38"/>
      <c r="AJ13" s="36"/>
      <c r="AK13" s="36"/>
      <c r="AL13" s="36"/>
      <c r="AM13" s="36"/>
      <c r="AN13" s="36"/>
      <c r="AO13" s="36"/>
      <c r="AP13" s="36"/>
      <c r="AQ13" s="36"/>
      <c r="AR13" s="36"/>
      <c r="AS13" s="36"/>
      <c r="AT13" s="36"/>
      <c r="AU13" s="36"/>
      <c r="AV13" s="36"/>
      <c r="AW13" s="36"/>
      <c r="AX13" s="36"/>
      <c r="AY13" s="36"/>
      <c r="AZ13" s="36"/>
      <c r="BA13" s="36"/>
      <c r="BB13" s="36"/>
      <c r="BC13" s="36"/>
      <c r="BD13" s="35"/>
    </row>
    <row r="14" spans="1:56" ht="15" customHeight="1">
      <c r="A14" s="27">
        <v>1</v>
      </c>
      <c r="B14" s="28"/>
      <c r="C14" s="27"/>
      <c r="D14" s="29"/>
      <c r="E14" s="29"/>
      <c r="F14" s="29"/>
      <c r="G14" s="29"/>
      <c r="H14" s="29"/>
      <c r="I14" s="29"/>
      <c r="J14" s="29"/>
      <c r="K14" s="29"/>
      <c r="L14" s="29"/>
      <c r="M14" s="29"/>
      <c r="N14" s="29"/>
      <c r="O14" s="29"/>
      <c r="P14" s="29"/>
      <c r="Q14" s="29"/>
      <c r="R14" s="29"/>
      <c r="S14" s="29"/>
      <c r="T14" s="29"/>
      <c r="U14" s="29"/>
      <c r="V14" s="29"/>
      <c r="W14" s="29"/>
      <c r="X14" s="79"/>
      <c r="Y14" s="84"/>
      <c r="Z14" s="84"/>
      <c r="AA14" s="84"/>
      <c r="AB14" s="85"/>
      <c r="AC14" s="30"/>
      <c r="AD14" s="29"/>
      <c r="AE14" s="29"/>
      <c r="AF14" s="28"/>
      <c r="AG14" s="29"/>
      <c r="AH14" s="29"/>
      <c r="AI14" s="31"/>
      <c r="AJ14" s="29"/>
      <c r="AK14" s="29"/>
      <c r="AL14" s="29"/>
      <c r="AM14" s="29"/>
      <c r="AN14" s="29"/>
      <c r="AO14" s="29"/>
      <c r="AP14" s="29"/>
      <c r="AQ14" s="29"/>
      <c r="AR14" s="29"/>
      <c r="AS14" s="29"/>
      <c r="AT14" s="29"/>
      <c r="AU14" s="29"/>
      <c r="AV14" s="29"/>
      <c r="AW14" s="29"/>
      <c r="AX14" s="29"/>
      <c r="AY14" s="29"/>
      <c r="AZ14" s="29"/>
      <c r="BA14" s="29"/>
      <c r="BB14" s="29"/>
      <c r="BC14" s="29"/>
      <c r="BD14" s="28"/>
    </row>
    <row r="16" spans="1:56" ht="15" customHeight="1">
      <c r="A16" s="32" t="s">
        <v>48</v>
      </c>
    </row>
    <row r="17" spans="1:5" ht="15" customHeight="1">
      <c r="A17" s="32"/>
      <c r="B17" s="26" t="s">
        <v>257</v>
      </c>
    </row>
    <row r="18" spans="1:5" ht="15" customHeight="1">
      <c r="A18" s="32"/>
      <c r="C18" s="8" t="s">
        <v>452</v>
      </c>
      <c r="E18" s="43" t="s">
        <v>420</v>
      </c>
    </row>
    <row r="19" spans="1:5" ht="15" customHeight="1">
      <c r="A19" s="32"/>
      <c r="C19" s="8" t="s">
        <v>245</v>
      </c>
      <c r="E19" s="43" t="s">
        <v>258</v>
      </c>
    </row>
    <row r="20" spans="1:5" ht="15" customHeight="1">
      <c r="A20" s="32"/>
      <c r="C20" s="8"/>
    </row>
    <row r="21" spans="1:5" ht="15" customHeight="1">
      <c r="A21" s="32"/>
      <c r="C21" s="8"/>
    </row>
    <row r="22" spans="1:5" ht="15" customHeight="1">
      <c r="A22" s="32"/>
      <c r="C22" s="33"/>
      <c r="E22" s="25"/>
    </row>
    <row r="23" spans="1:5" ht="15" customHeight="1">
      <c r="A23" s="32"/>
      <c r="B23" s="26"/>
      <c r="C23" s="33"/>
    </row>
    <row r="24" spans="1:5" ht="15" customHeight="1">
      <c r="A24" s="32"/>
      <c r="C24" s="33"/>
    </row>
    <row r="25" spans="1:5" ht="15" customHeight="1">
      <c r="A25" s="32"/>
      <c r="C25" s="33"/>
    </row>
    <row r="26" spans="1:5" ht="15" customHeight="1">
      <c r="A26" s="32"/>
      <c r="C26" s="33"/>
    </row>
    <row r="27" spans="1:5" ht="15" customHeight="1">
      <c r="B27" s="26"/>
    </row>
  </sheetData>
  <mergeCells count="12">
    <mergeCell ref="A6:G6"/>
    <mergeCell ref="H6:AH6"/>
    <mergeCell ref="K9:L9"/>
    <mergeCell ref="M9:N9"/>
    <mergeCell ref="X14:AB14"/>
    <mergeCell ref="A5:G5"/>
    <mergeCell ref="H5:AH5"/>
    <mergeCell ref="A1:BD2"/>
    <mergeCell ref="A4:G4"/>
    <mergeCell ref="H4:Q4"/>
    <mergeCell ref="R4:X4"/>
    <mergeCell ref="Y4:AH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Sheet2!$A$1:$A$116</xm:f>
          </x14:formula1>
          <xm:sqref>X14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D27"/>
  <sheetViews>
    <sheetView zoomScaleNormal="100" workbookViewId="0">
      <selection sqref="A1:BD2"/>
    </sheetView>
  </sheetViews>
  <sheetFormatPr defaultColWidth="2.5" defaultRowHeight="15" customHeight="1"/>
  <cols>
    <col min="1" max="7" width="2.5" style="43"/>
    <col min="8" max="8" width="2.5" style="43" customWidth="1"/>
    <col min="9" max="11" width="2.5" style="43"/>
    <col min="12" max="12" width="2.625" style="43" customWidth="1"/>
    <col min="13" max="16384" width="2.5" style="43"/>
  </cols>
  <sheetData>
    <row r="1" spans="1:56" s="24" customFormat="1" ht="15" customHeight="1">
      <c r="A1" s="82" t="s">
        <v>49</v>
      </c>
      <c r="B1" s="82"/>
      <c r="C1" s="82"/>
      <c r="D1" s="82"/>
      <c r="E1" s="82"/>
      <c r="F1" s="82"/>
      <c r="G1" s="82"/>
      <c r="H1" s="82"/>
      <c r="I1" s="82"/>
      <c r="J1" s="82"/>
      <c r="K1" s="82"/>
      <c r="L1" s="82"/>
      <c r="M1" s="82"/>
      <c r="N1" s="82"/>
      <c r="O1" s="82"/>
      <c r="P1" s="82"/>
      <c r="Q1" s="82"/>
      <c r="R1" s="82"/>
      <c r="S1" s="82"/>
      <c r="T1" s="82"/>
      <c r="U1" s="82"/>
      <c r="V1" s="82"/>
      <c r="W1" s="82"/>
      <c r="X1" s="82"/>
      <c r="Y1" s="82"/>
      <c r="Z1" s="82"/>
      <c r="AA1" s="82"/>
      <c r="AB1" s="82"/>
      <c r="AC1" s="82"/>
      <c r="AD1" s="82"/>
      <c r="AE1" s="82"/>
      <c r="AF1" s="82"/>
      <c r="AG1" s="82"/>
      <c r="AH1" s="82"/>
      <c r="AI1" s="82"/>
      <c r="AJ1" s="82"/>
      <c r="AK1" s="82"/>
      <c r="AL1" s="82"/>
      <c r="AM1" s="82"/>
      <c r="AN1" s="82"/>
      <c r="AO1" s="82"/>
      <c r="AP1" s="82"/>
      <c r="AQ1" s="82"/>
      <c r="AR1" s="82"/>
      <c r="AS1" s="82"/>
      <c r="AT1" s="82"/>
      <c r="AU1" s="82"/>
      <c r="AV1" s="82"/>
      <c r="AW1" s="82"/>
      <c r="AX1" s="82"/>
      <c r="AY1" s="82"/>
      <c r="AZ1" s="82"/>
      <c r="BA1" s="82"/>
      <c r="BB1" s="82"/>
      <c r="BC1" s="82"/>
      <c r="BD1" s="82"/>
    </row>
    <row r="2" spans="1:56" s="24" customFormat="1" ht="15" customHeight="1" thickBot="1">
      <c r="A2" s="83"/>
      <c r="B2" s="83"/>
      <c r="C2" s="83"/>
      <c r="D2" s="83"/>
      <c r="E2" s="83"/>
      <c r="F2" s="83"/>
      <c r="G2" s="83"/>
      <c r="H2" s="83"/>
      <c r="I2" s="83"/>
      <c r="J2" s="83"/>
      <c r="K2" s="83"/>
      <c r="L2" s="83"/>
      <c r="M2" s="83"/>
      <c r="N2" s="83"/>
      <c r="O2" s="83"/>
      <c r="P2" s="83"/>
      <c r="Q2" s="83"/>
      <c r="R2" s="83"/>
      <c r="S2" s="83"/>
      <c r="T2" s="83"/>
      <c r="U2" s="83"/>
      <c r="V2" s="83"/>
      <c r="W2" s="83"/>
      <c r="X2" s="83"/>
      <c r="Y2" s="83"/>
      <c r="Z2" s="83"/>
      <c r="AA2" s="83"/>
      <c r="AB2" s="83"/>
      <c r="AC2" s="83"/>
      <c r="AD2" s="83"/>
      <c r="AE2" s="83"/>
      <c r="AF2" s="83"/>
      <c r="AG2" s="83"/>
      <c r="AH2" s="83"/>
      <c r="AI2" s="83"/>
      <c r="AJ2" s="83"/>
      <c r="AK2" s="83"/>
      <c r="AL2" s="83"/>
      <c r="AM2" s="83"/>
      <c r="AN2" s="83"/>
      <c r="AO2" s="83"/>
      <c r="AP2" s="83"/>
      <c r="AQ2" s="83"/>
      <c r="AR2" s="83"/>
      <c r="AS2" s="83"/>
      <c r="AT2" s="83"/>
      <c r="AU2" s="83"/>
      <c r="AV2" s="83"/>
      <c r="AW2" s="83"/>
      <c r="AX2" s="83"/>
      <c r="AY2" s="83"/>
      <c r="AZ2" s="83"/>
      <c r="BA2" s="83"/>
      <c r="BB2" s="83"/>
      <c r="BC2" s="83"/>
      <c r="BD2" s="83"/>
    </row>
    <row r="3" spans="1:56" ht="15" customHeight="1" thickTop="1"/>
    <row r="4" spans="1:56" ht="15" customHeight="1">
      <c r="A4" s="78" t="s">
        <v>50</v>
      </c>
      <c r="B4" s="78"/>
      <c r="C4" s="78"/>
      <c r="D4" s="78"/>
      <c r="E4" s="78"/>
      <c r="F4" s="78"/>
      <c r="G4" s="78"/>
      <c r="H4" s="79" t="str">
        <f ca="1">Sheet1!A2</f>
        <v>KKF11030</v>
      </c>
      <c r="I4" s="84"/>
      <c r="J4" s="84"/>
      <c r="K4" s="84"/>
      <c r="L4" s="84"/>
      <c r="M4" s="84"/>
      <c r="N4" s="84"/>
      <c r="O4" s="84"/>
      <c r="P4" s="84"/>
      <c r="Q4" s="85"/>
      <c r="R4" s="78" t="s">
        <v>51</v>
      </c>
      <c r="S4" s="78"/>
      <c r="T4" s="78"/>
      <c r="U4" s="78"/>
      <c r="V4" s="78"/>
      <c r="W4" s="78"/>
      <c r="X4" s="78"/>
      <c r="Y4" s="79" t="str">
        <f ca="1">Sheet1!A3</f>
        <v>作業履歴(試験車)</v>
      </c>
      <c r="Z4" s="84"/>
      <c r="AA4" s="84"/>
      <c r="AB4" s="84"/>
      <c r="AC4" s="84"/>
      <c r="AD4" s="84"/>
      <c r="AE4" s="84"/>
      <c r="AF4" s="84"/>
      <c r="AG4" s="84"/>
      <c r="AH4" s="85"/>
    </row>
    <row r="5" spans="1:56" ht="15" customHeight="1">
      <c r="A5" s="78" t="s">
        <v>52</v>
      </c>
      <c r="B5" s="78"/>
      <c r="C5" s="78"/>
      <c r="D5" s="78"/>
      <c r="E5" s="78"/>
      <c r="F5" s="78"/>
      <c r="G5" s="78"/>
      <c r="H5" s="79" t="str">
        <f ca="1">RIGHT(CELL("filename",A1),LEN(CELL("filename",A1))-FIND("]",CELL("filename",A1)))</f>
        <v>行削除</v>
      </c>
      <c r="I5" s="80"/>
      <c r="J5" s="80"/>
      <c r="K5" s="80"/>
      <c r="L5" s="80"/>
      <c r="M5" s="80"/>
      <c r="N5" s="80"/>
      <c r="O5" s="80"/>
      <c r="P5" s="80"/>
      <c r="Q5" s="80"/>
      <c r="R5" s="80"/>
      <c r="S5" s="80"/>
      <c r="T5" s="80"/>
      <c r="U5" s="80"/>
      <c r="V5" s="80"/>
      <c r="W5" s="80"/>
      <c r="X5" s="80"/>
      <c r="Y5" s="80"/>
      <c r="Z5" s="80"/>
      <c r="AA5" s="80"/>
      <c r="AB5" s="80"/>
      <c r="AC5" s="80"/>
      <c r="AD5" s="80"/>
      <c r="AE5" s="80"/>
      <c r="AF5" s="80"/>
      <c r="AG5" s="80"/>
      <c r="AH5" s="81"/>
    </row>
    <row r="6" spans="1:56" ht="15" customHeight="1">
      <c r="A6" s="78" t="s">
        <v>56</v>
      </c>
      <c r="B6" s="78"/>
      <c r="C6" s="78"/>
      <c r="D6" s="78"/>
      <c r="E6" s="78"/>
      <c r="F6" s="78"/>
      <c r="G6" s="78"/>
      <c r="H6" s="79" t="s">
        <v>255</v>
      </c>
      <c r="I6" s="80"/>
      <c r="J6" s="80"/>
      <c r="K6" s="80"/>
      <c r="L6" s="80"/>
      <c r="M6" s="80"/>
      <c r="N6" s="80"/>
      <c r="O6" s="80"/>
      <c r="P6" s="80"/>
      <c r="Q6" s="80"/>
      <c r="R6" s="80"/>
      <c r="S6" s="80"/>
      <c r="T6" s="80"/>
      <c r="U6" s="80"/>
      <c r="V6" s="80"/>
      <c r="W6" s="80"/>
      <c r="X6" s="80"/>
      <c r="Y6" s="80"/>
      <c r="Z6" s="80"/>
      <c r="AA6" s="80"/>
      <c r="AB6" s="80"/>
      <c r="AC6" s="80"/>
      <c r="AD6" s="80"/>
      <c r="AE6" s="80"/>
      <c r="AF6" s="80"/>
      <c r="AG6" s="80"/>
      <c r="AH6" s="81"/>
    </row>
    <row r="8" spans="1:56" ht="15" customHeight="1">
      <c r="A8" s="32" t="s">
        <v>237</v>
      </c>
      <c r="B8" s="32"/>
    </row>
    <row r="9" spans="1:56" ht="15" customHeight="1">
      <c r="A9" s="34" t="s">
        <v>46</v>
      </c>
      <c r="B9" s="35"/>
      <c r="C9" s="34" t="s">
        <v>450</v>
      </c>
      <c r="D9" s="36"/>
      <c r="E9" s="36"/>
      <c r="F9" s="36"/>
      <c r="G9" s="36"/>
      <c r="H9" s="36"/>
      <c r="I9" s="36"/>
      <c r="J9" s="36"/>
      <c r="K9" s="76"/>
      <c r="L9" s="77"/>
      <c r="M9" s="76"/>
      <c r="N9" s="77"/>
      <c r="O9" s="36"/>
      <c r="P9" s="36"/>
      <c r="Q9" s="36"/>
      <c r="R9" s="36"/>
      <c r="S9" s="36"/>
      <c r="T9" s="36"/>
      <c r="U9" s="36"/>
      <c r="V9" s="36"/>
      <c r="W9" s="36"/>
      <c r="X9" s="36"/>
      <c r="Y9" s="36"/>
      <c r="Z9" s="36"/>
      <c r="AA9" s="36"/>
      <c r="AB9" s="36"/>
      <c r="AC9" s="34" t="s">
        <v>53</v>
      </c>
      <c r="AD9" s="36"/>
      <c r="AE9" s="36"/>
      <c r="AF9" s="35"/>
      <c r="AG9" s="34" t="s">
        <v>239</v>
      </c>
      <c r="AH9" s="36"/>
      <c r="AI9" s="36"/>
      <c r="AJ9" s="36"/>
      <c r="AK9" s="36"/>
      <c r="AL9" s="36"/>
      <c r="AM9" s="36"/>
      <c r="AN9" s="36"/>
      <c r="AO9" s="36"/>
      <c r="AP9" s="36"/>
      <c r="AQ9" s="36"/>
      <c r="AR9" s="36"/>
      <c r="AS9" s="36"/>
      <c r="AT9" s="36"/>
      <c r="AU9" s="36"/>
      <c r="AV9" s="36"/>
      <c r="AW9" s="36"/>
      <c r="AX9" s="36"/>
      <c r="AY9" s="36"/>
      <c r="AZ9" s="36"/>
      <c r="BA9" s="36"/>
      <c r="BB9" s="36"/>
      <c r="BC9" s="36"/>
      <c r="BD9" s="35"/>
    </row>
    <row r="10" spans="1:56" ht="15" customHeight="1">
      <c r="A10" s="27">
        <v>1</v>
      </c>
      <c r="B10" s="28"/>
      <c r="C10" s="30" t="s">
        <v>253</v>
      </c>
      <c r="D10" s="29"/>
      <c r="E10" s="29"/>
      <c r="F10" s="29"/>
      <c r="G10" s="29"/>
      <c r="H10" s="29"/>
      <c r="I10" s="29"/>
      <c r="J10" s="29"/>
      <c r="K10" s="29"/>
      <c r="L10" s="29"/>
      <c r="M10" s="29"/>
      <c r="N10" s="29"/>
      <c r="O10" s="29"/>
      <c r="P10" s="29"/>
      <c r="Q10" s="29"/>
      <c r="R10" s="29"/>
      <c r="S10" s="29"/>
      <c r="T10" s="29"/>
      <c r="U10" s="29"/>
      <c r="V10" s="29"/>
      <c r="W10" s="29"/>
      <c r="X10" s="29"/>
      <c r="Y10" s="29"/>
      <c r="Z10" s="29"/>
      <c r="AA10" s="29"/>
      <c r="AB10" s="28"/>
      <c r="AC10" s="27" t="s">
        <v>57</v>
      </c>
      <c r="AD10" s="29"/>
      <c r="AE10" s="29"/>
      <c r="AF10" s="28"/>
      <c r="AG10" s="27"/>
      <c r="AH10" s="29"/>
      <c r="AI10" s="31"/>
      <c r="AJ10" s="29"/>
      <c r="AK10" s="29"/>
      <c r="AL10" s="29"/>
      <c r="AM10" s="29"/>
      <c r="AN10" s="29"/>
      <c r="AO10" s="29"/>
      <c r="AP10" s="29"/>
      <c r="AQ10" s="29"/>
      <c r="AR10" s="29"/>
      <c r="AS10" s="29"/>
      <c r="AT10" s="29"/>
      <c r="AU10" s="29"/>
      <c r="AV10" s="29"/>
      <c r="AW10" s="29"/>
      <c r="AX10" s="29"/>
      <c r="AY10" s="29"/>
      <c r="AZ10" s="29"/>
      <c r="BA10" s="29"/>
      <c r="BB10" s="29"/>
      <c r="BC10" s="29"/>
      <c r="BD10" s="28"/>
    </row>
    <row r="11" spans="1:56" ht="15" customHeight="1">
      <c r="A11" s="41"/>
      <c r="B11" s="41"/>
      <c r="C11" s="42"/>
      <c r="D11" s="41"/>
      <c r="E11" s="41"/>
      <c r="F11" s="41"/>
      <c r="G11" s="41"/>
      <c r="H11" s="41"/>
      <c r="I11" s="41"/>
      <c r="J11" s="41"/>
      <c r="K11" s="41"/>
      <c r="L11" s="41"/>
      <c r="M11" s="41"/>
      <c r="N11" s="41"/>
      <c r="O11" s="41"/>
      <c r="P11" s="41"/>
      <c r="Q11" s="41"/>
      <c r="R11" s="41"/>
      <c r="S11" s="41"/>
      <c r="T11" s="41"/>
      <c r="U11" s="41"/>
      <c r="V11" s="41"/>
      <c r="W11" s="41"/>
      <c r="X11" s="41"/>
      <c r="Y11" s="41"/>
      <c r="Z11" s="41"/>
      <c r="AA11" s="41"/>
      <c r="AB11" s="41"/>
      <c r="AC11" s="41"/>
      <c r="AD11" s="41"/>
      <c r="AE11" s="41"/>
      <c r="AF11" s="41"/>
      <c r="AG11" s="41"/>
      <c r="AH11" s="41"/>
      <c r="AI11" s="42"/>
      <c r="AJ11" s="41"/>
      <c r="AK11" s="41"/>
      <c r="AL11" s="41"/>
      <c r="AM11" s="41"/>
      <c r="AN11" s="41"/>
      <c r="AO11" s="41"/>
      <c r="AP11" s="41"/>
      <c r="AQ11" s="41"/>
      <c r="AR11" s="41"/>
      <c r="AS11" s="41"/>
      <c r="AT11" s="41"/>
      <c r="AU11" s="41"/>
      <c r="AV11" s="41"/>
      <c r="AW11" s="41"/>
      <c r="AX11" s="41"/>
      <c r="AY11" s="41"/>
      <c r="AZ11" s="41"/>
      <c r="BA11" s="41"/>
      <c r="BB11" s="41"/>
      <c r="BC11" s="41"/>
      <c r="BD11" s="41"/>
    </row>
    <row r="12" spans="1:56" ht="15" customHeight="1">
      <c r="A12" s="32" t="s">
        <v>238</v>
      </c>
      <c r="AI12" s="33"/>
    </row>
    <row r="13" spans="1:56" ht="15" customHeight="1">
      <c r="A13" s="34" t="s">
        <v>451</v>
      </c>
      <c r="B13" s="35"/>
      <c r="C13" s="34" t="s">
        <v>54</v>
      </c>
      <c r="D13" s="36"/>
      <c r="E13" s="36"/>
      <c r="F13" s="36"/>
      <c r="G13" s="36"/>
      <c r="H13" s="36"/>
      <c r="I13" s="36"/>
      <c r="J13" s="36"/>
      <c r="K13" s="36"/>
      <c r="L13" s="36"/>
      <c r="M13" s="36"/>
      <c r="N13" s="36"/>
      <c r="O13" s="36"/>
      <c r="P13" s="36"/>
      <c r="Q13" s="36"/>
      <c r="R13" s="36"/>
      <c r="S13" s="36"/>
      <c r="T13" s="36"/>
      <c r="U13" s="36"/>
      <c r="V13" s="36"/>
      <c r="W13" s="36"/>
      <c r="X13" s="34" t="s">
        <v>60</v>
      </c>
      <c r="Y13" s="36"/>
      <c r="Z13" s="36"/>
      <c r="AA13" s="36"/>
      <c r="AB13" s="35"/>
      <c r="AC13" s="37" t="s">
        <v>53</v>
      </c>
      <c r="AD13" s="36"/>
      <c r="AE13" s="36"/>
      <c r="AF13" s="35"/>
      <c r="AG13" s="36" t="s">
        <v>47</v>
      </c>
      <c r="AH13" s="36"/>
      <c r="AI13" s="38"/>
      <c r="AJ13" s="36"/>
      <c r="AK13" s="36"/>
      <c r="AL13" s="36"/>
      <c r="AM13" s="36"/>
      <c r="AN13" s="36"/>
      <c r="AO13" s="36"/>
      <c r="AP13" s="36"/>
      <c r="AQ13" s="36"/>
      <c r="AR13" s="36"/>
      <c r="AS13" s="36"/>
      <c r="AT13" s="36"/>
      <c r="AU13" s="36"/>
      <c r="AV13" s="36"/>
      <c r="AW13" s="36"/>
      <c r="AX13" s="36"/>
      <c r="AY13" s="36"/>
      <c r="AZ13" s="36"/>
      <c r="BA13" s="36"/>
      <c r="BB13" s="36"/>
      <c r="BC13" s="36"/>
      <c r="BD13" s="35"/>
    </row>
    <row r="14" spans="1:56" ht="15" customHeight="1">
      <c r="A14" s="27">
        <v>1</v>
      </c>
      <c r="B14" s="28"/>
      <c r="C14" s="27"/>
      <c r="D14" s="29"/>
      <c r="E14" s="29"/>
      <c r="F14" s="29"/>
      <c r="G14" s="29"/>
      <c r="H14" s="29"/>
      <c r="I14" s="29"/>
      <c r="J14" s="29"/>
      <c r="K14" s="29"/>
      <c r="L14" s="29"/>
      <c r="M14" s="29"/>
      <c r="N14" s="29"/>
      <c r="O14" s="29"/>
      <c r="P14" s="29"/>
      <c r="Q14" s="29"/>
      <c r="R14" s="29"/>
      <c r="S14" s="29"/>
      <c r="T14" s="29"/>
      <c r="U14" s="29"/>
      <c r="V14" s="29"/>
      <c r="W14" s="29"/>
      <c r="X14" s="79"/>
      <c r="Y14" s="84"/>
      <c r="Z14" s="84"/>
      <c r="AA14" s="84"/>
      <c r="AB14" s="85"/>
      <c r="AC14" s="30"/>
      <c r="AD14" s="29"/>
      <c r="AE14" s="29"/>
      <c r="AF14" s="28"/>
      <c r="AG14" s="29"/>
      <c r="AH14" s="29"/>
      <c r="AI14" s="31"/>
      <c r="AJ14" s="29"/>
      <c r="AK14" s="29"/>
      <c r="AL14" s="29"/>
      <c r="AM14" s="29"/>
      <c r="AN14" s="29"/>
      <c r="AO14" s="29"/>
      <c r="AP14" s="29"/>
      <c r="AQ14" s="29"/>
      <c r="AR14" s="29"/>
      <c r="AS14" s="29"/>
      <c r="AT14" s="29"/>
      <c r="AU14" s="29"/>
      <c r="AV14" s="29"/>
      <c r="AW14" s="29"/>
      <c r="AX14" s="29"/>
      <c r="AY14" s="29"/>
      <c r="AZ14" s="29"/>
      <c r="BA14" s="29"/>
      <c r="BB14" s="29"/>
      <c r="BC14" s="29"/>
      <c r="BD14" s="28"/>
    </row>
    <row r="16" spans="1:56" ht="15" customHeight="1">
      <c r="A16" s="32" t="s">
        <v>48</v>
      </c>
    </row>
    <row r="17" spans="1:6" ht="15" customHeight="1">
      <c r="A17" s="32"/>
      <c r="B17" s="26" t="s">
        <v>256</v>
      </c>
    </row>
    <row r="18" spans="1:6" ht="15" customHeight="1">
      <c r="A18" s="32"/>
      <c r="C18" s="8" t="s">
        <v>57</v>
      </c>
      <c r="E18" s="43" t="s">
        <v>416</v>
      </c>
    </row>
    <row r="19" spans="1:6" ht="15" customHeight="1">
      <c r="A19" s="32"/>
      <c r="E19" s="43" t="s">
        <v>271</v>
      </c>
      <c r="F19" s="43" t="s">
        <v>415</v>
      </c>
    </row>
    <row r="20" spans="1:6" ht="15" customHeight="1">
      <c r="A20" s="32"/>
      <c r="C20" s="8"/>
    </row>
    <row r="21" spans="1:6" ht="15" customHeight="1">
      <c r="A21" s="32"/>
      <c r="C21" s="8" t="s">
        <v>245</v>
      </c>
      <c r="E21" s="43" t="s">
        <v>409</v>
      </c>
    </row>
    <row r="22" spans="1:6" ht="15" customHeight="1">
      <c r="A22" s="32"/>
      <c r="B22" s="26"/>
      <c r="E22" s="43" t="s">
        <v>271</v>
      </c>
      <c r="F22" s="43" t="s">
        <v>410</v>
      </c>
    </row>
    <row r="23" spans="1:6" ht="15" customHeight="1">
      <c r="A23" s="32"/>
      <c r="C23" s="33"/>
      <c r="E23" s="43" t="s">
        <v>411</v>
      </c>
      <c r="F23" s="43" t="s">
        <v>412</v>
      </c>
    </row>
    <row r="24" spans="1:6" ht="15" customHeight="1">
      <c r="A24" s="32"/>
      <c r="C24" s="33"/>
    </row>
    <row r="25" spans="1:6" ht="15" customHeight="1">
      <c r="A25" s="32"/>
      <c r="C25" s="8" t="s">
        <v>59</v>
      </c>
      <c r="E25" s="43" t="s">
        <v>417</v>
      </c>
    </row>
    <row r="26" spans="1:6" ht="15" customHeight="1">
      <c r="C26" s="8" t="s">
        <v>254</v>
      </c>
      <c r="E26" s="43" t="s">
        <v>419</v>
      </c>
    </row>
    <row r="27" spans="1:6" ht="15" customHeight="1">
      <c r="E27" s="43" t="s">
        <v>271</v>
      </c>
      <c r="F27" s="43" t="s">
        <v>418</v>
      </c>
    </row>
  </sheetData>
  <mergeCells count="12">
    <mergeCell ref="A6:G6"/>
    <mergeCell ref="H6:AH6"/>
    <mergeCell ref="K9:L9"/>
    <mergeCell ref="M9:N9"/>
    <mergeCell ref="X14:AB14"/>
    <mergeCell ref="A5:G5"/>
    <mergeCell ref="H5:AH5"/>
    <mergeCell ref="A1:BD2"/>
    <mergeCell ref="A4:G4"/>
    <mergeCell ref="H4:Q4"/>
    <mergeCell ref="R4:X4"/>
    <mergeCell ref="Y4:AH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Sheet2!$A$1:$A$116</xm:f>
          </x14:formula1>
          <xm:sqref>X14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364D4-3297-449D-92D0-494CF0583C14}">
  <dimension ref="A1:BD29"/>
  <sheetViews>
    <sheetView zoomScaleNormal="100" workbookViewId="0">
      <selection activeCell="C17" sqref="C17"/>
    </sheetView>
  </sheetViews>
  <sheetFormatPr defaultColWidth="2.5" defaultRowHeight="15" customHeight="1"/>
  <cols>
    <col min="1" max="7" width="2.5" style="43"/>
    <col min="8" max="8" width="2.5" style="43" customWidth="1"/>
    <col min="9" max="11" width="2.5" style="43"/>
    <col min="12" max="12" width="2.625" style="43" customWidth="1"/>
    <col min="13" max="16384" width="2.5" style="43"/>
  </cols>
  <sheetData>
    <row r="1" spans="1:56" s="24" customFormat="1" ht="15" customHeight="1">
      <c r="A1" s="82" t="s">
        <v>49</v>
      </c>
      <c r="B1" s="82"/>
      <c r="C1" s="82"/>
      <c r="D1" s="82"/>
      <c r="E1" s="82"/>
      <c r="F1" s="82"/>
      <c r="G1" s="82"/>
      <c r="H1" s="82"/>
      <c r="I1" s="82"/>
      <c r="J1" s="82"/>
      <c r="K1" s="82"/>
      <c r="L1" s="82"/>
      <c r="M1" s="82"/>
      <c r="N1" s="82"/>
      <c r="O1" s="82"/>
      <c r="P1" s="82"/>
      <c r="Q1" s="82"/>
      <c r="R1" s="82"/>
      <c r="S1" s="82"/>
      <c r="T1" s="82"/>
      <c r="U1" s="82"/>
      <c r="V1" s="82"/>
      <c r="W1" s="82"/>
      <c r="X1" s="82"/>
      <c r="Y1" s="82"/>
      <c r="Z1" s="82"/>
      <c r="AA1" s="82"/>
      <c r="AB1" s="82"/>
      <c r="AC1" s="82"/>
      <c r="AD1" s="82"/>
      <c r="AE1" s="82"/>
      <c r="AF1" s="82"/>
      <c r="AG1" s="82"/>
      <c r="AH1" s="82"/>
      <c r="AI1" s="82"/>
      <c r="AJ1" s="82"/>
      <c r="AK1" s="82"/>
      <c r="AL1" s="82"/>
      <c r="AM1" s="82"/>
      <c r="AN1" s="82"/>
      <c r="AO1" s="82"/>
      <c r="AP1" s="82"/>
      <c r="AQ1" s="82"/>
      <c r="AR1" s="82"/>
      <c r="AS1" s="82"/>
      <c r="AT1" s="82"/>
      <c r="AU1" s="82"/>
      <c r="AV1" s="82"/>
      <c r="AW1" s="82"/>
      <c r="AX1" s="82"/>
      <c r="AY1" s="82"/>
      <c r="AZ1" s="82"/>
      <c r="BA1" s="82"/>
      <c r="BB1" s="82"/>
      <c r="BC1" s="82"/>
      <c r="BD1" s="82"/>
    </row>
    <row r="2" spans="1:56" s="24" customFormat="1" ht="15" customHeight="1" thickBot="1">
      <c r="A2" s="83"/>
      <c r="B2" s="83"/>
      <c r="C2" s="83"/>
      <c r="D2" s="83"/>
      <c r="E2" s="83"/>
      <c r="F2" s="83"/>
      <c r="G2" s="83"/>
      <c r="H2" s="83"/>
      <c r="I2" s="83"/>
      <c r="J2" s="83"/>
      <c r="K2" s="83"/>
      <c r="L2" s="83"/>
      <c r="M2" s="83"/>
      <c r="N2" s="83"/>
      <c r="O2" s="83"/>
      <c r="P2" s="83"/>
      <c r="Q2" s="83"/>
      <c r="R2" s="83"/>
      <c r="S2" s="83"/>
      <c r="T2" s="83"/>
      <c r="U2" s="83"/>
      <c r="V2" s="83"/>
      <c r="W2" s="83"/>
      <c r="X2" s="83"/>
      <c r="Y2" s="83"/>
      <c r="Z2" s="83"/>
      <c r="AA2" s="83"/>
      <c r="AB2" s="83"/>
      <c r="AC2" s="83"/>
      <c r="AD2" s="83"/>
      <c r="AE2" s="83"/>
      <c r="AF2" s="83"/>
      <c r="AG2" s="83"/>
      <c r="AH2" s="83"/>
      <c r="AI2" s="83"/>
      <c r="AJ2" s="83"/>
      <c r="AK2" s="83"/>
      <c r="AL2" s="83"/>
      <c r="AM2" s="83"/>
      <c r="AN2" s="83"/>
      <c r="AO2" s="83"/>
      <c r="AP2" s="83"/>
      <c r="AQ2" s="83"/>
      <c r="AR2" s="83"/>
      <c r="AS2" s="83"/>
      <c r="AT2" s="83"/>
      <c r="AU2" s="83"/>
      <c r="AV2" s="83"/>
      <c r="AW2" s="83"/>
      <c r="AX2" s="83"/>
      <c r="AY2" s="83"/>
      <c r="AZ2" s="83"/>
      <c r="BA2" s="83"/>
      <c r="BB2" s="83"/>
      <c r="BC2" s="83"/>
      <c r="BD2" s="83"/>
    </row>
    <row r="3" spans="1:56" ht="15" customHeight="1" thickTop="1"/>
    <row r="4" spans="1:56" ht="15" customHeight="1">
      <c r="A4" s="78" t="s">
        <v>50</v>
      </c>
      <c r="B4" s="78"/>
      <c r="C4" s="78"/>
      <c r="D4" s="78"/>
      <c r="E4" s="78"/>
      <c r="F4" s="78"/>
      <c r="G4" s="78"/>
      <c r="H4" s="79" t="str">
        <f ca="1">Sheet1!A2</f>
        <v>KKF11030</v>
      </c>
      <c r="I4" s="84"/>
      <c r="J4" s="84"/>
      <c r="K4" s="84"/>
      <c r="L4" s="84"/>
      <c r="M4" s="84"/>
      <c r="N4" s="84"/>
      <c r="O4" s="84"/>
      <c r="P4" s="84"/>
      <c r="Q4" s="85"/>
      <c r="R4" s="78" t="s">
        <v>51</v>
      </c>
      <c r="S4" s="78"/>
      <c r="T4" s="78"/>
      <c r="U4" s="78"/>
      <c r="V4" s="78"/>
      <c r="W4" s="78"/>
      <c r="X4" s="78"/>
      <c r="Y4" s="79" t="str">
        <f ca="1">Sheet1!A3</f>
        <v>作業履歴(試験車)</v>
      </c>
      <c r="Z4" s="84"/>
      <c r="AA4" s="84"/>
      <c r="AB4" s="84"/>
      <c r="AC4" s="84"/>
      <c r="AD4" s="84"/>
      <c r="AE4" s="84"/>
      <c r="AF4" s="84"/>
      <c r="AG4" s="84"/>
      <c r="AH4" s="85"/>
    </row>
    <row r="5" spans="1:56" ht="15" customHeight="1">
      <c r="A5" s="78" t="s">
        <v>52</v>
      </c>
      <c r="B5" s="78"/>
      <c r="C5" s="78"/>
      <c r="D5" s="78"/>
      <c r="E5" s="78"/>
      <c r="F5" s="78"/>
      <c r="G5" s="78"/>
      <c r="H5" s="79" t="str">
        <f ca="1">RIGHT(CELL("filename",A1),LEN(CELL("filename",A1))-FIND("]",CELL("filename",A1)))</f>
        <v>文字色　黒赤</v>
      </c>
      <c r="I5" s="80"/>
      <c r="J5" s="80"/>
      <c r="K5" s="80"/>
      <c r="L5" s="80"/>
      <c r="M5" s="80"/>
      <c r="N5" s="80"/>
      <c r="O5" s="80"/>
      <c r="P5" s="80"/>
      <c r="Q5" s="80"/>
      <c r="R5" s="80"/>
      <c r="S5" s="80"/>
      <c r="T5" s="80"/>
      <c r="U5" s="80"/>
      <c r="V5" s="80"/>
      <c r="W5" s="80"/>
      <c r="X5" s="80"/>
      <c r="Y5" s="80"/>
      <c r="Z5" s="80"/>
      <c r="AA5" s="80"/>
      <c r="AB5" s="80"/>
      <c r="AC5" s="80"/>
      <c r="AD5" s="80"/>
      <c r="AE5" s="80"/>
      <c r="AF5" s="80"/>
      <c r="AG5" s="80"/>
      <c r="AH5" s="81"/>
    </row>
    <row r="6" spans="1:56" ht="15" customHeight="1">
      <c r="A6" s="78" t="s">
        <v>56</v>
      </c>
      <c r="B6" s="78"/>
      <c r="C6" s="78"/>
      <c r="D6" s="78"/>
      <c r="E6" s="78"/>
      <c r="F6" s="78"/>
      <c r="G6" s="78"/>
      <c r="H6" s="79" t="s">
        <v>485</v>
      </c>
      <c r="I6" s="80"/>
      <c r="J6" s="80"/>
      <c r="K6" s="80"/>
      <c r="L6" s="80"/>
      <c r="M6" s="80"/>
      <c r="N6" s="80"/>
      <c r="O6" s="80"/>
      <c r="P6" s="80"/>
      <c r="Q6" s="80"/>
      <c r="R6" s="80"/>
      <c r="S6" s="80"/>
      <c r="T6" s="80"/>
      <c r="U6" s="80"/>
      <c r="V6" s="80"/>
      <c r="W6" s="80"/>
      <c r="X6" s="80"/>
      <c r="Y6" s="80"/>
      <c r="Z6" s="80"/>
      <c r="AA6" s="80"/>
      <c r="AB6" s="80"/>
      <c r="AC6" s="80"/>
      <c r="AD6" s="80"/>
      <c r="AE6" s="80"/>
      <c r="AF6" s="80"/>
      <c r="AG6" s="80"/>
      <c r="AH6" s="81"/>
    </row>
    <row r="8" spans="1:56" ht="15" customHeight="1">
      <c r="A8" s="32" t="s">
        <v>237</v>
      </c>
      <c r="B8" s="32"/>
    </row>
    <row r="9" spans="1:56" ht="15" customHeight="1">
      <c r="A9" s="34" t="s">
        <v>46</v>
      </c>
      <c r="B9" s="35"/>
      <c r="C9" s="34" t="s">
        <v>450</v>
      </c>
      <c r="D9" s="36"/>
      <c r="E9" s="36"/>
      <c r="F9" s="36"/>
      <c r="G9" s="36"/>
      <c r="H9" s="36"/>
      <c r="I9" s="36"/>
      <c r="J9" s="36"/>
      <c r="K9" s="76"/>
      <c r="L9" s="77"/>
      <c r="M9" s="76"/>
      <c r="N9" s="77"/>
      <c r="O9" s="36"/>
      <c r="P9" s="36"/>
      <c r="Q9" s="36"/>
      <c r="R9" s="36"/>
      <c r="S9" s="36"/>
      <c r="T9" s="36"/>
      <c r="U9" s="36"/>
      <c r="V9" s="36"/>
      <c r="W9" s="36"/>
      <c r="X9" s="36"/>
      <c r="Y9" s="36"/>
      <c r="Z9" s="36"/>
      <c r="AA9" s="36"/>
      <c r="AB9" s="36"/>
      <c r="AC9" s="34" t="s">
        <v>53</v>
      </c>
      <c r="AD9" s="36"/>
      <c r="AE9" s="36"/>
      <c r="AF9" s="35"/>
      <c r="AG9" s="34" t="s">
        <v>239</v>
      </c>
      <c r="AH9" s="36"/>
      <c r="AI9" s="36"/>
      <c r="AJ9" s="36"/>
      <c r="AK9" s="36"/>
      <c r="AL9" s="36"/>
      <c r="AM9" s="36"/>
      <c r="AN9" s="36"/>
      <c r="AO9" s="36"/>
      <c r="AP9" s="36"/>
      <c r="AQ9" s="36"/>
      <c r="AR9" s="36"/>
      <c r="AS9" s="36"/>
      <c r="AT9" s="36"/>
      <c r="AU9" s="36"/>
      <c r="AV9" s="36"/>
      <c r="AW9" s="36"/>
      <c r="AX9" s="36"/>
      <c r="AY9" s="36"/>
      <c r="AZ9" s="36"/>
      <c r="BA9" s="36"/>
      <c r="BB9" s="36"/>
      <c r="BC9" s="36"/>
      <c r="BD9" s="35"/>
    </row>
    <row r="10" spans="1:56" ht="15" customHeight="1">
      <c r="A10" s="27">
        <v>1</v>
      </c>
      <c r="B10" s="28"/>
      <c r="C10" s="30"/>
      <c r="D10" s="29"/>
      <c r="E10" s="29"/>
      <c r="F10" s="29"/>
      <c r="G10" s="29"/>
      <c r="H10" s="29"/>
      <c r="I10" s="29"/>
      <c r="J10" s="29"/>
      <c r="K10" s="29"/>
      <c r="L10" s="29"/>
      <c r="M10" s="29"/>
      <c r="N10" s="29"/>
      <c r="O10" s="29"/>
      <c r="P10" s="29"/>
      <c r="Q10" s="29"/>
      <c r="R10" s="29"/>
      <c r="S10" s="29"/>
      <c r="T10" s="29"/>
      <c r="U10" s="29"/>
      <c r="V10" s="29"/>
      <c r="W10" s="29"/>
      <c r="X10" s="29"/>
      <c r="Y10" s="29"/>
      <c r="Z10" s="29"/>
      <c r="AA10" s="29"/>
      <c r="AB10" s="28"/>
      <c r="AC10" s="27"/>
      <c r="AD10" s="29"/>
      <c r="AE10" s="29"/>
      <c r="AF10" s="28"/>
      <c r="AG10" s="27"/>
      <c r="AH10" s="29"/>
      <c r="AI10" s="31"/>
      <c r="AJ10" s="29"/>
      <c r="AK10" s="29"/>
      <c r="AL10" s="29"/>
      <c r="AM10" s="29"/>
      <c r="AN10" s="29"/>
      <c r="AO10" s="29"/>
      <c r="AP10" s="29"/>
      <c r="AQ10" s="29"/>
      <c r="AR10" s="29"/>
      <c r="AS10" s="29"/>
      <c r="AT10" s="29"/>
      <c r="AU10" s="29"/>
      <c r="AV10" s="29"/>
      <c r="AW10" s="29"/>
      <c r="AX10" s="29"/>
      <c r="AY10" s="29"/>
      <c r="AZ10" s="29"/>
      <c r="BA10" s="29"/>
      <c r="BB10" s="29"/>
      <c r="BC10" s="29"/>
      <c r="BD10" s="28"/>
    </row>
    <row r="11" spans="1:56" ht="15" customHeight="1">
      <c r="A11" s="41"/>
      <c r="B11" s="41"/>
      <c r="C11" s="42"/>
      <c r="D11" s="41"/>
      <c r="E11" s="41"/>
      <c r="F11" s="41"/>
      <c r="G11" s="41"/>
      <c r="H11" s="41"/>
      <c r="I11" s="41"/>
      <c r="J11" s="41"/>
      <c r="K11" s="41"/>
      <c r="L11" s="41"/>
      <c r="M11" s="41"/>
      <c r="N11" s="41"/>
      <c r="O11" s="41"/>
      <c r="P11" s="41"/>
      <c r="Q11" s="41"/>
      <c r="R11" s="41"/>
      <c r="S11" s="41"/>
      <c r="T11" s="41"/>
      <c r="U11" s="41"/>
      <c r="V11" s="41"/>
      <c r="W11" s="41"/>
      <c r="X11" s="41"/>
      <c r="Y11" s="41"/>
      <c r="Z11" s="41"/>
      <c r="AA11" s="41"/>
      <c r="AB11" s="41"/>
      <c r="AC11" s="41"/>
      <c r="AD11" s="41"/>
      <c r="AE11" s="41"/>
      <c r="AF11" s="41"/>
      <c r="AG11" s="41"/>
      <c r="AH11" s="41"/>
      <c r="AI11" s="42"/>
      <c r="AJ11" s="41"/>
      <c r="AK11" s="41"/>
      <c r="AL11" s="41"/>
      <c r="AM11" s="41"/>
      <c r="AN11" s="41"/>
      <c r="AO11" s="41"/>
      <c r="AP11" s="41"/>
      <c r="AQ11" s="41"/>
      <c r="AR11" s="41"/>
      <c r="AS11" s="41"/>
      <c r="AT11" s="41"/>
      <c r="AU11" s="41"/>
      <c r="AV11" s="41"/>
      <c r="AW11" s="41"/>
      <c r="AX11" s="41"/>
      <c r="AY11" s="41"/>
      <c r="AZ11" s="41"/>
      <c r="BA11" s="41"/>
      <c r="BB11" s="41"/>
      <c r="BC11" s="41"/>
      <c r="BD11" s="41"/>
    </row>
    <row r="12" spans="1:56" ht="15" customHeight="1">
      <c r="A12" s="32" t="s">
        <v>238</v>
      </c>
      <c r="AI12" s="33"/>
    </row>
    <row r="13" spans="1:56" ht="15" customHeight="1">
      <c r="A13" s="34" t="s">
        <v>46</v>
      </c>
      <c r="B13" s="35"/>
      <c r="C13" s="34" t="s">
        <v>54</v>
      </c>
      <c r="D13" s="36"/>
      <c r="E13" s="36"/>
      <c r="F13" s="36"/>
      <c r="G13" s="36"/>
      <c r="H13" s="36"/>
      <c r="I13" s="36"/>
      <c r="J13" s="36"/>
      <c r="K13" s="36"/>
      <c r="L13" s="36"/>
      <c r="M13" s="36"/>
      <c r="N13" s="36"/>
      <c r="O13" s="36"/>
      <c r="P13" s="36"/>
      <c r="Q13" s="36"/>
      <c r="R13" s="36"/>
      <c r="S13" s="36"/>
      <c r="T13" s="36"/>
      <c r="U13" s="36"/>
      <c r="V13" s="36"/>
      <c r="W13" s="36"/>
      <c r="X13" s="34" t="s">
        <v>60</v>
      </c>
      <c r="Y13" s="36"/>
      <c r="Z13" s="36"/>
      <c r="AA13" s="36"/>
      <c r="AB13" s="35"/>
      <c r="AC13" s="37" t="s">
        <v>53</v>
      </c>
      <c r="AD13" s="36"/>
      <c r="AE13" s="36"/>
      <c r="AF13" s="35"/>
      <c r="AG13" s="36" t="s">
        <v>47</v>
      </c>
      <c r="AH13" s="36"/>
      <c r="AI13" s="38"/>
      <c r="AJ13" s="36"/>
      <c r="AK13" s="36"/>
      <c r="AL13" s="36"/>
      <c r="AM13" s="36"/>
      <c r="AN13" s="36"/>
      <c r="AO13" s="36"/>
      <c r="AP13" s="36"/>
      <c r="AQ13" s="36"/>
      <c r="AR13" s="36"/>
      <c r="AS13" s="36"/>
      <c r="AT13" s="36"/>
      <c r="AU13" s="36"/>
      <c r="AV13" s="36"/>
      <c r="AW13" s="36"/>
      <c r="AX13" s="36"/>
      <c r="AY13" s="36"/>
      <c r="AZ13" s="36"/>
      <c r="BA13" s="36"/>
      <c r="BB13" s="36"/>
      <c r="BC13" s="36"/>
      <c r="BD13" s="35"/>
    </row>
    <row r="14" spans="1:56" ht="15" customHeight="1">
      <c r="A14" s="27">
        <v>1</v>
      </c>
      <c r="B14" s="28"/>
      <c r="C14" s="27"/>
      <c r="D14" s="29"/>
      <c r="E14" s="29"/>
      <c r="F14" s="29"/>
      <c r="G14" s="29"/>
      <c r="H14" s="29"/>
      <c r="I14" s="29"/>
      <c r="J14" s="29"/>
      <c r="K14" s="29"/>
      <c r="L14" s="29"/>
      <c r="M14" s="29"/>
      <c r="N14" s="29"/>
      <c r="O14" s="29"/>
      <c r="P14" s="29"/>
      <c r="Q14" s="29"/>
      <c r="R14" s="29"/>
      <c r="S14" s="29"/>
      <c r="T14" s="29"/>
      <c r="U14" s="29"/>
      <c r="V14" s="29"/>
      <c r="W14" s="29"/>
      <c r="X14" s="86"/>
      <c r="Y14" s="87"/>
      <c r="Z14" s="87"/>
      <c r="AA14" s="87"/>
      <c r="AB14" s="88"/>
      <c r="AC14" s="30"/>
      <c r="AD14" s="29"/>
      <c r="AE14" s="29"/>
      <c r="AF14" s="28"/>
      <c r="AG14" s="29"/>
      <c r="AH14" s="29"/>
      <c r="AI14" s="31"/>
      <c r="AJ14" s="29"/>
      <c r="AK14" s="29"/>
      <c r="AL14" s="29"/>
      <c r="AM14" s="29"/>
      <c r="AN14" s="29"/>
      <c r="AO14" s="29"/>
      <c r="AP14" s="29"/>
      <c r="AQ14" s="29"/>
      <c r="AR14" s="29"/>
      <c r="AS14" s="29"/>
      <c r="AT14" s="29"/>
      <c r="AU14" s="29"/>
      <c r="AV14" s="29"/>
      <c r="AW14" s="29"/>
      <c r="AX14" s="29"/>
      <c r="AY14" s="29"/>
      <c r="AZ14" s="29"/>
      <c r="BA14" s="29"/>
      <c r="BB14" s="29"/>
      <c r="BC14" s="29"/>
      <c r="BD14" s="28"/>
    </row>
    <row r="16" spans="1:56" ht="15" customHeight="1">
      <c r="A16" s="32" t="s">
        <v>48</v>
      </c>
    </row>
    <row r="17" spans="1:5" ht="15" customHeight="1">
      <c r="A17" s="32"/>
      <c r="B17" s="26" t="s">
        <v>486</v>
      </c>
    </row>
    <row r="18" spans="1:5" ht="15" customHeight="1">
      <c r="A18" s="32"/>
      <c r="C18" s="8" t="s">
        <v>55</v>
      </c>
      <c r="E18" s="43" t="s">
        <v>487</v>
      </c>
    </row>
    <row r="19" spans="1:5" ht="15" customHeight="1">
      <c r="A19" s="32"/>
      <c r="C19" s="8" t="s">
        <v>454</v>
      </c>
      <c r="E19" s="43" t="s">
        <v>488</v>
      </c>
    </row>
    <row r="20" spans="1:5" ht="15" customHeight="1">
      <c r="A20" s="32"/>
      <c r="C20" s="8" t="s">
        <v>455</v>
      </c>
      <c r="E20" s="43" t="s">
        <v>489</v>
      </c>
    </row>
    <row r="21" spans="1:5" ht="15" customHeight="1">
      <c r="A21" s="32"/>
      <c r="C21" s="8" t="s">
        <v>490</v>
      </c>
      <c r="E21" s="43" t="s">
        <v>491</v>
      </c>
    </row>
    <row r="22" spans="1:5" ht="15" customHeight="1">
      <c r="A22" s="32"/>
      <c r="C22" s="8" t="s">
        <v>492</v>
      </c>
      <c r="E22" s="43" t="s">
        <v>493</v>
      </c>
    </row>
    <row r="23" spans="1:5" ht="15" customHeight="1">
      <c r="A23" s="32"/>
      <c r="C23" s="8"/>
    </row>
    <row r="24" spans="1:5" ht="15" customHeight="1">
      <c r="A24" s="32"/>
      <c r="C24" s="33"/>
      <c r="E24" s="25"/>
    </row>
    <row r="25" spans="1:5" ht="15" customHeight="1">
      <c r="A25" s="32"/>
      <c r="B25" s="26"/>
      <c r="C25" s="33"/>
    </row>
    <row r="26" spans="1:5" ht="15" customHeight="1">
      <c r="A26" s="32"/>
      <c r="C26" s="33"/>
    </row>
    <row r="27" spans="1:5" ht="15" customHeight="1">
      <c r="A27" s="32"/>
      <c r="C27" s="33"/>
    </row>
    <row r="28" spans="1:5" ht="15" customHeight="1">
      <c r="A28" s="32"/>
      <c r="C28" s="33"/>
    </row>
    <row r="29" spans="1:5" ht="15" customHeight="1">
      <c r="B29" s="26"/>
    </row>
  </sheetData>
  <mergeCells count="12">
    <mergeCell ref="A6:G6"/>
    <mergeCell ref="H6:AH6"/>
    <mergeCell ref="K9:L9"/>
    <mergeCell ref="M9:N9"/>
    <mergeCell ref="X14:AB14"/>
    <mergeCell ref="A1:BD2"/>
    <mergeCell ref="A4:G4"/>
    <mergeCell ref="H4:Q4"/>
    <mergeCell ref="R4:X4"/>
    <mergeCell ref="Y4:AH4"/>
    <mergeCell ref="A5:G5"/>
    <mergeCell ref="H5:AH5"/>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924ACF76-07BE-42C6-ADD3-FD91101D6655}">
          <x14:formula1>
            <xm:f>Sheet2!$A:$A</xm:f>
          </x14:formula1>
          <xm:sqref>X14:AB14</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D29"/>
  <sheetViews>
    <sheetView zoomScaleNormal="100" workbookViewId="0">
      <selection sqref="A1:BD2"/>
    </sheetView>
  </sheetViews>
  <sheetFormatPr defaultColWidth="2.5" defaultRowHeight="15" customHeight="1"/>
  <cols>
    <col min="1" max="7" width="2.5" style="43"/>
    <col min="8" max="8" width="2.5" style="43" customWidth="1"/>
    <col min="9" max="11" width="2.5" style="43"/>
    <col min="12" max="12" width="2.625" style="43" customWidth="1"/>
    <col min="13" max="16384" width="2.5" style="43"/>
  </cols>
  <sheetData>
    <row r="1" spans="1:56" s="24" customFormat="1" ht="15" customHeight="1">
      <c r="A1" s="82" t="s">
        <v>49</v>
      </c>
      <c r="B1" s="82"/>
      <c r="C1" s="82"/>
      <c r="D1" s="82"/>
      <c r="E1" s="82"/>
      <c r="F1" s="82"/>
      <c r="G1" s="82"/>
      <c r="H1" s="82"/>
      <c r="I1" s="82"/>
      <c r="J1" s="82"/>
      <c r="K1" s="82"/>
      <c r="L1" s="82"/>
      <c r="M1" s="82"/>
      <c r="N1" s="82"/>
      <c r="O1" s="82"/>
      <c r="P1" s="82"/>
      <c r="Q1" s="82"/>
      <c r="R1" s="82"/>
      <c r="S1" s="82"/>
      <c r="T1" s="82"/>
      <c r="U1" s="82"/>
      <c r="V1" s="82"/>
      <c r="W1" s="82"/>
      <c r="X1" s="82"/>
      <c r="Y1" s="82"/>
      <c r="Z1" s="82"/>
      <c r="AA1" s="82"/>
      <c r="AB1" s="82"/>
      <c r="AC1" s="82"/>
      <c r="AD1" s="82"/>
      <c r="AE1" s="82"/>
      <c r="AF1" s="82"/>
      <c r="AG1" s="82"/>
      <c r="AH1" s="82"/>
      <c r="AI1" s="82"/>
      <c r="AJ1" s="82"/>
      <c r="AK1" s="82"/>
      <c r="AL1" s="82"/>
      <c r="AM1" s="82"/>
      <c r="AN1" s="82"/>
      <c r="AO1" s="82"/>
      <c r="AP1" s="82"/>
      <c r="AQ1" s="82"/>
      <c r="AR1" s="82"/>
      <c r="AS1" s="82"/>
      <c r="AT1" s="82"/>
      <c r="AU1" s="82"/>
      <c r="AV1" s="82"/>
      <c r="AW1" s="82"/>
      <c r="AX1" s="82"/>
      <c r="AY1" s="82"/>
      <c r="AZ1" s="82"/>
      <c r="BA1" s="82"/>
      <c r="BB1" s="82"/>
      <c r="BC1" s="82"/>
      <c r="BD1" s="82"/>
    </row>
    <row r="2" spans="1:56" s="24" customFormat="1" ht="15" customHeight="1" thickBot="1">
      <c r="A2" s="83"/>
      <c r="B2" s="83"/>
      <c r="C2" s="83"/>
      <c r="D2" s="83"/>
      <c r="E2" s="83"/>
      <c r="F2" s="83"/>
      <c r="G2" s="83"/>
      <c r="H2" s="83"/>
      <c r="I2" s="83"/>
      <c r="J2" s="83"/>
      <c r="K2" s="83"/>
      <c r="L2" s="83"/>
      <c r="M2" s="83"/>
      <c r="N2" s="83"/>
      <c r="O2" s="83"/>
      <c r="P2" s="83"/>
      <c r="Q2" s="83"/>
      <c r="R2" s="83"/>
      <c r="S2" s="83"/>
      <c r="T2" s="83"/>
      <c r="U2" s="83"/>
      <c r="V2" s="83"/>
      <c r="W2" s="83"/>
      <c r="X2" s="83"/>
      <c r="Y2" s="83"/>
      <c r="Z2" s="83"/>
      <c r="AA2" s="83"/>
      <c r="AB2" s="83"/>
      <c r="AC2" s="83"/>
      <c r="AD2" s="83"/>
      <c r="AE2" s="83"/>
      <c r="AF2" s="83"/>
      <c r="AG2" s="83"/>
      <c r="AH2" s="83"/>
      <c r="AI2" s="83"/>
      <c r="AJ2" s="83"/>
      <c r="AK2" s="83"/>
      <c r="AL2" s="83"/>
      <c r="AM2" s="83"/>
      <c r="AN2" s="83"/>
      <c r="AO2" s="83"/>
      <c r="AP2" s="83"/>
      <c r="AQ2" s="83"/>
      <c r="AR2" s="83"/>
      <c r="AS2" s="83"/>
      <c r="AT2" s="83"/>
      <c r="AU2" s="83"/>
      <c r="AV2" s="83"/>
      <c r="AW2" s="83"/>
      <c r="AX2" s="83"/>
      <c r="AY2" s="83"/>
      <c r="AZ2" s="83"/>
      <c r="BA2" s="83"/>
      <c r="BB2" s="83"/>
      <c r="BC2" s="83"/>
      <c r="BD2" s="83"/>
    </row>
    <row r="3" spans="1:56" ht="15" customHeight="1" thickTop="1"/>
    <row r="4" spans="1:56" ht="15" customHeight="1">
      <c r="A4" s="78" t="s">
        <v>50</v>
      </c>
      <c r="B4" s="78"/>
      <c r="C4" s="78"/>
      <c r="D4" s="78"/>
      <c r="E4" s="78"/>
      <c r="F4" s="78"/>
      <c r="G4" s="78"/>
      <c r="H4" s="79" t="str">
        <f ca="1">Sheet1!A2</f>
        <v>KKF11030</v>
      </c>
      <c r="I4" s="84"/>
      <c r="J4" s="84"/>
      <c r="K4" s="84"/>
      <c r="L4" s="84"/>
      <c r="M4" s="84"/>
      <c r="N4" s="84"/>
      <c r="O4" s="84"/>
      <c r="P4" s="84"/>
      <c r="Q4" s="85"/>
      <c r="R4" s="78" t="s">
        <v>51</v>
      </c>
      <c r="S4" s="78"/>
      <c r="T4" s="78"/>
      <c r="U4" s="78"/>
      <c r="V4" s="78"/>
      <c r="W4" s="78"/>
      <c r="X4" s="78"/>
      <c r="Y4" s="79" t="str">
        <f ca="1">Sheet1!A3</f>
        <v>作業履歴(試験車)</v>
      </c>
      <c r="Z4" s="84"/>
      <c r="AA4" s="84"/>
      <c r="AB4" s="84"/>
      <c r="AC4" s="84"/>
      <c r="AD4" s="84"/>
      <c r="AE4" s="84"/>
      <c r="AF4" s="84"/>
      <c r="AG4" s="84"/>
      <c r="AH4" s="85"/>
    </row>
    <row r="5" spans="1:56" ht="15" customHeight="1">
      <c r="A5" s="78" t="s">
        <v>52</v>
      </c>
      <c r="B5" s="78"/>
      <c r="C5" s="78"/>
      <c r="D5" s="78"/>
      <c r="E5" s="78"/>
      <c r="F5" s="78"/>
      <c r="G5" s="78"/>
      <c r="H5" s="79" t="str">
        <f ca="1">RIGHT(CELL("filename",A1),LEN(CELL("filename",A1))-FIND("]",CELL("filename",A1)))</f>
        <v>行選択(クリック)</v>
      </c>
      <c r="I5" s="80"/>
      <c r="J5" s="80"/>
      <c r="K5" s="80"/>
      <c r="L5" s="80"/>
      <c r="M5" s="80"/>
      <c r="N5" s="80"/>
      <c r="O5" s="80"/>
      <c r="P5" s="80"/>
      <c r="Q5" s="80"/>
      <c r="R5" s="80"/>
      <c r="S5" s="80"/>
      <c r="T5" s="80"/>
      <c r="U5" s="80"/>
      <c r="V5" s="80"/>
      <c r="W5" s="80"/>
      <c r="X5" s="80"/>
      <c r="Y5" s="80"/>
      <c r="Z5" s="80"/>
      <c r="AA5" s="80"/>
      <c r="AB5" s="80"/>
      <c r="AC5" s="80"/>
      <c r="AD5" s="80"/>
      <c r="AE5" s="80"/>
      <c r="AF5" s="80"/>
      <c r="AG5" s="80"/>
      <c r="AH5" s="81"/>
    </row>
    <row r="6" spans="1:56" ht="15" customHeight="1">
      <c r="A6" s="78" t="s">
        <v>56</v>
      </c>
      <c r="B6" s="78"/>
      <c r="C6" s="78"/>
      <c r="D6" s="78"/>
      <c r="E6" s="78"/>
      <c r="F6" s="78"/>
      <c r="G6" s="78"/>
      <c r="H6" s="79" t="s">
        <v>421</v>
      </c>
      <c r="I6" s="80"/>
      <c r="J6" s="80"/>
      <c r="K6" s="80"/>
      <c r="L6" s="80"/>
      <c r="M6" s="80"/>
      <c r="N6" s="80"/>
      <c r="O6" s="80"/>
      <c r="P6" s="80"/>
      <c r="Q6" s="80"/>
      <c r="R6" s="80"/>
      <c r="S6" s="80"/>
      <c r="T6" s="80"/>
      <c r="U6" s="80"/>
      <c r="V6" s="80"/>
      <c r="W6" s="80"/>
      <c r="X6" s="80"/>
      <c r="Y6" s="80"/>
      <c r="Z6" s="80"/>
      <c r="AA6" s="80"/>
      <c r="AB6" s="80"/>
      <c r="AC6" s="80"/>
      <c r="AD6" s="80"/>
      <c r="AE6" s="80"/>
      <c r="AF6" s="80"/>
      <c r="AG6" s="80"/>
      <c r="AH6" s="81"/>
    </row>
    <row r="8" spans="1:56" ht="15" customHeight="1">
      <c r="A8" s="32" t="s">
        <v>237</v>
      </c>
      <c r="B8" s="32"/>
    </row>
    <row r="9" spans="1:56" ht="15" customHeight="1">
      <c r="A9" s="34" t="s">
        <v>46</v>
      </c>
      <c r="B9" s="35"/>
      <c r="C9" s="34" t="s">
        <v>450</v>
      </c>
      <c r="D9" s="36"/>
      <c r="E9" s="36"/>
      <c r="F9" s="36"/>
      <c r="G9" s="36"/>
      <c r="H9" s="36"/>
      <c r="I9" s="36"/>
      <c r="J9" s="36"/>
      <c r="K9" s="76"/>
      <c r="L9" s="77"/>
      <c r="M9" s="76"/>
      <c r="N9" s="77"/>
      <c r="O9" s="36"/>
      <c r="P9" s="36"/>
      <c r="Q9" s="36"/>
      <c r="R9" s="36"/>
      <c r="S9" s="36"/>
      <c r="T9" s="36"/>
      <c r="U9" s="36"/>
      <c r="V9" s="36"/>
      <c r="W9" s="36"/>
      <c r="X9" s="36"/>
      <c r="Y9" s="36"/>
      <c r="Z9" s="36"/>
      <c r="AA9" s="36"/>
      <c r="AB9" s="36"/>
      <c r="AC9" s="34" t="s">
        <v>53</v>
      </c>
      <c r="AD9" s="36"/>
      <c r="AE9" s="36"/>
      <c r="AF9" s="35"/>
      <c r="AG9" s="34" t="s">
        <v>239</v>
      </c>
      <c r="AH9" s="36"/>
      <c r="AI9" s="36"/>
      <c r="AJ9" s="36"/>
      <c r="AK9" s="36"/>
      <c r="AL9" s="36"/>
      <c r="AM9" s="36"/>
      <c r="AN9" s="36"/>
      <c r="AO9" s="36"/>
      <c r="AP9" s="36"/>
      <c r="AQ9" s="36"/>
      <c r="AR9" s="36"/>
      <c r="AS9" s="36"/>
      <c r="AT9" s="36"/>
      <c r="AU9" s="36"/>
      <c r="AV9" s="36"/>
      <c r="AW9" s="36"/>
      <c r="AX9" s="36"/>
      <c r="AY9" s="36"/>
      <c r="AZ9" s="36"/>
      <c r="BA9" s="36"/>
      <c r="BB9" s="36"/>
      <c r="BC9" s="36"/>
      <c r="BD9" s="35"/>
    </row>
    <row r="10" spans="1:56" ht="15" customHeight="1">
      <c r="A10" s="27">
        <v>1</v>
      </c>
      <c r="B10" s="28"/>
      <c r="C10" s="30" t="s">
        <v>253</v>
      </c>
      <c r="D10" s="29"/>
      <c r="E10" s="29"/>
      <c r="F10" s="29"/>
      <c r="G10" s="29"/>
      <c r="H10" s="29"/>
      <c r="I10" s="29"/>
      <c r="J10" s="29"/>
      <c r="K10" s="29"/>
      <c r="L10" s="29"/>
      <c r="M10" s="29"/>
      <c r="N10" s="29"/>
      <c r="O10" s="29"/>
      <c r="P10" s="29"/>
      <c r="Q10" s="29"/>
      <c r="R10" s="29"/>
      <c r="S10" s="29"/>
      <c r="T10" s="29"/>
      <c r="U10" s="29"/>
      <c r="V10" s="29"/>
      <c r="W10" s="29"/>
      <c r="X10" s="29"/>
      <c r="Y10" s="29"/>
      <c r="Z10" s="29"/>
      <c r="AA10" s="29"/>
      <c r="AB10" s="28"/>
      <c r="AC10" s="27" t="s">
        <v>57</v>
      </c>
      <c r="AD10" s="29"/>
      <c r="AE10" s="29"/>
      <c r="AF10" s="28"/>
      <c r="AG10" s="27"/>
      <c r="AH10" s="29"/>
      <c r="AI10" s="31"/>
      <c r="AJ10" s="29"/>
      <c r="AK10" s="29"/>
      <c r="AL10" s="29"/>
      <c r="AM10" s="29"/>
      <c r="AN10" s="29"/>
      <c r="AO10" s="29"/>
      <c r="AP10" s="29"/>
      <c r="AQ10" s="29"/>
      <c r="AR10" s="29"/>
      <c r="AS10" s="29"/>
      <c r="AT10" s="29"/>
      <c r="AU10" s="29"/>
      <c r="AV10" s="29"/>
      <c r="AW10" s="29"/>
      <c r="AX10" s="29"/>
      <c r="AY10" s="29"/>
      <c r="AZ10" s="29"/>
      <c r="BA10" s="29"/>
      <c r="BB10" s="29"/>
      <c r="BC10" s="29"/>
      <c r="BD10" s="28"/>
    </row>
    <row r="11" spans="1:56" ht="15" customHeight="1">
      <c r="A11" s="41"/>
      <c r="B11" s="41"/>
      <c r="C11" s="42"/>
      <c r="D11" s="41"/>
      <c r="E11" s="41"/>
      <c r="F11" s="41"/>
      <c r="G11" s="41"/>
      <c r="H11" s="41"/>
      <c r="I11" s="41"/>
      <c r="J11" s="41"/>
      <c r="K11" s="41"/>
      <c r="L11" s="41"/>
      <c r="M11" s="41"/>
      <c r="N11" s="41"/>
      <c r="O11" s="41"/>
      <c r="P11" s="41"/>
      <c r="Q11" s="41"/>
      <c r="R11" s="41"/>
      <c r="S11" s="41"/>
      <c r="T11" s="41"/>
      <c r="U11" s="41"/>
      <c r="V11" s="41"/>
      <c r="W11" s="41"/>
      <c r="X11" s="41"/>
      <c r="Y11" s="41"/>
      <c r="Z11" s="41"/>
      <c r="AA11" s="41"/>
      <c r="AB11" s="41"/>
      <c r="AC11" s="41"/>
      <c r="AD11" s="41"/>
      <c r="AE11" s="41"/>
      <c r="AF11" s="41"/>
      <c r="AG11" s="41"/>
      <c r="AH11" s="41"/>
      <c r="AI11" s="42"/>
      <c r="AJ11" s="41"/>
      <c r="AK11" s="41"/>
      <c r="AL11" s="41"/>
      <c r="AM11" s="41"/>
      <c r="AN11" s="41"/>
      <c r="AO11" s="41"/>
      <c r="AP11" s="41"/>
      <c r="AQ11" s="41"/>
      <c r="AR11" s="41"/>
      <c r="AS11" s="41"/>
      <c r="AT11" s="41"/>
      <c r="AU11" s="41"/>
      <c r="AV11" s="41"/>
      <c r="AW11" s="41"/>
      <c r="AX11" s="41"/>
      <c r="AY11" s="41"/>
      <c r="AZ11" s="41"/>
      <c r="BA11" s="41"/>
      <c r="BB11" s="41"/>
      <c r="BC11" s="41"/>
      <c r="BD11" s="41"/>
    </row>
    <row r="12" spans="1:56" ht="15" customHeight="1">
      <c r="A12" s="32" t="s">
        <v>238</v>
      </c>
      <c r="AI12" s="33"/>
    </row>
    <row r="13" spans="1:56" ht="15" customHeight="1">
      <c r="A13" s="34" t="s">
        <v>451</v>
      </c>
      <c r="B13" s="35"/>
      <c r="C13" s="34" t="s">
        <v>54</v>
      </c>
      <c r="D13" s="36"/>
      <c r="E13" s="36"/>
      <c r="F13" s="36"/>
      <c r="G13" s="36"/>
      <c r="H13" s="36"/>
      <c r="I13" s="36"/>
      <c r="J13" s="36"/>
      <c r="K13" s="36"/>
      <c r="L13" s="36"/>
      <c r="M13" s="36"/>
      <c r="N13" s="36"/>
      <c r="O13" s="36"/>
      <c r="P13" s="36"/>
      <c r="Q13" s="36"/>
      <c r="R13" s="36"/>
      <c r="S13" s="36"/>
      <c r="T13" s="36"/>
      <c r="U13" s="36"/>
      <c r="V13" s="36"/>
      <c r="W13" s="36"/>
      <c r="X13" s="34" t="s">
        <v>60</v>
      </c>
      <c r="Y13" s="36"/>
      <c r="Z13" s="36"/>
      <c r="AA13" s="36"/>
      <c r="AB13" s="35"/>
      <c r="AC13" s="37" t="s">
        <v>53</v>
      </c>
      <c r="AD13" s="36"/>
      <c r="AE13" s="36"/>
      <c r="AF13" s="35"/>
      <c r="AG13" s="36" t="s">
        <v>47</v>
      </c>
      <c r="AH13" s="36"/>
      <c r="AI13" s="38"/>
      <c r="AJ13" s="36"/>
      <c r="AK13" s="36"/>
      <c r="AL13" s="36"/>
      <c r="AM13" s="36"/>
      <c r="AN13" s="36"/>
      <c r="AO13" s="36"/>
      <c r="AP13" s="36"/>
      <c r="AQ13" s="36"/>
      <c r="AR13" s="36"/>
      <c r="AS13" s="36"/>
      <c r="AT13" s="36"/>
      <c r="AU13" s="36"/>
      <c r="AV13" s="36"/>
      <c r="AW13" s="36"/>
      <c r="AX13" s="36"/>
      <c r="AY13" s="36"/>
      <c r="AZ13" s="36"/>
      <c r="BA13" s="36"/>
      <c r="BB13" s="36"/>
      <c r="BC13" s="36"/>
      <c r="BD13" s="35"/>
    </row>
    <row r="14" spans="1:56" ht="15" customHeight="1">
      <c r="A14" s="27">
        <v>1</v>
      </c>
      <c r="B14" s="28"/>
      <c r="C14" s="27"/>
      <c r="D14" s="29"/>
      <c r="E14" s="29"/>
      <c r="F14" s="29"/>
      <c r="G14" s="29"/>
      <c r="H14" s="29"/>
      <c r="I14" s="29"/>
      <c r="J14" s="29"/>
      <c r="K14" s="29"/>
      <c r="L14" s="29"/>
      <c r="M14" s="29"/>
      <c r="N14" s="29"/>
      <c r="O14" s="29"/>
      <c r="P14" s="29"/>
      <c r="Q14" s="29"/>
      <c r="R14" s="29"/>
      <c r="S14" s="29"/>
      <c r="T14" s="29"/>
      <c r="U14" s="29"/>
      <c r="V14" s="29"/>
      <c r="W14" s="29"/>
      <c r="X14" s="86"/>
      <c r="Y14" s="87"/>
      <c r="Z14" s="87"/>
      <c r="AA14" s="87"/>
      <c r="AB14" s="88"/>
      <c r="AC14" s="30"/>
      <c r="AD14" s="29"/>
      <c r="AE14" s="29"/>
      <c r="AF14" s="28"/>
      <c r="AG14" s="29"/>
      <c r="AH14" s="29"/>
      <c r="AI14" s="31"/>
      <c r="AJ14" s="29"/>
      <c r="AK14" s="29"/>
      <c r="AL14" s="29"/>
      <c r="AM14" s="29"/>
      <c r="AN14" s="29"/>
      <c r="AO14" s="29"/>
      <c r="AP14" s="29"/>
      <c r="AQ14" s="29"/>
      <c r="AR14" s="29"/>
      <c r="AS14" s="29"/>
      <c r="AT14" s="29"/>
      <c r="AU14" s="29"/>
      <c r="AV14" s="29"/>
      <c r="AW14" s="29"/>
      <c r="AX14" s="29"/>
      <c r="AY14" s="29"/>
      <c r="AZ14" s="29"/>
      <c r="BA14" s="29"/>
      <c r="BB14" s="29"/>
      <c r="BC14" s="29"/>
      <c r="BD14" s="28"/>
    </row>
    <row r="16" spans="1:56" ht="15" customHeight="1">
      <c r="A16" s="32" t="s">
        <v>48</v>
      </c>
    </row>
    <row r="17" spans="1:6" ht="15" customHeight="1">
      <c r="A17" s="32"/>
      <c r="B17" s="26" t="str">
        <f>"1."&amp;C10&amp;"クリック"</f>
        <v>1.作業履歴クリック</v>
      </c>
    </row>
    <row r="18" spans="1:6" ht="15" customHeight="1">
      <c r="A18" s="32"/>
      <c r="C18" s="8" t="s">
        <v>57</v>
      </c>
      <c r="E18" s="53" t="s">
        <v>422</v>
      </c>
      <c r="F18" s="53"/>
    </row>
    <row r="19" spans="1:6" ht="15" customHeight="1">
      <c r="A19" s="32"/>
      <c r="C19" s="33"/>
      <c r="D19" s="52"/>
      <c r="E19" s="43" t="s">
        <v>411</v>
      </c>
      <c r="F19" s="43" t="s">
        <v>423</v>
      </c>
    </row>
    <row r="20" spans="1:6" ht="15" customHeight="1">
      <c r="A20" s="32"/>
      <c r="C20" s="8"/>
    </row>
    <row r="21" spans="1:6" ht="15" customHeight="1">
      <c r="A21" s="32"/>
      <c r="C21" s="8"/>
    </row>
    <row r="22" spans="1:6" ht="15" customHeight="1">
      <c r="A22" s="32"/>
      <c r="C22" s="8"/>
    </row>
    <row r="23" spans="1:6" ht="15" customHeight="1">
      <c r="A23" s="32"/>
      <c r="C23" s="8"/>
    </row>
    <row r="24" spans="1:6" ht="15" customHeight="1">
      <c r="A24" s="32"/>
      <c r="C24" s="33"/>
      <c r="E24" s="25"/>
    </row>
    <row r="25" spans="1:6" ht="15" customHeight="1">
      <c r="A25" s="32"/>
      <c r="B25" s="26"/>
      <c r="C25" s="33"/>
    </row>
    <row r="26" spans="1:6" ht="15" customHeight="1">
      <c r="A26" s="32"/>
      <c r="C26" s="33"/>
    </row>
    <row r="27" spans="1:6" ht="15" customHeight="1">
      <c r="A27" s="32"/>
      <c r="C27" s="33"/>
    </row>
    <row r="28" spans="1:6" ht="15" customHeight="1">
      <c r="A28" s="32"/>
      <c r="C28" s="33"/>
    </row>
    <row r="29" spans="1:6" ht="15" customHeight="1">
      <c r="B29" s="26"/>
    </row>
  </sheetData>
  <mergeCells count="12">
    <mergeCell ref="A6:G6"/>
    <mergeCell ref="H6:AH6"/>
    <mergeCell ref="K9:L9"/>
    <mergeCell ref="M9:N9"/>
    <mergeCell ref="X14:AB14"/>
    <mergeCell ref="A5:G5"/>
    <mergeCell ref="H5:AH5"/>
    <mergeCell ref="A1:BD2"/>
    <mergeCell ref="A4:G4"/>
    <mergeCell ref="H4:Q4"/>
    <mergeCell ref="R4:X4"/>
    <mergeCell ref="Y4:AH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Sheet2!$A:$A</xm:f>
          </x14:formula1>
          <xm:sqref>X14:AB14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D51"/>
  <sheetViews>
    <sheetView zoomScaleNormal="100" workbookViewId="0">
      <selection sqref="A1:BD2"/>
    </sheetView>
  </sheetViews>
  <sheetFormatPr defaultColWidth="2.5" defaultRowHeight="15" customHeight="1"/>
  <cols>
    <col min="1" max="7" width="2.5" style="43"/>
    <col min="8" max="8" width="2.5" style="43" customWidth="1"/>
    <col min="9" max="11" width="2.5" style="43"/>
    <col min="12" max="12" width="2.625" style="43" customWidth="1"/>
    <col min="13" max="16384" width="2.5" style="43"/>
  </cols>
  <sheetData>
    <row r="1" spans="1:56" s="24" customFormat="1" ht="15" customHeight="1">
      <c r="A1" s="82" t="s">
        <v>49</v>
      </c>
      <c r="B1" s="82"/>
      <c r="C1" s="82"/>
      <c r="D1" s="82"/>
      <c r="E1" s="82"/>
      <c r="F1" s="82"/>
      <c r="G1" s="82"/>
      <c r="H1" s="82"/>
      <c r="I1" s="82"/>
      <c r="J1" s="82"/>
      <c r="K1" s="82"/>
      <c r="L1" s="82"/>
      <c r="M1" s="82"/>
      <c r="N1" s="82"/>
      <c r="O1" s="82"/>
      <c r="P1" s="82"/>
      <c r="Q1" s="82"/>
      <c r="R1" s="82"/>
      <c r="S1" s="82"/>
      <c r="T1" s="82"/>
      <c r="U1" s="82"/>
      <c r="V1" s="82"/>
      <c r="W1" s="82"/>
      <c r="X1" s="82"/>
      <c r="Y1" s="82"/>
      <c r="Z1" s="82"/>
      <c r="AA1" s="82"/>
      <c r="AB1" s="82"/>
      <c r="AC1" s="82"/>
      <c r="AD1" s="82"/>
      <c r="AE1" s="82"/>
      <c r="AF1" s="82"/>
      <c r="AG1" s="82"/>
      <c r="AH1" s="82"/>
      <c r="AI1" s="82"/>
      <c r="AJ1" s="82"/>
      <c r="AK1" s="82"/>
      <c r="AL1" s="82"/>
      <c r="AM1" s="82"/>
      <c r="AN1" s="82"/>
      <c r="AO1" s="82"/>
      <c r="AP1" s="82"/>
      <c r="AQ1" s="82"/>
      <c r="AR1" s="82"/>
      <c r="AS1" s="82"/>
      <c r="AT1" s="82"/>
      <c r="AU1" s="82"/>
      <c r="AV1" s="82"/>
      <c r="AW1" s="82"/>
      <c r="AX1" s="82"/>
      <c r="AY1" s="82"/>
      <c r="AZ1" s="82"/>
      <c r="BA1" s="82"/>
      <c r="BB1" s="82"/>
      <c r="BC1" s="82"/>
      <c r="BD1" s="82"/>
    </row>
    <row r="2" spans="1:56" s="24" customFormat="1" ht="15" customHeight="1" thickBot="1">
      <c r="A2" s="83"/>
      <c r="B2" s="83"/>
      <c r="C2" s="83"/>
      <c r="D2" s="83"/>
      <c r="E2" s="83"/>
      <c r="F2" s="83"/>
      <c r="G2" s="83"/>
      <c r="H2" s="83"/>
      <c r="I2" s="83"/>
      <c r="J2" s="83"/>
      <c r="K2" s="83"/>
      <c r="L2" s="83"/>
      <c r="M2" s="83"/>
      <c r="N2" s="83"/>
      <c r="O2" s="83"/>
      <c r="P2" s="83"/>
      <c r="Q2" s="83"/>
      <c r="R2" s="83"/>
      <c r="S2" s="83"/>
      <c r="T2" s="83"/>
      <c r="U2" s="83"/>
      <c r="V2" s="83"/>
      <c r="W2" s="83"/>
      <c r="X2" s="83"/>
      <c r="Y2" s="83"/>
      <c r="Z2" s="83"/>
      <c r="AA2" s="83"/>
      <c r="AB2" s="83"/>
      <c r="AC2" s="83"/>
      <c r="AD2" s="83"/>
      <c r="AE2" s="83"/>
      <c r="AF2" s="83"/>
      <c r="AG2" s="83"/>
      <c r="AH2" s="83"/>
      <c r="AI2" s="83"/>
      <c r="AJ2" s="83"/>
      <c r="AK2" s="83"/>
      <c r="AL2" s="83"/>
      <c r="AM2" s="83"/>
      <c r="AN2" s="83"/>
      <c r="AO2" s="83"/>
      <c r="AP2" s="83"/>
      <c r="AQ2" s="83"/>
      <c r="AR2" s="83"/>
      <c r="AS2" s="83"/>
      <c r="AT2" s="83"/>
      <c r="AU2" s="83"/>
      <c r="AV2" s="83"/>
      <c r="AW2" s="83"/>
      <c r="AX2" s="83"/>
      <c r="AY2" s="83"/>
      <c r="AZ2" s="83"/>
      <c r="BA2" s="83"/>
      <c r="BB2" s="83"/>
      <c r="BC2" s="83"/>
      <c r="BD2" s="83"/>
    </row>
    <row r="3" spans="1:56" ht="15" customHeight="1" thickTop="1"/>
    <row r="4" spans="1:56" ht="15" customHeight="1">
      <c r="A4" s="78" t="s">
        <v>50</v>
      </c>
      <c r="B4" s="78"/>
      <c r="C4" s="78"/>
      <c r="D4" s="78"/>
      <c r="E4" s="78"/>
      <c r="F4" s="78"/>
      <c r="G4" s="78"/>
      <c r="H4" s="79" t="str">
        <f ca="1">Sheet1!A2</f>
        <v>KKF11030</v>
      </c>
      <c r="I4" s="84"/>
      <c r="J4" s="84"/>
      <c r="K4" s="84"/>
      <c r="L4" s="84"/>
      <c r="M4" s="84"/>
      <c r="N4" s="84"/>
      <c r="O4" s="84"/>
      <c r="P4" s="84"/>
      <c r="Q4" s="85"/>
      <c r="R4" s="78" t="s">
        <v>51</v>
      </c>
      <c r="S4" s="78"/>
      <c r="T4" s="78"/>
      <c r="U4" s="78"/>
      <c r="V4" s="78"/>
      <c r="W4" s="78"/>
      <c r="X4" s="78"/>
      <c r="Y4" s="79" t="str">
        <f ca="1">Sheet1!$A$3</f>
        <v>作業履歴(試験車)</v>
      </c>
      <c r="Z4" s="84"/>
      <c r="AA4" s="84"/>
      <c r="AB4" s="84"/>
      <c r="AC4" s="84"/>
      <c r="AD4" s="84"/>
      <c r="AE4" s="84"/>
      <c r="AF4" s="84"/>
      <c r="AG4" s="84"/>
      <c r="AH4" s="85"/>
    </row>
    <row r="5" spans="1:56" ht="15" customHeight="1">
      <c r="A5" s="78" t="s">
        <v>52</v>
      </c>
      <c r="B5" s="78"/>
      <c r="C5" s="78"/>
      <c r="D5" s="78"/>
      <c r="E5" s="78"/>
      <c r="F5" s="78"/>
      <c r="G5" s="78"/>
      <c r="H5" s="79" t="str">
        <f ca="1">RIGHT(CELL("filename",A1),LEN(CELL("filename",A1))-FIND("]",CELL("filename",A1)))</f>
        <v>登録</v>
      </c>
      <c r="I5" s="80"/>
      <c r="J5" s="80"/>
      <c r="K5" s="80"/>
      <c r="L5" s="80"/>
      <c r="M5" s="80"/>
      <c r="N5" s="80"/>
      <c r="O5" s="80"/>
      <c r="P5" s="80"/>
      <c r="Q5" s="80"/>
      <c r="R5" s="80"/>
      <c r="S5" s="80"/>
      <c r="T5" s="80"/>
      <c r="U5" s="80"/>
      <c r="V5" s="80"/>
      <c r="W5" s="80"/>
      <c r="X5" s="80"/>
      <c r="Y5" s="80"/>
      <c r="Z5" s="80"/>
      <c r="AA5" s="80"/>
      <c r="AB5" s="80"/>
      <c r="AC5" s="80"/>
      <c r="AD5" s="80"/>
      <c r="AE5" s="80"/>
      <c r="AF5" s="80"/>
      <c r="AG5" s="80"/>
      <c r="AH5" s="81"/>
    </row>
    <row r="6" spans="1:56" ht="15" customHeight="1">
      <c r="A6" s="78" t="s">
        <v>56</v>
      </c>
      <c r="B6" s="78"/>
      <c r="C6" s="78"/>
      <c r="D6" s="78"/>
      <c r="E6" s="78"/>
      <c r="F6" s="78"/>
      <c r="G6" s="78"/>
      <c r="H6" s="79" t="s">
        <v>458</v>
      </c>
      <c r="I6" s="80"/>
      <c r="J6" s="80"/>
      <c r="K6" s="80"/>
      <c r="L6" s="80"/>
      <c r="M6" s="80"/>
      <c r="N6" s="80"/>
      <c r="O6" s="80"/>
      <c r="P6" s="80"/>
      <c r="Q6" s="80"/>
      <c r="R6" s="80"/>
      <c r="S6" s="80"/>
      <c r="T6" s="80"/>
      <c r="U6" s="80"/>
      <c r="V6" s="80"/>
      <c r="W6" s="80"/>
      <c r="X6" s="80"/>
      <c r="Y6" s="80"/>
      <c r="Z6" s="80"/>
      <c r="AA6" s="80"/>
      <c r="AB6" s="80"/>
      <c r="AC6" s="80"/>
      <c r="AD6" s="80"/>
      <c r="AE6" s="80"/>
      <c r="AF6" s="80"/>
      <c r="AG6" s="80"/>
      <c r="AH6" s="81"/>
    </row>
    <row r="8" spans="1:56" ht="15" customHeight="1">
      <c r="A8" s="32" t="s">
        <v>237</v>
      </c>
      <c r="B8" s="32"/>
    </row>
    <row r="9" spans="1:56" ht="15" customHeight="1">
      <c r="A9" s="34" t="s">
        <v>46</v>
      </c>
      <c r="B9" s="35"/>
      <c r="C9" s="34" t="s">
        <v>450</v>
      </c>
      <c r="D9" s="36"/>
      <c r="E9" s="36"/>
      <c r="F9" s="36"/>
      <c r="G9" s="36"/>
      <c r="H9" s="36"/>
      <c r="I9" s="36"/>
      <c r="J9" s="36"/>
      <c r="K9" s="76"/>
      <c r="L9" s="77"/>
      <c r="M9" s="76"/>
      <c r="N9" s="77"/>
      <c r="O9" s="36"/>
      <c r="P9" s="36"/>
      <c r="Q9" s="36"/>
      <c r="R9" s="36"/>
      <c r="S9" s="36"/>
      <c r="T9" s="36"/>
      <c r="U9" s="36"/>
      <c r="V9" s="36"/>
      <c r="W9" s="36"/>
      <c r="X9" s="36"/>
      <c r="Y9" s="36"/>
      <c r="Z9" s="36"/>
      <c r="AA9" s="36"/>
      <c r="AB9" s="36"/>
      <c r="AC9" s="34" t="s">
        <v>53</v>
      </c>
      <c r="AD9" s="36"/>
      <c r="AE9" s="36"/>
      <c r="AF9" s="35"/>
      <c r="AG9" s="34" t="s">
        <v>47</v>
      </c>
      <c r="AH9" s="36"/>
      <c r="AI9" s="36"/>
      <c r="AJ9" s="36"/>
      <c r="AK9" s="36"/>
      <c r="AL9" s="36"/>
      <c r="AM9" s="36"/>
      <c r="AN9" s="36"/>
      <c r="AO9" s="36"/>
      <c r="AP9" s="36"/>
      <c r="AQ9" s="36"/>
      <c r="AR9" s="36"/>
      <c r="AS9" s="36"/>
      <c r="AT9" s="36"/>
      <c r="AU9" s="36"/>
      <c r="AV9" s="36"/>
      <c r="AW9" s="36"/>
      <c r="AX9" s="36"/>
      <c r="AY9" s="36"/>
      <c r="AZ9" s="36"/>
      <c r="BA9" s="36"/>
      <c r="BB9" s="36"/>
      <c r="BC9" s="36"/>
      <c r="BD9" s="35"/>
    </row>
    <row r="10" spans="1:56" ht="15" customHeight="1">
      <c r="A10" s="10">
        <v>1</v>
      </c>
      <c r="B10" s="11"/>
      <c r="C10" s="12" t="s">
        <v>407</v>
      </c>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2" t="s">
        <v>387</v>
      </c>
      <c r="AD10" s="13"/>
      <c r="AE10" s="13"/>
      <c r="AF10" s="11"/>
      <c r="AG10" s="18"/>
      <c r="AH10" s="19"/>
      <c r="AI10" s="20"/>
      <c r="AJ10" s="19"/>
      <c r="AK10" s="19"/>
      <c r="AL10" s="19"/>
      <c r="AM10" s="19"/>
      <c r="AN10" s="19"/>
      <c r="AO10" s="19"/>
      <c r="AP10" s="19"/>
      <c r="AQ10" s="19"/>
      <c r="AR10" s="19"/>
      <c r="AS10" s="19"/>
      <c r="AT10" s="19"/>
      <c r="AU10" s="19"/>
      <c r="AV10" s="19"/>
      <c r="AW10" s="13"/>
      <c r="AX10" s="13"/>
      <c r="AY10" s="13"/>
      <c r="AZ10" s="13"/>
      <c r="BA10" s="13"/>
      <c r="BB10" s="13"/>
      <c r="BC10" s="13"/>
      <c r="BD10" s="11"/>
    </row>
    <row r="11" spans="1:56" ht="15" customHeight="1">
      <c r="A11" s="10">
        <f t="shared" ref="A11:A14" si="0">A10+1</f>
        <v>2</v>
      </c>
      <c r="B11" s="11"/>
      <c r="C11" s="12" t="s">
        <v>250</v>
      </c>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2" t="s">
        <v>385</v>
      </c>
      <c r="AD11" s="13"/>
      <c r="AE11" s="13"/>
      <c r="AF11" s="11"/>
      <c r="AG11" s="18"/>
      <c r="AH11" s="19"/>
      <c r="AI11" s="20"/>
      <c r="AJ11" s="19"/>
      <c r="AK11" s="19"/>
      <c r="AL11" s="19"/>
      <c r="AM11" s="19"/>
      <c r="AN11" s="19"/>
      <c r="AO11" s="19"/>
      <c r="AP11" s="19"/>
      <c r="AQ11" s="19"/>
      <c r="AR11" s="19"/>
      <c r="AS11" s="19"/>
      <c r="AT11" s="19"/>
      <c r="AU11" s="19"/>
      <c r="AV11" s="19"/>
      <c r="AW11" s="13"/>
      <c r="AX11" s="13"/>
      <c r="AY11" s="13"/>
      <c r="AZ11" s="13"/>
      <c r="BA11" s="13"/>
      <c r="BB11" s="13"/>
      <c r="BC11" s="13"/>
      <c r="BD11" s="11"/>
    </row>
    <row r="12" spans="1:56" ht="15" customHeight="1">
      <c r="A12" s="10">
        <f t="shared" si="0"/>
        <v>3</v>
      </c>
      <c r="B12" s="11"/>
      <c r="C12" s="12" t="s">
        <v>251</v>
      </c>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2" t="s">
        <v>385</v>
      </c>
      <c r="AD12" s="13"/>
      <c r="AE12" s="13"/>
      <c r="AF12" s="11"/>
      <c r="AG12" s="18"/>
      <c r="AH12" s="19"/>
      <c r="AI12" s="20"/>
      <c r="AJ12" s="19"/>
      <c r="AK12" s="19"/>
      <c r="AL12" s="19"/>
      <c r="AM12" s="19"/>
      <c r="AN12" s="19"/>
      <c r="AO12" s="19"/>
      <c r="AP12" s="19"/>
      <c r="AQ12" s="19"/>
      <c r="AR12" s="19"/>
      <c r="AS12" s="19"/>
      <c r="AT12" s="19"/>
      <c r="AU12" s="19"/>
      <c r="AV12" s="19"/>
      <c r="AW12" s="13"/>
      <c r="AX12" s="13"/>
      <c r="AY12" s="13"/>
      <c r="AZ12" s="13"/>
      <c r="BA12" s="13"/>
      <c r="BB12" s="13"/>
      <c r="BC12" s="13"/>
      <c r="BD12" s="11"/>
    </row>
    <row r="13" spans="1:56" ht="15" customHeight="1">
      <c r="A13" s="10">
        <f t="shared" si="0"/>
        <v>4</v>
      </c>
      <c r="B13" s="11"/>
      <c r="C13" s="12" t="s">
        <v>252</v>
      </c>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2" t="s">
        <v>57</v>
      </c>
      <c r="AD13" s="13"/>
      <c r="AE13" s="13"/>
      <c r="AF13" s="11"/>
      <c r="AG13" s="18"/>
      <c r="AH13" s="19"/>
      <c r="AI13" s="20"/>
      <c r="AJ13" s="19"/>
      <c r="AK13" s="19"/>
      <c r="AL13" s="19"/>
      <c r="AM13" s="19"/>
      <c r="AN13" s="19"/>
      <c r="AO13" s="19"/>
      <c r="AP13" s="19"/>
      <c r="AQ13" s="19"/>
      <c r="AR13" s="19"/>
      <c r="AS13" s="19"/>
      <c r="AT13" s="19"/>
      <c r="AU13" s="19"/>
      <c r="AV13" s="19"/>
      <c r="AW13" s="13"/>
      <c r="AX13" s="13"/>
      <c r="AY13" s="13"/>
      <c r="AZ13" s="13"/>
      <c r="BA13" s="13"/>
      <c r="BB13" s="13"/>
      <c r="BC13" s="13"/>
      <c r="BD13" s="11"/>
    </row>
    <row r="14" spans="1:56" ht="15" customHeight="1">
      <c r="A14" s="14">
        <f t="shared" si="0"/>
        <v>5</v>
      </c>
      <c r="B14" s="15"/>
      <c r="C14" s="16" t="s">
        <v>253</v>
      </c>
      <c r="D14" s="17"/>
      <c r="E14" s="17"/>
      <c r="F14" s="17"/>
      <c r="G14" s="17"/>
      <c r="H14" s="17"/>
      <c r="I14" s="17"/>
      <c r="J14" s="17"/>
      <c r="K14" s="17"/>
      <c r="L14" s="17"/>
      <c r="M14" s="17"/>
      <c r="N14" s="17"/>
      <c r="O14" s="17"/>
      <c r="P14" s="17"/>
      <c r="Q14" s="17"/>
      <c r="R14" s="17"/>
      <c r="S14" s="17"/>
      <c r="T14" s="17"/>
      <c r="U14" s="17"/>
      <c r="V14" s="17"/>
      <c r="W14" s="17"/>
      <c r="X14" s="17"/>
      <c r="Y14" s="17"/>
      <c r="Z14" s="17"/>
      <c r="AA14" s="17"/>
      <c r="AB14" s="17"/>
      <c r="AC14" s="16" t="s">
        <v>57</v>
      </c>
      <c r="AD14" s="17"/>
      <c r="AE14" s="17"/>
      <c r="AF14" s="15"/>
      <c r="AG14" s="23"/>
      <c r="AH14" s="21"/>
      <c r="AI14" s="22"/>
      <c r="AJ14" s="21"/>
      <c r="AK14" s="21"/>
      <c r="AL14" s="21"/>
      <c r="AM14" s="21"/>
      <c r="AN14" s="21"/>
      <c r="AO14" s="21"/>
      <c r="AP14" s="21"/>
      <c r="AQ14" s="21"/>
      <c r="AR14" s="21"/>
      <c r="AS14" s="21"/>
      <c r="AT14" s="21"/>
      <c r="AU14" s="21"/>
      <c r="AV14" s="21"/>
      <c r="AW14" s="17"/>
      <c r="AX14" s="17"/>
      <c r="AY14" s="17"/>
      <c r="AZ14" s="17"/>
      <c r="BA14" s="17"/>
      <c r="BB14" s="17"/>
      <c r="BC14" s="17"/>
      <c r="BD14" s="15"/>
    </row>
    <row r="15" spans="1:56" ht="15" customHeight="1">
      <c r="A15" s="41"/>
      <c r="B15" s="41"/>
      <c r="C15" s="41"/>
      <c r="D15" s="41"/>
      <c r="E15" s="41"/>
      <c r="F15" s="41"/>
      <c r="G15" s="41"/>
      <c r="H15" s="41"/>
      <c r="I15" s="41"/>
      <c r="J15" s="41"/>
      <c r="K15" s="41"/>
      <c r="L15" s="41"/>
      <c r="M15" s="41"/>
      <c r="N15" s="41"/>
      <c r="O15" s="41"/>
      <c r="P15" s="41"/>
      <c r="Q15" s="41"/>
      <c r="R15" s="41"/>
      <c r="S15" s="41"/>
      <c r="T15" s="41"/>
      <c r="U15" s="41"/>
      <c r="V15" s="41"/>
      <c r="W15" s="41"/>
      <c r="X15" s="41"/>
      <c r="Y15" s="41"/>
      <c r="Z15" s="41"/>
      <c r="AA15" s="41"/>
      <c r="AB15" s="41"/>
      <c r="AC15" s="41"/>
      <c r="AD15" s="41"/>
      <c r="AE15" s="41"/>
      <c r="AF15" s="41"/>
      <c r="AG15" s="41"/>
      <c r="AH15" s="41"/>
      <c r="AI15" s="42"/>
      <c r="AJ15" s="41"/>
      <c r="AK15" s="41"/>
      <c r="AL15" s="41"/>
      <c r="AM15" s="41"/>
      <c r="AN15" s="41"/>
      <c r="AO15" s="41"/>
      <c r="AP15" s="41"/>
      <c r="AQ15" s="41"/>
      <c r="AR15" s="41"/>
      <c r="AS15" s="41"/>
      <c r="AT15" s="41"/>
      <c r="AU15" s="41"/>
      <c r="AV15" s="41"/>
      <c r="AW15" s="41"/>
      <c r="AX15" s="41"/>
      <c r="AY15" s="41"/>
      <c r="AZ15" s="41"/>
      <c r="BA15" s="41"/>
      <c r="BB15" s="41"/>
      <c r="BC15" s="41"/>
      <c r="BD15" s="41"/>
    </row>
    <row r="16" spans="1:56" ht="15" customHeight="1">
      <c r="A16" s="32" t="s">
        <v>238</v>
      </c>
      <c r="AI16" s="33"/>
    </row>
    <row r="17" spans="1:56" ht="15" customHeight="1">
      <c r="A17" s="34" t="s">
        <v>451</v>
      </c>
      <c r="B17" s="35"/>
      <c r="C17" s="34" t="s">
        <v>54</v>
      </c>
      <c r="D17" s="36"/>
      <c r="E17" s="36"/>
      <c r="F17" s="36"/>
      <c r="G17" s="36"/>
      <c r="H17" s="36"/>
      <c r="I17" s="36"/>
      <c r="J17" s="36"/>
      <c r="K17" s="36"/>
      <c r="L17" s="36"/>
      <c r="M17" s="36"/>
      <c r="N17" s="36"/>
      <c r="O17" s="36"/>
      <c r="P17" s="36"/>
      <c r="Q17" s="36"/>
      <c r="R17" s="36"/>
      <c r="S17" s="36"/>
      <c r="T17" s="36"/>
      <c r="U17" s="36"/>
      <c r="V17" s="36"/>
      <c r="W17" s="36"/>
      <c r="X17" s="34" t="s">
        <v>60</v>
      </c>
      <c r="Y17" s="36"/>
      <c r="Z17" s="36"/>
      <c r="AA17" s="36"/>
      <c r="AB17" s="35"/>
      <c r="AC17" s="37" t="s">
        <v>53</v>
      </c>
      <c r="AD17" s="36"/>
      <c r="AE17" s="36"/>
      <c r="AF17" s="35"/>
      <c r="AG17" s="36" t="s">
        <v>47</v>
      </c>
      <c r="AH17" s="36"/>
      <c r="AI17" s="38"/>
      <c r="AJ17" s="36"/>
      <c r="AK17" s="36"/>
      <c r="AL17" s="36"/>
      <c r="AM17" s="36"/>
      <c r="AN17" s="36"/>
      <c r="AO17" s="36"/>
      <c r="AP17" s="36"/>
      <c r="AQ17" s="36"/>
      <c r="AR17" s="36"/>
      <c r="AS17" s="36"/>
      <c r="AT17" s="36"/>
      <c r="AU17" s="36"/>
      <c r="AV17" s="36"/>
      <c r="AW17" s="36"/>
      <c r="AX17" s="36"/>
      <c r="AY17" s="36"/>
      <c r="AZ17" s="36"/>
      <c r="BA17" s="36"/>
      <c r="BB17" s="36"/>
      <c r="BC17" s="36"/>
      <c r="BD17" s="35"/>
    </row>
    <row r="18" spans="1:56" ht="15" customHeight="1">
      <c r="A18" s="45">
        <v>1</v>
      </c>
      <c r="B18" s="46"/>
      <c r="C18" s="45" t="str">
        <f>VLOOKUP(X18,Sheet2!$A:$C,3,FALSE)</f>
        <v>試験車作業履歴登録</v>
      </c>
      <c r="D18" s="47"/>
      <c r="E18" s="47"/>
      <c r="F18" s="47"/>
      <c r="G18" s="47"/>
      <c r="H18" s="47"/>
      <c r="I18" s="47"/>
      <c r="J18" s="47"/>
      <c r="K18" s="47"/>
      <c r="L18" s="47"/>
      <c r="M18" s="47"/>
      <c r="N18" s="47"/>
      <c r="O18" s="47"/>
      <c r="P18" s="47"/>
      <c r="Q18" s="47"/>
      <c r="R18" s="47"/>
      <c r="S18" s="47"/>
      <c r="T18" s="47"/>
      <c r="U18" s="47"/>
      <c r="V18" s="47"/>
      <c r="W18" s="47"/>
      <c r="X18" s="92" t="s">
        <v>459</v>
      </c>
      <c r="Y18" s="93"/>
      <c r="Z18" s="93"/>
      <c r="AA18" s="93"/>
      <c r="AB18" s="94"/>
      <c r="AC18" s="54" t="s">
        <v>385</v>
      </c>
      <c r="AD18" s="47"/>
      <c r="AE18" s="47"/>
      <c r="AF18" s="46"/>
      <c r="AG18" s="47"/>
      <c r="AH18" s="47"/>
      <c r="AI18" s="49"/>
      <c r="AJ18" s="47"/>
      <c r="AK18" s="47"/>
      <c r="AL18" s="47"/>
      <c r="AM18" s="47"/>
      <c r="AN18" s="47"/>
      <c r="AO18" s="47"/>
      <c r="AP18" s="47"/>
      <c r="AQ18" s="47"/>
      <c r="AR18" s="47"/>
      <c r="AS18" s="47"/>
      <c r="AT18" s="47"/>
      <c r="AU18" s="47"/>
      <c r="AV18" s="47"/>
      <c r="AW18" s="47"/>
      <c r="AX18" s="47"/>
      <c r="AY18" s="47"/>
      <c r="AZ18" s="47"/>
      <c r="BA18" s="47"/>
      <c r="BB18" s="47"/>
      <c r="BC18" s="47"/>
      <c r="BD18" s="46"/>
    </row>
    <row r="19" spans="1:56" ht="15" customHeight="1">
      <c r="A19" s="10">
        <f>A18+1</f>
        <v>2</v>
      </c>
      <c r="B19" s="11"/>
      <c r="C19" s="10" t="str">
        <f>VLOOKUP(X19,Sheet2!$A:$C,3,FALSE)</f>
        <v>試験車作業履歴更新</v>
      </c>
      <c r="D19" s="13"/>
      <c r="E19" s="13"/>
      <c r="F19" s="13"/>
      <c r="G19" s="13"/>
      <c r="H19" s="13"/>
      <c r="I19" s="13"/>
      <c r="J19" s="13"/>
      <c r="K19" s="13"/>
      <c r="L19" s="13"/>
      <c r="M19" s="13"/>
      <c r="N19" s="13"/>
      <c r="O19" s="13"/>
      <c r="P19" s="13"/>
      <c r="Q19" s="13"/>
      <c r="R19" s="13"/>
      <c r="S19" s="13"/>
      <c r="T19" s="13"/>
      <c r="U19" s="13"/>
      <c r="V19" s="13"/>
      <c r="W19" s="13"/>
      <c r="X19" s="89" t="s">
        <v>460</v>
      </c>
      <c r="Y19" s="90"/>
      <c r="Z19" s="90"/>
      <c r="AA19" s="90"/>
      <c r="AB19" s="91"/>
      <c r="AC19" s="12" t="s">
        <v>385</v>
      </c>
      <c r="AD19" s="13"/>
      <c r="AE19" s="13"/>
      <c r="AF19" s="11"/>
      <c r="AG19" s="13"/>
      <c r="AH19" s="13"/>
      <c r="AI19" s="55"/>
      <c r="AJ19" s="13"/>
      <c r="AK19" s="13"/>
      <c r="AL19" s="13"/>
      <c r="AM19" s="13"/>
      <c r="AN19" s="13"/>
      <c r="AO19" s="13"/>
      <c r="AP19" s="13"/>
      <c r="AQ19" s="13"/>
      <c r="AR19" s="13"/>
      <c r="AS19" s="13"/>
      <c r="AT19" s="13"/>
      <c r="AU19" s="13"/>
      <c r="AV19" s="13"/>
      <c r="AW19" s="13"/>
      <c r="AX19" s="13"/>
      <c r="AY19" s="13"/>
      <c r="AZ19" s="13"/>
      <c r="BA19" s="13"/>
      <c r="BB19" s="13"/>
      <c r="BC19" s="13"/>
      <c r="BD19" s="11"/>
    </row>
    <row r="20" spans="1:56" ht="15" customHeight="1">
      <c r="A20" s="10">
        <f>A19+1</f>
        <v>3</v>
      </c>
      <c r="B20" s="11"/>
      <c r="C20" s="10" t="str">
        <f>VLOOKUP(X20,Sheet2!$A:$C,3,FALSE)</f>
        <v>作業履歴削除</v>
      </c>
      <c r="D20" s="13"/>
      <c r="E20" s="13"/>
      <c r="F20" s="13"/>
      <c r="G20" s="13"/>
      <c r="H20" s="13"/>
      <c r="I20" s="13"/>
      <c r="J20" s="13"/>
      <c r="K20" s="13"/>
      <c r="L20" s="13"/>
      <c r="M20" s="13"/>
      <c r="N20" s="13"/>
      <c r="O20" s="13"/>
      <c r="P20" s="13"/>
      <c r="Q20" s="13"/>
      <c r="R20" s="13"/>
      <c r="S20" s="13"/>
      <c r="T20" s="13"/>
      <c r="U20" s="13"/>
      <c r="V20" s="13"/>
      <c r="W20" s="13"/>
      <c r="X20" s="89" t="s">
        <v>461</v>
      </c>
      <c r="Y20" s="90"/>
      <c r="Z20" s="90"/>
      <c r="AA20" s="90"/>
      <c r="AB20" s="91"/>
      <c r="AC20" s="12" t="s">
        <v>385</v>
      </c>
      <c r="AD20" s="13"/>
      <c r="AE20" s="13"/>
      <c r="AF20" s="11"/>
      <c r="AG20" s="13"/>
      <c r="AH20" s="13"/>
      <c r="AI20" s="55"/>
      <c r="AJ20" s="13"/>
      <c r="AK20" s="13"/>
      <c r="AL20" s="13"/>
      <c r="AM20" s="13"/>
      <c r="AN20" s="13"/>
      <c r="AO20" s="13"/>
      <c r="AP20" s="13"/>
      <c r="AQ20" s="13"/>
      <c r="AR20" s="13"/>
      <c r="AS20" s="13"/>
      <c r="AT20" s="13"/>
      <c r="AU20" s="13"/>
      <c r="AV20" s="13"/>
      <c r="AW20" s="13"/>
      <c r="AX20" s="13"/>
      <c r="AY20" s="13"/>
      <c r="AZ20" s="13"/>
      <c r="BA20" s="13"/>
      <c r="BB20" s="13"/>
      <c r="BC20" s="13"/>
      <c r="BD20" s="11"/>
    </row>
    <row r="21" spans="1:56" ht="15" customHeight="1">
      <c r="A21" s="10">
        <f>A20+1</f>
        <v>4</v>
      </c>
      <c r="B21" s="11"/>
      <c r="C21" s="10" t="str">
        <f>VLOOKUP(X21,Sheet2!$A:$C,3,FALSE)</f>
        <v>試験車スケジュール項目検索</v>
      </c>
      <c r="D21" s="13"/>
      <c r="E21" s="13"/>
      <c r="F21" s="13"/>
      <c r="G21" s="13"/>
      <c r="H21" s="13"/>
      <c r="I21" s="13"/>
      <c r="J21" s="13"/>
      <c r="K21" s="13"/>
      <c r="L21" s="13"/>
      <c r="M21" s="13"/>
      <c r="N21" s="13"/>
      <c r="O21" s="13"/>
      <c r="P21" s="13"/>
      <c r="Q21" s="13"/>
      <c r="R21" s="13"/>
      <c r="S21" s="13"/>
      <c r="T21" s="13"/>
      <c r="U21" s="13"/>
      <c r="V21" s="13"/>
      <c r="W21" s="13"/>
      <c r="X21" s="89" t="s">
        <v>462</v>
      </c>
      <c r="Y21" s="90"/>
      <c r="Z21" s="90"/>
      <c r="AA21" s="90"/>
      <c r="AB21" s="91"/>
      <c r="AC21" s="12" t="s">
        <v>387</v>
      </c>
      <c r="AD21" s="13"/>
      <c r="AE21" s="13"/>
      <c r="AF21" s="11"/>
      <c r="AG21" s="13"/>
      <c r="AH21" s="13"/>
      <c r="AI21" s="55"/>
      <c r="AJ21" s="13"/>
      <c r="AK21" s="13"/>
      <c r="AL21" s="13"/>
      <c r="AM21" s="13"/>
      <c r="AN21" s="13"/>
      <c r="AO21" s="13"/>
      <c r="AP21" s="13"/>
      <c r="AQ21" s="13"/>
      <c r="AR21" s="13"/>
      <c r="AS21" s="13"/>
      <c r="AT21" s="13"/>
      <c r="AU21" s="13"/>
      <c r="AV21" s="13"/>
      <c r="AW21" s="13"/>
      <c r="AX21" s="13"/>
      <c r="AY21" s="13"/>
      <c r="AZ21" s="13"/>
      <c r="BA21" s="13"/>
      <c r="BB21" s="13"/>
      <c r="BC21" s="13"/>
      <c r="BD21" s="11"/>
    </row>
    <row r="22" spans="1:56" ht="15" customHeight="1">
      <c r="A22" s="14">
        <f>A21+1</f>
        <v>5</v>
      </c>
      <c r="B22" s="15"/>
      <c r="C22" s="14" t="str">
        <f>VLOOKUP(X22,Sheet2!$A:$C,3,FALSE)</f>
        <v>作業履歴検索</v>
      </c>
      <c r="D22" s="17"/>
      <c r="E22" s="17"/>
      <c r="F22" s="17"/>
      <c r="G22" s="17"/>
      <c r="H22" s="17"/>
      <c r="I22" s="17"/>
      <c r="J22" s="17"/>
      <c r="K22" s="17"/>
      <c r="L22" s="17"/>
      <c r="M22" s="17"/>
      <c r="N22" s="17"/>
      <c r="O22" s="17"/>
      <c r="P22" s="17"/>
      <c r="Q22" s="17"/>
      <c r="R22" s="17"/>
      <c r="S22" s="17"/>
      <c r="T22" s="17"/>
      <c r="U22" s="17"/>
      <c r="V22" s="17"/>
      <c r="W22" s="17"/>
      <c r="X22" s="86" t="s">
        <v>463</v>
      </c>
      <c r="Y22" s="87"/>
      <c r="Z22" s="87"/>
      <c r="AA22" s="87"/>
      <c r="AB22" s="88"/>
      <c r="AC22" s="16" t="s">
        <v>389</v>
      </c>
      <c r="AD22" s="17"/>
      <c r="AE22" s="17"/>
      <c r="AF22" s="15"/>
      <c r="AG22" s="17"/>
      <c r="AH22" s="17"/>
      <c r="AI22" s="51"/>
      <c r="AJ22" s="17"/>
      <c r="AK22" s="17"/>
      <c r="AL22" s="17"/>
      <c r="AM22" s="17"/>
      <c r="AN22" s="17"/>
      <c r="AO22" s="17"/>
      <c r="AP22" s="17"/>
      <c r="AQ22" s="17"/>
      <c r="AR22" s="17"/>
      <c r="AS22" s="17"/>
      <c r="AT22" s="17"/>
      <c r="AU22" s="17"/>
      <c r="AV22" s="17"/>
      <c r="AW22" s="17"/>
      <c r="AX22" s="17"/>
      <c r="AY22" s="17"/>
      <c r="AZ22" s="17"/>
      <c r="BA22" s="17"/>
      <c r="BB22" s="17"/>
      <c r="BC22" s="17"/>
      <c r="BD22" s="15"/>
    </row>
    <row r="24" spans="1:56" ht="15" customHeight="1">
      <c r="A24" s="32" t="s">
        <v>48</v>
      </c>
    </row>
    <row r="25" spans="1:56" ht="15" customHeight="1">
      <c r="A25" s="32"/>
      <c r="B25" s="26" t="s">
        <v>244</v>
      </c>
    </row>
    <row r="26" spans="1:56" ht="15" customHeight="1">
      <c r="A26" s="32"/>
      <c r="C26" s="8" t="s">
        <v>464</v>
      </c>
      <c r="E26" s="43" t="s">
        <v>394</v>
      </c>
    </row>
    <row r="27" spans="1:56" ht="15" customHeight="1">
      <c r="A27" s="32"/>
      <c r="F27" s="95" t="s">
        <v>395</v>
      </c>
      <c r="G27" s="96"/>
      <c r="H27" s="96"/>
      <c r="I27" s="96"/>
      <c r="J27" s="96"/>
      <c r="K27" s="97"/>
      <c r="L27" s="95" t="s">
        <v>396</v>
      </c>
      <c r="M27" s="96"/>
      <c r="N27" s="96"/>
      <c r="O27" s="96"/>
      <c r="P27" s="96"/>
      <c r="Q27" s="96"/>
      <c r="R27" s="96"/>
      <c r="S27" s="97"/>
      <c r="T27" s="95" t="s">
        <v>397</v>
      </c>
      <c r="U27" s="96"/>
      <c r="V27" s="96"/>
      <c r="W27" s="96"/>
      <c r="X27" s="96"/>
      <c r="Y27" s="96"/>
      <c r="Z27" s="96"/>
      <c r="AA27" s="96"/>
      <c r="AB27" s="96"/>
      <c r="AC27" s="96"/>
      <c r="AD27" s="96"/>
      <c r="AE27" s="96"/>
      <c r="AF27" s="96"/>
      <c r="AG27" s="97"/>
      <c r="AH27" s="95" t="s">
        <v>47</v>
      </c>
      <c r="AI27" s="96"/>
      <c r="AJ27" s="96"/>
      <c r="AK27" s="96"/>
      <c r="AL27" s="96"/>
      <c r="AM27" s="96"/>
      <c r="AN27" s="96"/>
      <c r="AO27" s="96"/>
      <c r="AP27" s="96"/>
      <c r="AQ27" s="96"/>
      <c r="AR27" s="96"/>
      <c r="AS27" s="96"/>
      <c r="AT27" s="96"/>
      <c r="AU27" s="96"/>
      <c r="AV27" s="96"/>
      <c r="AW27" s="96"/>
      <c r="AX27" s="97"/>
    </row>
    <row r="28" spans="1:56" ht="15" customHeight="1">
      <c r="A28" s="32"/>
      <c r="F28" s="56" t="s">
        <v>252</v>
      </c>
      <c r="G28" s="57"/>
      <c r="H28" s="57"/>
      <c r="I28" s="57"/>
      <c r="J28" s="57"/>
      <c r="K28" s="58"/>
      <c r="L28" s="59" t="s">
        <v>398</v>
      </c>
      <c r="M28" s="60"/>
      <c r="N28" s="60"/>
      <c r="O28" s="60"/>
      <c r="P28" s="60"/>
      <c r="Q28" s="60"/>
      <c r="R28" s="60"/>
      <c r="S28" s="61"/>
      <c r="T28" s="60" t="s">
        <v>465</v>
      </c>
      <c r="U28" s="60"/>
      <c r="V28" s="60"/>
      <c r="W28" s="60"/>
      <c r="X28" s="60"/>
      <c r="Y28" s="60"/>
      <c r="Z28" s="60"/>
      <c r="AA28" s="60"/>
      <c r="AB28" s="60"/>
      <c r="AC28" s="60"/>
      <c r="AD28" s="60"/>
      <c r="AE28" s="60"/>
      <c r="AF28" s="60"/>
      <c r="AG28" s="61"/>
      <c r="AH28" s="60"/>
      <c r="AI28" s="60"/>
      <c r="AJ28" s="60"/>
      <c r="AK28" s="60"/>
      <c r="AL28" s="60"/>
      <c r="AM28" s="60"/>
      <c r="AN28" s="60"/>
      <c r="AO28" s="60"/>
      <c r="AP28" s="60"/>
      <c r="AQ28" s="60"/>
      <c r="AR28" s="60"/>
      <c r="AS28" s="60"/>
      <c r="AT28" s="60"/>
      <c r="AU28" s="60"/>
      <c r="AV28" s="60"/>
      <c r="AW28" s="60"/>
      <c r="AX28" s="61"/>
    </row>
    <row r="29" spans="1:56" ht="15" customHeight="1">
      <c r="A29" s="32"/>
      <c r="F29" s="56" t="s">
        <v>253</v>
      </c>
      <c r="G29" s="57"/>
      <c r="H29" s="57"/>
      <c r="I29" s="57"/>
      <c r="J29" s="57"/>
      <c r="K29" s="58"/>
      <c r="L29" s="59" t="s">
        <v>398</v>
      </c>
      <c r="M29" s="60"/>
      <c r="N29" s="60"/>
      <c r="O29" s="60"/>
      <c r="P29" s="60"/>
      <c r="Q29" s="60"/>
      <c r="R29" s="60"/>
      <c r="S29" s="61"/>
      <c r="T29" s="60" t="s">
        <v>466</v>
      </c>
      <c r="U29" s="60"/>
      <c r="V29" s="60"/>
      <c r="W29" s="60"/>
      <c r="X29" s="60"/>
      <c r="Y29" s="60"/>
      <c r="Z29" s="60"/>
      <c r="AA29" s="60"/>
      <c r="AB29" s="60"/>
      <c r="AC29" s="60"/>
      <c r="AD29" s="60"/>
      <c r="AE29" s="60"/>
      <c r="AF29" s="60"/>
      <c r="AG29" s="61"/>
      <c r="AH29" s="60"/>
      <c r="AI29" s="60"/>
      <c r="AJ29" s="60"/>
      <c r="AK29" s="60"/>
      <c r="AL29" s="60"/>
      <c r="AM29" s="60"/>
      <c r="AN29" s="60"/>
      <c r="AO29" s="60"/>
      <c r="AP29" s="60"/>
      <c r="AQ29" s="60"/>
      <c r="AR29" s="60"/>
      <c r="AS29" s="60"/>
      <c r="AT29" s="60"/>
      <c r="AU29" s="60"/>
      <c r="AV29" s="60"/>
      <c r="AW29" s="60"/>
      <c r="AX29" s="61"/>
    </row>
    <row r="30" spans="1:56" ht="15" customHeight="1">
      <c r="A30" s="32"/>
      <c r="B30" s="26"/>
      <c r="F30" s="62"/>
      <c r="G30" s="63"/>
      <c r="H30" s="63"/>
      <c r="I30" s="63"/>
      <c r="J30" s="63"/>
      <c r="K30" s="64"/>
      <c r="L30" s="59" t="s">
        <v>400</v>
      </c>
      <c r="M30" s="60"/>
      <c r="N30" s="60"/>
      <c r="O30" s="60"/>
      <c r="P30" s="60"/>
      <c r="Q30" s="60"/>
      <c r="R30" s="60"/>
      <c r="S30" s="61"/>
      <c r="T30" s="60" t="str">
        <f>F29&amp;"が桁数の最大値を超えています。 "</f>
        <v xml:space="preserve">作業履歴が桁数の最大値を超えています。 </v>
      </c>
      <c r="U30" s="60"/>
      <c r="V30" s="60"/>
      <c r="W30" s="60"/>
      <c r="X30" s="60"/>
      <c r="Y30" s="60"/>
      <c r="Z30" s="60"/>
      <c r="AA30" s="60"/>
      <c r="AB30" s="60"/>
      <c r="AC30" s="60"/>
      <c r="AD30" s="60"/>
      <c r="AE30" s="60"/>
      <c r="AF30" s="60"/>
      <c r="AG30" s="61"/>
      <c r="AH30" s="60"/>
      <c r="AI30" s="60"/>
      <c r="AJ30" s="60"/>
      <c r="AK30" s="60"/>
      <c r="AL30" s="60"/>
      <c r="AM30" s="60"/>
      <c r="AN30" s="60"/>
      <c r="AO30" s="60"/>
      <c r="AP30" s="60"/>
      <c r="AQ30" s="60"/>
      <c r="AR30" s="60"/>
      <c r="AS30" s="60"/>
      <c r="AT30" s="60"/>
      <c r="AU30" s="60"/>
      <c r="AV30" s="60"/>
      <c r="AW30" s="60"/>
      <c r="AX30" s="61"/>
    </row>
    <row r="31" spans="1:56" s="67" customFormat="1" ht="15" customHeight="1">
      <c r="A31" s="65"/>
      <c r="B31" s="66"/>
      <c r="F31" s="40"/>
      <c r="G31" s="40"/>
      <c r="H31" s="40"/>
      <c r="I31" s="40"/>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row>
    <row r="32" spans="1:56" s="67" customFormat="1" ht="15" customHeight="1">
      <c r="A32" s="65"/>
      <c r="B32" s="66"/>
      <c r="C32" s="8" t="s">
        <v>245</v>
      </c>
      <c r="E32" s="67" t="s">
        <v>430</v>
      </c>
      <c r="F32" s="40"/>
      <c r="G32" s="40"/>
      <c r="H32" s="40"/>
      <c r="I32" s="40"/>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row>
    <row r="33" spans="1:50" s="67" customFormat="1" ht="15" customHeight="1">
      <c r="A33" s="65"/>
      <c r="B33" s="66"/>
      <c r="C33" s="8"/>
      <c r="E33" s="25" t="s">
        <v>403</v>
      </c>
      <c r="F33" s="40" t="s">
        <v>431</v>
      </c>
      <c r="G33" s="40"/>
      <c r="H33" s="40"/>
      <c r="I33" s="40"/>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row>
    <row r="34" spans="1:50" s="67" customFormat="1" ht="15" customHeight="1">
      <c r="A34" s="65"/>
      <c r="B34" s="66"/>
      <c r="C34" s="8"/>
      <c r="E34" s="25" t="s">
        <v>403</v>
      </c>
      <c r="F34" s="40" t="s">
        <v>432</v>
      </c>
      <c r="G34" s="40"/>
      <c r="H34" s="40"/>
      <c r="I34" s="40"/>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c r="AV34" s="40"/>
      <c r="AW34" s="40"/>
      <c r="AX34" s="40"/>
    </row>
    <row r="35" spans="1:50" s="67" customFormat="1" ht="15" customHeight="1">
      <c r="A35" s="65"/>
      <c r="B35" s="66"/>
      <c r="E35" s="25" t="s">
        <v>403</v>
      </c>
      <c r="F35" s="40" t="s">
        <v>433</v>
      </c>
      <c r="G35" s="40"/>
      <c r="H35" s="40"/>
      <c r="I35" s="40"/>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row>
    <row r="36" spans="1:50" ht="15" customHeight="1">
      <c r="A36" s="32"/>
      <c r="C36" s="33"/>
    </row>
    <row r="37" spans="1:50" ht="15" customHeight="1">
      <c r="A37" s="32"/>
      <c r="B37" s="43" t="s">
        <v>401</v>
      </c>
    </row>
    <row r="38" spans="1:50" ht="15" customHeight="1">
      <c r="A38" s="32"/>
      <c r="C38" s="26" t="s">
        <v>467</v>
      </c>
      <c r="E38" s="43" t="s">
        <v>402</v>
      </c>
    </row>
    <row r="39" spans="1:50" ht="15" customHeight="1">
      <c r="A39" s="32"/>
      <c r="E39" s="25" t="s">
        <v>403</v>
      </c>
      <c r="F39" s="43" t="s">
        <v>404</v>
      </c>
      <c r="M39" s="43" t="s">
        <v>271</v>
      </c>
      <c r="N39" s="43" t="str">
        <f>X18&amp;":"&amp;C18</f>
        <v>KKA05100:試験車作業履歴登録</v>
      </c>
    </row>
    <row r="40" spans="1:50" ht="15" customHeight="1">
      <c r="A40" s="32"/>
      <c r="E40" s="25" t="s">
        <v>403</v>
      </c>
      <c r="F40" s="43" t="s">
        <v>405</v>
      </c>
      <c r="M40" s="43" t="s">
        <v>271</v>
      </c>
      <c r="N40" s="43" t="str">
        <f t="shared" ref="N40:N41" si="1">X19&amp;":"&amp;C19</f>
        <v>KKA05110:試験車作業履歴更新</v>
      </c>
    </row>
    <row r="41" spans="1:50" ht="15" customHeight="1">
      <c r="A41" s="32"/>
      <c r="E41" s="25" t="s">
        <v>403</v>
      </c>
      <c r="F41" s="43" t="s">
        <v>406</v>
      </c>
      <c r="M41" s="43" t="s">
        <v>271</v>
      </c>
      <c r="N41" s="43" t="str">
        <f t="shared" si="1"/>
        <v>KKA00310:作業履歴削除</v>
      </c>
    </row>
    <row r="42" spans="1:50" ht="15" customHeight="1">
      <c r="A42" s="32"/>
    </row>
    <row r="43" spans="1:50" ht="15" customHeight="1">
      <c r="A43" s="32"/>
      <c r="B43" s="26" t="s">
        <v>386</v>
      </c>
    </row>
    <row r="44" spans="1:50" ht="15" customHeight="1">
      <c r="A44" s="32"/>
      <c r="C44" s="8" t="s">
        <v>387</v>
      </c>
      <c r="E44" s="43" t="str">
        <f>X21&amp;":"&amp;C21&amp;"APIを使用してスケジュール項目を取得して以下の項目に値をセット"</f>
        <v>KKA05010:試験車スケジュール項目検索APIを使用してスケジュール項目を取得して以下の項目に値をセット</v>
      </c>
    </row>
    <row r="45" spans="1:50" ht="15" customHeight="1">
      <c r="A45" s="32"/>
      <c r="E45" s="25" t="s">
        <v>403</v>
      </c>
      <c r="F45" s="53" t="s">
        <v>407</v>
      </c>
    </row>
    <row r="46" spans="1:50" ht="15" customHeight="1">
      <c r="B46" s="26"/>
      <c r="C46" s="33"/>
      <c r="E46" s="25" t="s">
        <v>403</v>
      </c>
      <c r="F46" s="53" t="s">
        <v>250</v>
      </c>
      <c r="J46" s="43" t="s">
        <v>271</v>
      </c>
      <c r="K46" s="43" t="s">
        <v>408</v>
      </c>
    </row>
    <row r="47" spans="1:50" ht="15" customHeight="1">
      <c r="C47" s="33"/>
      <c r="E47" s="53"/>
      <c r="F47" s="53"/>
    </row>
    <row r="48" spans="1:50" ht="15" customHeight="1">
      <c r="C48" s="8" t="s">
        <v>389</v>
      </c>
      <c r="E48" s="43" t="str">
        <f>X22&amp;":"&amp;C22&amp;"APIを使用して作業履歴を取得して作業履歴の一覧に値をセット"</f>
        <v>KKA00300:作業履歴検索APIを使用して作業履歴を取得して作業履歴の一覧に値をセット</v>
      </c>
    </row>
    <row r="50" spans="3:6" ht="15" customHeight="1">
      <c r="C50" s="8" t="s">
        <v>391</v>
      </c>
      <c r="E50" s="43" t="s">
        <v>413</v>
      </c>
    </row>
    <row r="51" spans="3:6" ht="15" customHeight="1">
      <c r="E51" s="43" t="s">
        <v>468</v>
      </c>
      <c r="F51" s="43" t="s">
        <v>414</v>
      </c>
    </row>
  </sheetData>
  <mergeCells count="20">
    <mergeCell ref="F27:K27"/>
    <mergeCell ref="L27:S27"/>
    <mergeCell ref="T27:AG27"/>
    <mergeCell ref="AH27:AX27"/>
    <mergeCell ref="X22:AB22"/>
    <mergeCell ref="X21:AB21"/>
    <mergeCell ref="A6:G6"/>
    <mergeCell ref="H6:AH6"/>
    <mergeCell ref="K9:L9"/>
    <mergeCell ref="M9:N9"/>
    <mergeCell ref="X18:AB18"/>
    <mergeCell ref="X19:AB19"/>
    <mergeCell ref="X20:AB20"/>
    <mergeCell ref="A5:G5"/>
    <mergeCell ref="H5:AH5"/>
    <mergeCell ref="A1:BD2"/>
    <mergeCell ref="A4:G4"/>
    <mergeCell ref="H4:Q4"/>
    <mergeCell ref="R4:X4"/>
    <mergeCell ref="Y4:AH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0000000}">
          <x14:formula1>
            <xm:f>Sheet2!$A$1:$A$116</xm:f>
          </x14:formula1>
          <xm:sqref>X18:X22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14</vt:i4>
      </vt:variant>
      <vt:variant>
        <vt:lpstr>名前付き一覧</vt:lpstr>
      </vt:variant>
      <vt:variant>
        <vt:i4>1</vt:i4>
      </vt:variant>
    </vt:vector>
  </HeadingPairs>
  <TitlesOfParts>
    <vt:vector size="15" baseType="lpstr">
      <vt:lpstr>初期表示</vt:lpstr>
      <vt:lpstr>お気に入り</vt:lpstr>
      <vt:lpstr>編集</vt:lpstr>
      <vt:lpstr>ステータス</vt:lpstr>
      <vt:lpstr>行追加</vt:lpstr>
      <vt:lpstr>行削除</vt:lpstr>
      <vt:lpstr>文字色　黒赤</vt:lpstr>
      <vt:lpstr>行選択(クリック)</vt:lpstr>
      <vt:lpstr>登録</vt:lpstr>
      <vt:lpstr>お気に入り登録</vt:lpstr>
      <vt:lpstr>閉じる</vt:lpstr>
      <vt:lpstr>Sheet1</vt:lpstr>
      <vt:lpstr>試験実施要綱（内部資料）</vt:lpstr>
      <vt:lpstr>Sheet2</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lastModifiedBy>
  <cp:lastPrinted>2016-11-25T05:29:37Z</cp:lastPrinted>
  <dcterms:created xsi:type="dcterms:W3CDTF">2005-11-25T12:34:15Z</dcterms:created>
  <dcterms:modified xsi:type="dcterms:W3CDTF">2018-10-18T09:03:12Z</dcterms:modified>
</cp:coreProperties>
</file>