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ENERO\"/>
    </mc:Choice>
  </mc:AlternateContent>
  <xr:revisionPtr revIDLastSave="0" documentId="13_ncr:1_{3449749F-20E0-486D-9753-6693A0C2A24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535" yWindow="2655" windowWidth="12750" windowHeight="12705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57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B44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M117" i="38"/>
  <c r="CN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5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AD134" i="34"/>
  <c r="AD135" i="34"/>
  <c r="AD141" i="34"/>
  <c r="AD142" i="34"/>
  <c r="AD144" i="34"/>
  <c r="AD146" i="34"/>
  <c r="CA91" i="34"/>
  <c r="CA92" i="34"/>
  <c r="CA93" i="34"/>
  <c r="CA90" i="34"/>
  <c r="AX196" i="13"/>
  <c r="CC12" i="38" l="1"/>
  <c r="CE12" i="38"/>
  <c r="CF12" i="38"/>
  <c r="S12" i="38" s="1"/>
  <c r="CG12" i="38"/>
  <c r="CO12" i="38"/>
  <c r="CP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F67" i="38" l="1"/>
  <c r="CG67" i="38"/>
  <c r="CE67" i="38"/>
  <c r="CO67" i="38"/>
  <c r="CP67" i="38"/>
  <c r="CQ67" i="38"/>
  <c r="CR67" i="38"/>
  <c r="CS67" i="38"/>
  <c r="CC67" i="38"/>
  <c r="X67" i="38" s="1"/>
  <c r="CD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G72" i="38"/>
  <c r="CQ72" i="38"/>
  <c r="CR72" i="38"/>
  <c r="CS72" i="38"/>
  <c r="CC72" i="38"/>
  <c r="CD72" i="38"/>
  <c r="CE72" i="38"/>
  <c r="CF72" i="38"/>
  <c r="CF73" i="38"/>
  <c r="CG73" i="38"/>
  <c r="CE73" i="38"/>
  <c r="CO73" i="38"/>
  <c r="CP73" i="38"/>
  <c r="CQ73" i="38"/>
  <c r="CR73" i="38"/>
  <c r="CS73" i="38"/>
  <c r="CC73" i="38"/>
  <c r="CD73" i="38"/>
  <c r="CO66" i="38"/>
  <c r="CG66" i="38"/>
  <c r="CP66" i="38"/>
  <c r="CQ66" i="38"/>
  <c r="CR66" i="38"/>
  <c r="CS66" i="38"/>
  <c r="CC66" i="38"/>
  <c r="CD66" i="38"/>
  <c r="CE66" i="38"/>
  <c r="CF66" i="38"/>
  <c r="CC53" i="38"/>
  <c r="CO53" i="38"/>
  <c r="CD53" i="38"/>
  <c r="CP53" i="38"/>
  <c r="CE53" i="38"/>
  <c r="CQ53" i="38"/>
  <c r="CF53" i="38"/>
  <c r="CR53" i="38"/>
  <c r="CG53" i="38"/>
  <c r="CS53" i="38"/>
  <c r="CH53" i="38"/>
  <c r="CT53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X66" i="38"/>
  <c r="X71" i="38"/>
  <c r="X73" i="38"/>
  <c r="X72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17" i="38" l="1"/>
  <c r="CD117" i="38"/>
  <c r="CE117" i="38"/>
  <c r="CF117" i="38"/>
  <c r="CG117" i="38"/>
  <c r="CO117" i="38"/>
  <c r="CP117" i="38"/>
  <c r="CQ117" i="38"/>
  <c r="CR117" i="38"/>
  <c r="CS117" i="38"/>
  <c r="CS62" i="38"/>
  <c r="CO62" i="38"/>
  <c r="CG62" i="38"/>
  <c r="CF62" i="38"/>
  <c r="CE62" i="38"/>
  <c r="CR62" i="38"/>
  <c r="CD62" i="38"/>
  <c r="CC62" i="38"/>
  <c r="X62" i="38" s="1"/>
  <c r="CP62" i="38"/>
  <c r="CQ62" i="38"/>
  <c r="CS63" i="38"/>
  <c r="CR63" i="38"/>
  <c r="CC63" i="38"/>
  <c r="CD63" i="38"/>
  <c r="CE63" i="38"/>
  <c r="CF63" i="38"/>
  <c r="CG63" i="38"/>
  <c r="CO63" i="38"/>
  <c r="CP63" i="38"/>
  <c r="CQ63" i="38"/>
  <c r="CQ64" i="38"/>
  <c r="CR64" i="38"/>
  <c r="CS64" i="38"/>
  <c r="CC64" i="38"/>
  <c r="X64" i="38" s="1"/>
  <c r="CD64" i="38"/>
  <c r="CE64" i="38"/>
  <c r="CF64" i="38"/>
  <c r="CP64" i="38"/>
  <c r="CG64" i="38"/>
  <c r="CO64" i="38"/>
  <c r="CD68" i="38"/>
  <c r="CE68" i="38"/>
  <c r="CC68" i="38"/>
  <c r="CF68" i="38"/>
  <c r="CG68" i="38"/>
  <c r="CO68" i="38"/>
  <c r="CP68" i="38"/>
  <c r="CQ68" i="38"/>
  <c r="CR68" i="38"/>
  <c r="CS68" i="38"/>
  <c r="CS69" i="38"/>
  <c r="CC69" i="38"/>
  <c r="CD69" i="38"/>
  <c r="CE69" i="38"/>
  <c r="CF69" i="38"/>
  <c r="CG69" i="38"/>
  <c r="CO69" i="38"/>
  <c r="CP69" i="38"/>
  <c r="CR69" i="38"/>
  <c r="CQ69" i="38"/>
  <c r="CQ70" i="38"/>
  <c r="CR70" i="38"/>
  <c r="CS70" i="38"/>
  <c r="CC70" i="38"/>
  <c r="CD70" i="38"/>
  <c r="CP70" i="38"/>
  <c r="CE70" i="38"/>
  <c r="CF70" i="38"/>
  <c r="CG70" i="38"/>
  <c r="CO70" i="38"/>
  <c r="CC70" i="37"/>
  <c r="C19" i="37"/>
  <c r="CH19" i="37" s="1"/>
  <c r="CK20" i="37"/>
  <c r="C26" i="37"/>
  <c r="C51" i="37"/>
  <c r="CG51" i="37" s="1"/>
  <c r="C53" i="37"/>
  <c r="CN53" i="37" s="1"/>
  <c r="CK49" i="37"/>
  <c r="CB36" i="37"/>
  <c r="CL41" i="37"/>
  <c r="CL47" i="37"/>
  <c r="C14" i="37"/>
  <c r="CP14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N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M19" i="37"/>
  <c r="C28" i="37"/>
  <c r="CQ28" i="37" s="1"/>
  <c r="CB29" i="37"/>
  <c r="C31" i="37"/>
  <c r="C32" i="37"/>
  <c r="CG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M70" i="37" s="1"/>
  <c r="C89" i="37"/>
  <c r="CM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N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E26" i="37"/>
  <c r="CA30" i="37"/>
  <c r="CB33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E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P27" i="37"/>
  <c r="CC23" i="37"/>
  <c r="CM26" i="37"/>
  <c r="CA26" i="37"/>
  <c r="CH26" i="37"/>
  <c r="CQ26" i="37"/>
  <c r="CG26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N26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N55" i="37"/>
  <c r="CJ55" i="37"/>
  <c r="C65" i="37"/>
  <c r="CL65" i="37"/>
  <c r="CC65" i="37"/>
  <c r="CP67" i="37"/>
  <c r="C33" i="37"/>
  <c r="CC33" i="37"/>
  <c r="CP40" i="37"/>
  <c r="CH40" i="37"/>
  <c r="CL60" i="37"/>
  <c r="CC60" i="37"/>
  <c r="C60" i="37"/>
  <c r="CB15" i="37"/>
  <c r="CL27" i="37"/>
  <c r="CM14" i="37"/>
  <c r="CH14" i="37"/>
  <c r="CQ14" i="37"/>
  <c r="CG14" i="37"/>
  <c r="CJ14" i="37"/>
  <c r="CC15" i="37"/>
  <c r="CN16" i="37"/>
  <c r="CL17" i="37"/>
  <c r="CQ19" i="37"/>
  <c r="CN22" i="37"/>
  <c r="CL23" i="37"/>
  <c r="CB25" i="37"/>
  <c r="CP26" i="37"/>
  <c r="CQ27" i="37"/>
  <c r="CD30" i="37"/>
  <c r="CH34" i="37"/>
  <c r="CG35" i="37"/>
  <c r="CB37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B65" i="37"/>
  <c r="CK65" i="37"/>
  <c r="CL69" i="37"/>
  <c r="CC69" i="37"/>
  <c r="C69" i="37"/>
  <c r="CK79" i="37"/>
  <c r="CB79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H89" i="37"/>
  <c r="CP89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8" i="38" l="1"/>
  <c r="X70" i="38"/>
  <c r="X69" i="38"/>
  <c r="X63" i="38"/>
  <c r="CM78" i="37"/>
  <c r="CE77" i="37"/>
  <c r="CJ77" i="37"/>
  <c r="CG77" i="37"/>
  <c r="CP77" i="37"/>
  <c r="CH77" i="37"/>
  <c r="CQ77" i="37"/>
  <c r="CD77" i="37"/>
  <c r="CM77" i="37"/>
  <c r="CA77" i="37"/>
  <c r="AV77" i="37" s="1"/>
  <c r="CE89" i="37"/>
  <c r="CG89" i="37"/>
  <c r="CQ89" i="37"/>
  <c r="CD89" i="37"/>
  <c r="CG38" i="37"/>
  <c r="CJ38" i="37"/>
  <c r="CA38" i="37"/>
  <c r="CM38" i="37"/>
  <c r="CN38" i="37"/>
  <c r="CE38" i="37"/>
  <c r="CP38" i="37"/>
  <c r="CJ20" i="37"/>
  <c r="CQ64" i="37"/>
  <c r="CQ23" i="37"/>
  <c r="CN23" i="37"/>
  <c r="CH70" i="37"/>
  <c r="CP23" i="37"/>
  <c r="CA70" i="37"/>
  <c r="CJ22" i="37"/>
  <c r="CJ23" i="37"/>
  <c r="CG70" i="37"/>
  <c r="CM22" i="37"/>
  <c r="CP70" i="37"/>
  <c r="CD70" i="37"/>
  <c r="CH23" i="37"/>
  <c r="CD38" i="37"/>
  <c r="CH22" i="37"/>
  <c r="CM63" i="37"/>
  <c r="CA53" i="37"/>
  <c r="CM20" i="37"/>
  <c r="CD20" i="37"/>
  <c r="CQ20" i="37"/>
  <c r="CH20" i="37"/>
  <c r="CG20" i="37"/>
  <c r="CE20" i="37"/>
  <c r="CP20" i="37"/>
  <c r="CA20" i="37"/>
  <c r="CE53" i="37"/>
  <c r="CQ36" i="37"/>
  <c r="CA55" i="37"/>
  <c r="CP55" i="37"/>
  <c r="CE49" i="37"/>
  <c r="CH55" i="37"/>
  <c r="CE45" i="37"/>
  <c r="CG49" i="37"/>
  <c r="CM30" i="37"/>
  <c r="CP49" i="37"/>
  <c r="CH49" i="37"/>
  <c r="CM49" i="37"/>
  <c r="CG34" i="37"/>
  <c r="CM28" i="37"/>
  <c r="CA34" i="37"/>
  <c r="CM41" i="37"/>
  <c r="CM34" i="37"/>
  <c r="CE28" i="37"/>
  <c r="CP32" i="37"/>
  <c r="CQ39" i="37"/>
  <c r="CQ32" i="37"/>
  <c r="CE32" i="37"/>
  <c r="CM27" i="37"/>
  <c r="CE27" i="37"/>
  <c r="CA27" i="37"/>
  <c r="CA23" i="37"/>
  <c r="CA18" i="37"/>
  <c r="CJ16" i="37"/>
  <c r="CM16" i="37"/>
  <c r="CG27" i="37"/>
  <c r="CQ16" i="37"/>
  <c r="CQ30" i="37"/>
  <c r="CG16" i="37"/>
  <c r="CH27" i="37"/>
  <c r="CJ27" i="37"/>
  <c r="CH16" i="37"/>
  <c r="CG23" i="37"/>
  <c r="CD27" i="37"/>
  <c r="CP18" i="37"/>
  <c r="CD23" i="37"/>
  <c r="CQ24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82" i="37" l="1"/>
  <c r="AV30" i="37"/>
  <c r="AV20" i="37"/>
  <c r="AV70" i="37"/>
  <c r="AV40" i="37"/>
  <c r="AV49" i="37"/>
  <c r="AV72" i="37"/>
  <c r="AV64" i="37"/>
  <c r="AV23" i="37"/>
  <c r="AV78" i="37"/>
  <c r="AV76" i="37"/>
  <c r="AV63" i="37"/>
  <c r="AV47" i="37"/>
  <c r="AV55" i="37"/>
  <c r="AV67" i="37"/>
  <c r="AV39" i="37"/>
  <c r="AV27" i="37"/>
  <c r="AV16" i="37"/>
  <c r="AV29" i="37"/>
  <c r="AV48" i="37"/>
  <c r="AV34" i="37"/>
  <c r="AV13" i="37"/>
  <c r="AV28" i="37"/>
  <c r="AV22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A58" i="48"/>
  <c r="I58" i="48" s="1"/>
  <c r="CB58" i="48"/>
  <c r="CC58" i="48"/>
  <c r="CM58" i="48"/>
  <c r="CN58" i="48"/>
  <c r="CO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AA65" i="48"/>
  <c r="I59" i="48"/>
  <c r="I60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8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AY44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81" i="13"/>
  <c r="O81" i="13" s="1"/>
  <c r="CA80" i="13"/>
  <c r="O80" i="13" s="1"/>
  <c r="CA76" i="13"/>
  <c r="O76" i="13" s="1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12" i="13" l="1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AY119" i="13" s="1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AY115" i="13" s="1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AY117" i="13" s="1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AY116" i="13" s="1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AY12" i="13" s="1"/>
  <c r="CH12" i="13"/>
  <c r="CG17" i="13"/>
  <c r="CD17" i="13"/>
  <c r="CE17" i="13"/>
  <c r="CF17" i="13"/>
  <c r="CH17" i="13"/>
  <c r="D334" i="13"/>
  <c r="D333" i="13"/>
  <c r="D335" i="13"/>
  <c r="D143" i="13"/>
  <c r="AY17" i="13" l="1"/>
  <c r="AY120" i="13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E39" i="32" l="1"/>
  <c r="CG39" i="32"/>
  <c r="CF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AI16" i="33" l="1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60" i="32"/>
  <c r="CU60" i="32"/>
  <c r="CU56" i="32"/>
  <c r="CV56" i="32"/>
  <c r="CU49" i="32"/>
  <c r="CU47" i="32"/>
  <c r="CU55" i="32"/>
  <c r="CV47" i="32"/>
  <c r="CV55" i="32"/>
  <c r="CV63" i="32"/>
  <c r="CW24" i="32"/>
  <c r="CU45" i="32" l="1"/>
  <c r="CV53" i="32"/>
  <c r="CU52" i="32"/>
  <c r="CV61" i="32"/>
  <c r="CV54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49" i="32"/>
  <c r="AQ58" i="32"/>
  <c r="AQ54" i="32"/>
  <c r="AQ61" i="32"/>
  <c r="AQ62" i="32"/>
  <c r="AQ56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A100" i="36"/>
  <c r="CH100" i="36"/>
  <c r="CG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A205" i="45" s="1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M15" i="48"/>
  <c r="CO15" i="48"/>
  <c r="CN15" i="48"/>
  <c r="CP15" i="48"/>
  <c r="CM18" i="48"/>
  <c r="CN18" i="48"/>
  <c r="CO18" i="48"/>
  <c r="CP18" i="48"/>
  <c r="CM16" i="48"/>
  <c r="CN16" i="48"/>
  <c r="CO16" i="48"/>
  <c r="CP16" i="48"/>
  <c r="CM17" i="48"/>
  <c r="CN17" i="48"/>
  <c r="CO17" i="48"/>
  <c r="CP17" i="48"/>
  <c r="CB13" i="48"/>
  <c r="CC13" i="48"/>
  <c r="CD13" i="48"/>
  <c r="CA13" i="48"/>
  <c r="AT13" i="48" s="1"/>
  <c r="CP13" i="48"/>
  <c r="CO13" i="48"/>
  <c r="CN13" i="48"/>
  <c r="CM13" i="48"/>
  <c r="CP14" i="48"/>
  <c r="CO14" i="48"/>
  <c r="CN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A258" i="32" s="1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51" i="34"/>
  <c r="CL151" i="34"/>
  <c r="CA151" i="34"/>
  <c r="CB151" i="34"/>
  <c r="CL150" i="34"/>
  <c r="CK150" i="34"/>
  <c r="CA150" i="34"/>
  <c r="CB150" i="34"/>
  <c r="CK140" i="34"/>
  <c r="CL140" i="34"/>
  <c r="CA140" i="34"/>
  <c r="CB140" i="34"/>
  <c r="CK124" i="34"/>
  <c r="CL124" i="34"/>
  <c r="CK125" i="34"/>
  <c r="CL125" i="34"/>
  <c r="CB30" i="33"/>
  <c r="CA30" i="33"/>
  <c r="AI30" i="33" s="1"/>
  <c r="CB29" i="33"/>
  <c r="CA29" i="33"/>
  <c r="M70" i="32"/>
  <c r="B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T39" i="34" s="1"/>
  <c r="CB37" i="34"/>
  <c r="T37" i="34" s="1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A278" i="34" s="1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51" i="34" l="1"/>
  <c r="AD140" i="34"/>
  <c r="AD150" i="34"/>
  <c r="B278" i="34"/>
  <c r="T28" i="34"/>
  <c r="T36" i="34"/>
  <c r="T22" i="34"/>
  <c r="T41" i="34"/>
  <c r="T21" i="34"/>
  <c r="T38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B437" i="29" s="1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6" i="29" l="1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<sst xmlns="http://schemas.openxmlformats.org/spreadsheetml/2006/main" count="15244" uniqueCount="4433">
  <si>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</si>
  <si>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</si>
  <si>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</si>
  <si>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</si>
  <si>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</si>
  <si>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</si>
  <si>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</si>
  <si>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</si>
  <si>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</si>
  <si>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</si>
  <si>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</si>
  <si>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</si>
  <si>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</si>
  <si>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</si>
  <si>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</si>
  <si>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</si>
  <si>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</si>
  <si>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</si>
  <si>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</si>
  <si>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</si>
  <si>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</si>
  <si>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</si>
  <si>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</si>
  <si>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</si>
  <si>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</si>
  <si>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</si>
  <si>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</si>
  <si>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</si>
  <si>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</si>
  <si>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</si>
  <si>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</si>
  <si>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</si>
  <si>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</si>
  <si>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</si>
  <si>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</si>
  <si>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</si>
  <si>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</si>
  <si>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</si>
  <si>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</si>
  <si>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</si>
  <si>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</si>
  <si>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</si>
  <si>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</si>
  <si>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</si>
  <si>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</si>
  <si>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</si>
  <si>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</si>
  <si>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</si>
  <si>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</si>
  <si>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</si>
  <si>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</si>
  <si>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</si>
  <si>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</si>
  <si>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</si>
  <si>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</si>
  <si>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</si>
  <si>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</si>
  <si>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</si>
  <si>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</si>
  <si>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</si>
  <si>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</si>
  <si>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</si>
  <si>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</si>
  <si>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</si>
  <si>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</si>
  <si>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</si>
  <si>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</si>
  <si>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</si>
  <si>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</si>
  <si>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</si>
  <si>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</si>
  <si>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</si>
  <si>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</si>
  <si>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</si>
  <si>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</si>
  <si>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</si>
  <si>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</si>
  <si>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</si>
  <si>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</si>
  <si>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</si>
  <si>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</si>
  <si>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</si>
  <si>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</si>
  <si>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</si>
  <si>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</si>
  <si>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</si>
  <si>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</si>
  <si>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</si>
  <si>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</si>
  <si>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</si>
  <si>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</si>
  <si>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</si>
  <si>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</si>
  <si>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</si>
  <si>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</si>
  <si>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</si>
  <si>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</si>
  <si>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</si>
  <si>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</si>
  <si>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</si>
  <si>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</si>
  <si>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</si>
  <si>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</si>
  <si>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</si>
  <si>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</si>
  <si>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</si>
  <si>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</si>
  <si>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</si>
  <si>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</si>
  <si>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</si>
  <si>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</si>
  <si>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</si>
  <si>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</si>
  <si>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</si>
  <si>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</si>
  <si>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</si>
  <si>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</si>
  <si>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</si>
  <si>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</si>
  <si>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</si>
  <si>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</si>
  <si>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</si>
  <si>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</si>
  <si>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</si>
  <si>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</si>
  <si>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</si>
  <si>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</si>
  <si>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</si>
  <si>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</si>
  <si>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</si>
  <si>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</si>
  <si>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</si>
  <si>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</si>
  <si>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</si>
  <si>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</si>
  <si>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</si>
  <si>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</si>
  <si>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</si>
  <si>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</si>
  <si>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</si>
  <si>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</si>
  <si>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</si>
  <si>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</si>
  <si>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</si>
  <si>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</si>
  <si>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</si>
  <si>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</si>
  <si>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</si>
  <si>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</si>
  <si>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</si>
  <si>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</si>
  <si>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</si>
  <si>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</si>
  <si>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</si>
  <si>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</si>
  <si>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</si>
  <si>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</si>
  <si>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</si>
  <si>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</si>
  <si>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</si>
  <si>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</si>
  <si>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</si>
  <si>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</si>
  <si>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</si>
  <si>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</si>
  <si>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</si>
  <si>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</si>
  <si>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</si>
  <si>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</si>
  <si>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</si>
  <si>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</si>
  <si>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</si>
  <si>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</si>
  <si>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</si>
  <si>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</si>
  <si>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</si>
  <si>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</si>
  <si>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</si>
  <si>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</si>
  <si>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</si>
  <si>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</si>
  <si>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</si>
  <si>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</si>
  <si>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</si>
  <si>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</si>
  <si>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</si>
  <si>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</si>
  <si>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</si>
  <si>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</si>
  <si>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</si>
  <si>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</si>
  <si>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</si>
  <si>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</si>
  <si>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</si>
  <si>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</si>
  <si>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</si>
  <si>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</si>
  <si>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</si>
  <si>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</si>
  <si>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</si>
  <si>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</si>
  <si>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</si>
  <si>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</si>
  <si>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</si>
  <si>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</si>
  <si>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</si>
  <si>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</si>
  <si>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</si>
  <si>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</si>
  <si>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</si>
  <si>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</si>
  <si>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</si>
  <si>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</si>
  <si>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</si>
  <si>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</si>
  <si>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</si>
  <si>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</si>
  <si>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</si>
  <si>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</si>
  <si>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</si>
  <si>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</si>
  <si>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</si>
  <si>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</si>
  <si>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</si>
  <si>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</si>
  <si>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</si>
  <si>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</si>
  <si>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</si>
  <si>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</si>
  <si>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</si>
  <si>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</si>
  <si>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</si>
  <si>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</si>
  <si>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</si>
  <si>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</si>
  <si>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</si>
  <si>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</si>
  <si>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</si>
  <si>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</si>
  <si>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</si>
  <si>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</si>
  <si>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</si>
  <si>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</si>
  <si>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</si>
  <si>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</si>
  <si>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</si>
  <si>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</si>
  <si>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</si>
  <si>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</si>
  <si>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</si>
  <si>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</si>
  <si>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</si>
  <si>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</si>
  <si>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</si>
  <si>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</si>
  <si>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</si>
  <si>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</si>
  <si>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</si>
  <si>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</si>
  <si>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</si>
  <si>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</si>
  <si>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</si>
  <si>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</si>
  <si>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</si>
  <si>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</si>
  <si>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</si>
  <si>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</si>
  <si>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</si>
  <si>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</si>
  <si>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</si>
  <si>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</si>
  <si>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</si>
  <si>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</si>
  <si>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</si>
  <si>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</si>
  <si>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</si>
  <si>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</si>
  <si>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</si>
  <si>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</si>
  <si>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</si>
  <si>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</si>
  <si>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</si>
  <si>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</si>
  <si>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</si>
  <si>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</si>
  <si>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</si>
  <si>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</si>
  <si>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</si>
  <si>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</si>
  <si>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</si>
  <si>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</si>
  <si>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</si>
  <si>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</si>
  <si>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</si>
  <si>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</si>
  <si>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</si>
  <si>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</si>
  <si>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</si>
  <si>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</si>
  <si>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</si>
  <si>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</si>
  <si>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</si>
  <si>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</si>
  <si>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</si>
  <si>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</si>
  <si>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</si>
  <si>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</si>
  <si>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</si>
  <si>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</si>
  <si>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</si>
  <si>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</si>
  <si>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</si>
  <si>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</si>
  <si>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</si>
  <si>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</si>
  <si>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</si>
  <si>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</si>
  <si>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</si>
  <si>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</si>
  <si>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</si>
  <si>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</si>
  <si>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</si>
  <si>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</si>
  <si>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</si>
  <si>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</si>
  <si>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</si>
  <si>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</si>
  <si>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</si>
  <si>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</si>
  <si>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</si>
  <si>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</si>
  <si>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</si>
  <si>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</si>
  <si>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</si>
  <si>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</si>
  <si>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</si>
  <si>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</si>
  <si>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</si>
  <si>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</si>
  <si>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</si>
  <si>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</si>
  <si>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</si>
  <si>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</si>
  <si>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</si>
  <si>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</si>
  <si>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</si>
  <si>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</si>
  <si>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</si>
  <si>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</si>
  <si>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</si>
  <si>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</si>
  <si>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</si>
  <si>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</si>
  <si>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</si>
  <si>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</si>
  <si>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</si>
  <si>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</si>
  <si>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</si>
  <si>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</si>
  <si>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</si>
  <si>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</si>
  <si>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</si>
  <si>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</si>
  <si>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</si>
  <si>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</si>
  <si>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</si>
  <si>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</si>
  <si>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</si>
  <si>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</si>
  <si>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</si>
  <si>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</si>
  <si>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</si>
  <si>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</si>
  <si>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</si>
  <si>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</si>
  <si>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</si>
  <si>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</si>
  <si>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</si>
  <si>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</si>
  <si>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</si>
  <si>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</si>
  <si>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</si>
  <si>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</si>
  <si>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</si>
  <si>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</si>
  <si>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</si>
  <si>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</si>
  <si>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</si>
  <si>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</si>
  <si>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</si>
  <si>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</si>
  <si>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</si>
  <si>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</si>
  <si>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</si>
  <si>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</si>
  <si>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</si>
  <si>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</si>
  <si>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</si>
  <si>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</si>
  <si>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</si>
  <si>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</si>
  <si>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</si>
  <si>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</si>
  <si>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</si>
  <si>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</si>
  <si>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</si>
  <si>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</si>
  <si>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</si>
  <si>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</si>
  <si>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</si>
  <si>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</si>
  <si>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</si>
  <si>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</si>
  <si>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</si>
  <si>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</si>
  <si>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</si>
  <si>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</si>
  <si>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</si>
  <si>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</si>
  <si>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</si>
  <si>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</si>
  <si>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</si>
  <si>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</si>
  <si>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</si>
  <si>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</si>
  <si>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</si>
  <si>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</si>
  <si>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</si>
  <si>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</si>
  <si>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</si>
  <si>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</si>
  <si>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</si>
  <si>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</si>
  <si>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</si>
  <si>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</si>
  <si>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</si>
  <si>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</si>
  <si>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</si>
  <si>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</si>
  <si>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</si>
  <si>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</si>
  <si>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</si>
  <si>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</si>
  <si>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</si>
  <si>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</si>
  <si>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</si>
  <si>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</si>
  <si>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</si>
  <si>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</si>
  <si>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</si>
  <si>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</si>
  <si>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</si>
  <si>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</si>
  <si>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</si>
  <si>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</si>
  <si>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</si>
  <si>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</si>
  <si>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</si>
  <si>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</si>
  <si>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</si>
  <si>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</si>
  <si>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</si>
  <si>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</si>
  <si>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</si>
  <si>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</si>
  <si>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</si>
  <si>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</si>
  <si>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</si>
  <si>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</si>
  <si>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</si>
  <si>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</si>
  <si>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</si>
  <si>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</si>
  <si>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</si>
  <si>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</si>
  <si>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</si>
  <si>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</si>
  <si>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</si>
  <si>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</si>
  <si>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</si>
  <si>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</si>
  <si>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</si>
  <si>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</si>
  <si>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</si>
  <si>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</si>
  <si>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</si>
  <si>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</si>
  <si>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</si>
  <si>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</si>
  <si>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</si>
  <si>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</si>
  <si>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</si>
  <si>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</si>
  <si>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</si>
  <si>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</si>
  <si>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</si>
  <si>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</si>
  <si>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</si>
  <si>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</si>
  <si>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</si>
  <si>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</si>
  <si>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</si>
  <si>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</si>
  <si>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</si>
  <si>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</si>
  <si>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</si>
  <si>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</si>
  <si>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</si>
  <si>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</si>
  <si>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</si>
  <si>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</si>
  <si>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</si>
  <si>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</si>
  <si>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</si>
  <si>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</si>
  <si>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</si>
  <si>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</si>
  <si>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</si>
  <si>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</si>
  <si>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</si>
  <si>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</si>
  <si>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</si>
  <si>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</si>
  <si>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</si>
  <si>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</si>
  <si>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</si>
  <si>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</si>
  <si>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</si>
  <si>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</si>
  <si>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</si>
  <si>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</si>
  <si>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</si>
  <si>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</si>
  <si>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</si>
  <si>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</si>
  <si>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</si>
  <si>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</si>
  <si>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</si>
  <si>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</si>
  <si>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</si>
  <si>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</si>
  <si>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</si>
  <si>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</si>
  <si>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</si>
  <si>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</si>
  <si>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</si>
  <si>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</si>
  <si>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</si>
  <si>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</si>
  <si>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</si>
  <si>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</si>
  <si>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</si>
  <si>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</si>
  <si>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</si>
  <si>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</si>
  <si>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</si>
  <si>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</si>
  <si>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</si>
  <si>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</si>
  <si>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</si>
  <si>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</si>
  <si>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</si>
  <si>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</si>
  <si>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</si>
  <si>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</si>
  <si>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</si>
  <si>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</si>
  <si>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</si>
  <si>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</si>
  <si>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</si>
  <si>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</si>
  <si>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</si>
  <si>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</si>
  <si>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</si>
  <si>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</si>
  <si>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</si>
  <si>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</si>
  <si>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</si>
  <si>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</si>
  <si>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</si>
  <si>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</si>
  <si>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</si>
  <si>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</si>
  <si>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</si>
  <si>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</si>
  <si>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</si>
  <si>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</si>
  <si>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</si>
  <si>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</si>
  <si>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</si>
  <si>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</si>
  <si>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</si>
  <si>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</si>
  <si>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</si>
  <si>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</si>
  <si>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</si>
  <si>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</si>
  <si>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</si>
  <si>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</si>
  <si>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</si>
  <si>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</si>
  <si>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</si>
  <si>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</si>
  <si>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</si>
  <si>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</si>
  <si>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</si>
  <si>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</si>
  <si>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</si>
  <si>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</si>
  <si>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</si>
  <si>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</si>
  <si>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</si>
  <si>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</si>
  <si>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</si>
  <si>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</si>
  <si>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</si>
  <si>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</si>
  <si>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</si>
  <si>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</si>
  <si>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</si>
  <si>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</si>
  <si>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</si>
  <si>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</si>
  <si>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</si>
  <si>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</si>
  <si>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</si>
  <si>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</si>
  <si>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</si>
  <si>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</si>
  <si>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</si>
  <si>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</si>
  <si>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</si>
  <si>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</si>
  <si>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</si>
  <si>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</si>
  <si>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</si>
  <si>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</si>
  <si>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</si>
  <si>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</si>
  <si>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</si>
  <si>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</si>
  <si>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</si>
  <si>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</si>
  <si>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</si>
  <si>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</si>
  <si>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</si>
  <si>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</si>
  <si>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</si>
  <si>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</si>
  <si>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</si>
  <si>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</si>
  <si>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</si>
  <si>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</si>
  <si>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</si>
  <si>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</si>
  <si>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</si>
  <si>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</si>
  <si>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</si>
  <si>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</si>
  <si>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</si>
  <si>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</si>
  <si>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</si>
  <si>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</si>
  <si>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</si>
  <si>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</si>
  <si>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</si>
  <si>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</si>
  <si>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</si>
  <si>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</si>
  <si>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</si>
  <si>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</si>
  <si>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</si>
  <si>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</si>
  <si>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</si>
  <si>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</si>
  <si>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</si>
  <si>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</si>
  <si>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</si>
  <si>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</si>
  <si>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</si>
  <si>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</si>
  <si>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</si>
  <si>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</si>
  <si>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</si>
  <si>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</si>
  <si>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</si>
  <si>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</si>
  <si>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</si>
  <si>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</si>
  <si>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</si>
  <si>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</si>
  <si>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</si>
  <si>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</si>
  <si>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</si>
  <si>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</si>
  <si>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</si>
  <si>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</si>
  <si>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</si>
  <si>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</si>
  <si>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</si>
  <si>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</si>
  <si>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</si>
  <si>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</si>
  <si>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</si>
  <si>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</si>
  <si>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</si>
  <si>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</si>
  <si>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</si>
  <si>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</si>
  <si>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</si>
  <si>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</si>
  <si>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</si>
  <si>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</si>
  <si>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</si>
  <si>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</si>
  <si>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</si>
  <si>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</si>
  <si>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</si>
  <si>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</si>
  <si>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</si>
  <si>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</si>
  <si>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</si>
  <si>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</si>
  <si>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</si>
  <si>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</si>
  <si>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</si>
  <si>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</si>
  <si>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</si>
  <si>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</si>
  <si>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</si>
  <si>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</si>
  <si>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</si>
  <si>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</si>
  <si>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</si>
  <si>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</si>
  <si>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</si>
  <si>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</si>
  <si>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</si>
  <si>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</si>
  <si>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</si>
  <si>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</si>
  <si>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</si>
  <si>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</si>
  <si>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</si>
  <si>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</si>
  <si>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</si>
  <si>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</si>
  <si>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</si>
  <si>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</si>
  <si>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</si>
  <si>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</si>
  <si>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</si>
  <si>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</si>
  <si>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</si>
  <si>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</si>
  <si>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</si>
  <si>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</si>
  <si>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</si>
  <si>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</si>
  <si>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</si>
  <si>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</si>
  <si>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</si>
  <si>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</si>
  <si>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</si>
  <si>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</si>
  <si>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</si>
  <si>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</si>
  <si>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</si>
  <si>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</si>
  <si>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</si>
  <si>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</si>
  <si>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</si>
  <si>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</si>
  <si>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</si>
  <si>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</si>
  <si>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</si>
  <si>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</si>
  <si>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</si>
  <si>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</si>
  <si>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</si>
  <si>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</si>
  <si>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</si>
  <si>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</si>
  <si>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</si>
  <si>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</si>
  <si>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</si>
  <si>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</si>
  <si>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</si>
  <si>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</si>
  <si>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</si>
  <si>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</si>
  <si>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</si>
  <si>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</si>
  <si>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</si>
  <si>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</si>
  <si>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</si>
  <si>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</si>
  <si>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</si>
  <si>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</si>
  <si>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</si>
  <si>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</si>
  <si>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</si>
  <si>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</si>
  <si>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</si>
  <si>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</si>
  <si>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</si>
  <si>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</si>
  <si>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</si>
  <si>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</si>
  <si>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</si>
  <si>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</si>
  <si>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</si>
  <si>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</si>
  <si>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</si>
  <si>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</si>
  <si>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</si>
  <si>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</si>
  <si>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</si>
  <si>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</si>
  <si>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</si>
  <si>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</si>
  <si>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</si>
  <si>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</si>
  <si>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</si>
  <si>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</si>
  <si>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</si>
  <si>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</si>
  <si>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</si>
  <si>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</si>
  <si>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</si>
  <si>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</si>
  <si>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</si>
  <si>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</si>
  <si>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</si>
  <si>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</si>
  <si>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</si>
  <si>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</si>
  <si>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</si>
  <si>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</si>
  <si>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</si>
  <si>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</si>
  <si>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</si>
  <si>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</si>
  <si>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</si>
  <si>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</si>
  <si>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</si>
  <si>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</si>
  <si>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</si>
  <si>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</si>
  <si>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</si>
  <si>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</si>
  <si>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</si>
  <si>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</si>
  <si>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</si>
  <si>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</si>
  <si>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</si>
  <si>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</si>
  <si>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</si>
  <si>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</si>
  <si>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</si>
  <si>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</si>
  <si>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</si>
  <si>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</si>
  <si>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</si>
  <si>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</si>
  <si>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</si>
  <si>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</si>
  <si>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</si>
  <si>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</si>
  <si>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</si>
  <si>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</si>
  <si>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</si>
  <si>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</si>
  <si>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</si>
  <si>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</si>
  <si>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</si>
  <si>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</si>
  <si>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</si>
  <si>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</si>
  <si>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</si>
  <si>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</si>
  <si>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</si>
  <si>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</si>
  <si>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</si>
  <si>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</si>
  <si>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</si>
  <si>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</si>
  <si>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</si>
  <si>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</si>
  <si>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</si>
  <si>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</si>
  <si>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</si>
  <si>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</si>
  <si>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</si>
  <si>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</si>
  <si>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</si>
  <si>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</si>
  <si>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</si>
  <si>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</si>
  <si>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</si>
  <si>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</si>
  <si>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</si>
  <si>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</si>
  <si>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</si>
  <si>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</si>
  <si>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</si>
  <si>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</si>
  <si>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</si>
  <si>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</si>
  <si>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</si>
  <si>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</si>
  <si>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</si>
  <si>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</si>
  <si>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</si>
  <si>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</si>
  <si>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</si>
  <si>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</si>
  <si>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</si>
  <si>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</si>
  <si>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</si>
  <si>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</si>
  <si>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</si>
  <si>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</si>
  <si>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</si>
  <si>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</si>
  <si>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</si>
  <si>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</si>
  <si>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</si>
  <si>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</si>
  <si>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</si>
  <si>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</si>
  <si>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</si>
  <si>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</si>
  <si>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</si>
  <si>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</si>
  <si>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</si>
  <si>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</si>
  <si>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</si>
  <si>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</si>
  <si>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</si>
  <si>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</si>
  <si>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</si>
  <si>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</si>
  <si>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</si>
  <si>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</si>
  <si>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</si>
  <si>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</si>
  <si>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</si>
  <si>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</si>
  <si>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</si>
  <si>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</si>
  <si>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</si>
  <si>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</si>
  <si>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</si>
  <si>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</si>
  <si>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</si>
  <si>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</si>
  <si>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</si>
  <si>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</si>
  <si>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</si>
  <si>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</si>
  <si>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</si>
  <si>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</si>
  <si>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</si>
  <si>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</si>
  <si>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</si>
  <si>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</si>
  <si>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</si>
  <si>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</si>
  <si>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</si>
  <si>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</si>
  <si>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</si>
  <si>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</si>
  <si>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</si>
  <si>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</si>
  <si>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</si>
  <si>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</si>
  <si>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</si>
  <si>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</si>
  <si>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</si>
  <si>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</si>
  <si>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</si>
  <si>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</si>
  <si>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</si>
  <si>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</si>
  <si>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</si>
  <si>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</si>
  <si>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</si>
  <si>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</si>
  <si>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</si>
  <si>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</si>
  <si>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</si>
  <si>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</si>
  <si>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</si>
  <si>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</si>
  <si>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</si>
  <si>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</si>
  <si>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</si>
  <si>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</si>
  <si>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</si>
  <si>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</si>
  <si>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</si>
  <si>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</si>
  <si>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</si>
  <si>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</si>
  <si>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</si>
  <si>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</si>
  <si>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</si>
  <si>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</si>
  <si>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</si>
  <si>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</si>
  <si>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</si>
  <si>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</si>
  <si>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</si>
  <si>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</si>
  <si>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</si>
  <si>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</si>
  <si>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</si>
  <si>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</si>
  <si>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</si>
  <si>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</si>
  <si>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</si>
  <si>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</si>
  <si>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</si>
  <si>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</si>
  <si>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</si>
  <si>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</si>
  <si>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</si>
  <si>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</si>
  <si>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</si>
  <si>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</si>
  <si>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</si>
  <si>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</si>
  <si>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</si>
  <si>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</si>
  <si>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</si>
  <si>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</si>
  <si>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</si>
  <si>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</si>
  <si>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</si>
  <si>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</si>
  <si>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</si>
  <si>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</si>
  <si>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</si>
  <si>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</si>
  <si>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</si>
  <si>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</si>
  <si>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</si>
  <si>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</si>
  <si>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</si>
  <si>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</si>
  <si>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</si>
  <si>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</si>
  <si>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</si>
  <si>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</si>
  <si>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</si>
  <si>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</si>
  <si>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</si>
  <si>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</si>
  <si>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</si>
  <si>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</si>
  <si>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</si>
  <si>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</si>
  <si>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</si>
  <si>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</si>
  <si>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</si>
  <si>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</si>
  <si>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</si>
  <si>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</si>
  <si>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</si>
  <si>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</si>
  <si>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</si>
  <si>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</si>
  <si>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</si>
  <si>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</si>
  <si>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</si>
  <si>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</si>
  <si>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</si>
  <si>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</si>
  <si>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</si>
  <si>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</si>
  <si>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</si>
  <si>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</si>
  <si>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</si>
  <si>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</si>
  <si>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</si>
  <si>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</si>
  <si>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</si>
  <si>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</si>
  <si>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</si>
  <si>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</si>
  <si>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</si>
  <si>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</si>
  <si>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</si>
  <si>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</si>
  <si>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</si>
  <si>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</si>
  <si>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</si>
  <si>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</si>
  <si>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</si>
  <si>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</si>
  <si>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</si>
  <si>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</si>
  <si>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</si>
  <si>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</si>
  <si>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</si>
  <si>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</si>
  <si>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</si>
  <si>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</si>
  <si>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</si>
  <si>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</si>
  <si>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</si>
  <si>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</si>
  <si>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</si>
  <si>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</si>
  <si>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</si>
  <si>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</si>
  <si>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</si>
  <si>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</si>
  <si>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</si>
  <si>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</si>
  <si>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</si>
  <si>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</si>
  <si>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</si>
  <si>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</si>
  <si>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</si>
  <si>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</si>
  <si>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</si>
  <si>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</si>
  <si>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</si>
  <si>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</si>
  <si>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</si>
  <si>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</si>
  <si>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</si>
  <si>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</si>
  <si>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</si>
  <si>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</si>
  <si>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</si>
  <si>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</si>
  <si>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</si>
  <si>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</si>
  <si>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</si>
  <si>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</si>
  <si>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</si>
  <si>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</si>
  <si>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</si>
  <si>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</si>
  <si>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</si>
  <si>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</si>
  <si>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</si>
  <si>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</si>
  <si>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</si>
  <si>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</si>
  <si>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</si>
  <si>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</si>
  <si>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</si>
  <si>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</si>
  <si>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</si>
  <si>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</si>
  <si>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</si>
  <si>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</si>
  <si>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</si>
  <si>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</si>
  <si>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</si>
  <si>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</si>
  <si>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</si>
  <si>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</si>
  <si>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</si>
  <si>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</si>
  <si>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</si>
  <si>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</si>
  <si>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</si>
  <si>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</si>
  <si>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</si>
  <si>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</si>
  <si>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</si>
  <si>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</si>
  <si>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</si>
  <si>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</si>
  <si>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</si>
  <si>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</si>
  <si>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</si>
  <si>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</si>
  <si>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</si>
  <si>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</si>
  <si>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</si>
  <si>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</si>
  <si>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</si>
  <si>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</si>
  <si>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</si>
  <si>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</si>
  <si>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</si>
  <si>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</si>
  <si>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</si>
  <si>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</si>
  <si>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</si>
  <si>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</si>
  <si>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</si>
  <si>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</si>
  <si>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</si>
  <si>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</si>
  <si>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</si>
  <si>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</si>
  <si>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</si>
  <si>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</si>
  <si>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</si>
  <si>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</si>
  <si>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</si>
  <si>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</si>
  <si>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</si>
  <si>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</si>
  <si>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</si>
  <si>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</si>
  <si>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</si>
  <si>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</si>
  <si>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</si>
  <si>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</si>
  <si>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</si>
  <si>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</si>
  <si>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</si>
  <si>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</si>
  <si>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</si>
  <si>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</si>
  <si>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</si>
  <si>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</si>
  <si>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</si>
  <si>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</si>
  <si>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</si>
  <si>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</si>
  <si>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</si>
  <si>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</si>
  <si>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</si>
  <si>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</si>
  <si>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</si>
  <si>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</si>
  <si>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</si>
  <si>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</si>
  <si>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</si>
  <si>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</si>
  <si>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</si>
  <si>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</si>
  <si>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</si>
  <si>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</si>
  <si>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</si>
  <si>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</si>
  <si>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</si>
  <si>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</si>
  <si>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</si>
  <si>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</si>
  <si>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</si>
  <si>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</si>
  <si>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</si>
  <si>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</si>
  <si>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</si>
  <si>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</si>
  <si>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</si>
  <si>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</si>
  <si>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</si>
  <si>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</si>
  <si>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</si>
  <si>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</si>
  <si>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</si>
  <si>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</si>
  <si>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</si>
  <si>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</si>
  <si>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</si>
  <si>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</si>
  <si>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</si>
  <si>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</si>
  <si>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</si>
  <si>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</si>
  <si>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</si>
  <si>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</si>
  <si>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</si>
  <si>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</si>
  <si>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</si>
  <si>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</si>
  <si>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</si>
  <si>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</si>
  <si>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</si>
  <si>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</si>
  <si>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</si>
  <si>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</si>
  <si>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</si>
  <si>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</si>
  <si>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</si>
  <si>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</si>
  <si>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</si>
  <si>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</si>
  <si>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</si>
  <si>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</si>
  <si>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</si>
  <si>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</si>
  <si>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</si>
  <si>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</si>
  <si>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</si>
  <si>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</si>
  <si>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</si>
  <si>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</si>
  <si>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</si>
  <si>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</si>
  <si>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</si>
  <si>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</si>
  <si>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</si>
  <si>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</si>
  <si>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</si>
  <si>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</si>
  <si>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</si>
  <si>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</si>
  <si>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</si>
  <si>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</si>
  <si>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</si>
  <si>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</si>
  <si>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</si>
  <si>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</si>
  <si>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</si>
  <si>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</si>
  <si>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</si>
  <si>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</si>
  <si>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</si>
  <si>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</si>
  <si>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</si>
  <si>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</si>
  <si>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</si>
  <si>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</si>
  <si>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</si>
  <si>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</si>
  <si>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</si>
  <si>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</si>
  <si>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</si>
  <si>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</si>
  <si>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</si>
  <si>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</si>
  <si>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</si>
  <si>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</si>
  <si>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</si>
  <si>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</si>
  <si>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</si>
  <si>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</si>
  <si>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</si>
  <si>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</si>
  <si>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</si>
  <si>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</si>
  <si>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</si>
  <si>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</si>
  <si>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</si>
  <si>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</si>
  <si>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</si>
  <si>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</si>
  <si>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</si>
  <si>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</si>
  <si>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</si>
  <si>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</si>
  <si>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</si>
  <si>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</si>
  <si>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</si>
  <si>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</si>
  <si>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</si>
  <si>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</si>
  <si>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</si>
  <si>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</si>
  <si>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</si>
  <si>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</si>
  <si>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</si>
  <si>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</si>
  <si>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</si>
  <si>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</si>
  <si>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</si>
  <si>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</si>
  <si>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</si>
  <si>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</si>
  <si>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</si>
  <si>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</si>
  <si>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</si>
  <si>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</si>
  <si>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</si>
  <si>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</si>
  <si>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</si>
  <si>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</si>
  <si>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</si>
  <si>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</si>
  <si>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</si>
  <si>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</si>
  <si>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</si>
  <si>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</si>
  <si>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</si>
  <si>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</si>
  <si>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</si>
  <si>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</si>
  <si>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</si>
  <si>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</si>
  <si>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</si>
  <si>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</si>
  <si>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</si>
  <si>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</si>
  <si>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</si>
  <si>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</si>
  <si>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</si>
  <si>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</si>
  <si>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</si>
  <si>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</si>
  <si>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</si>
  <si>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</si>
  <si>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</si>
  <si>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</si>
  <si>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</si>
  <si>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</si>
  <si>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</si>
  <si>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</si>
  <si>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</si>
  <si>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</si>
  <si>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</si>
  <si>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</si>
  <si>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</si>
  <si>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</si>
  <si>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</si>
  <si>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</si>
  <si>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</si>
  <si>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</si>
  <si>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</si>
  <si>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</si>
  <si>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</si>
  <si>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</si>
  <si>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</si>
  <si>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</si>
  <si>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</si>
  <si>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</si>
  <si>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</si>
  <si>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</si>
  <si>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</si>
  <si>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</si>
  <si>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</si>
  <si>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</si>
  <si>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</si>
  <si>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</si>
  <si>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</si>
  <si>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</si>
  <si>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</si>
  <si>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</si>
  <si>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</si>
  <si>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</si>
  <si>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</si>
  <si>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</si>
  <si>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</si>
  <si>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</si>
  <si>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</si>
  <si>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</si>
  <si>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</si>
  <si>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</si>
  <si>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</si>
  <si>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</si>
  <si>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</si>
  <si>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</si>
  <si>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</si>
  <si>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</si>
  <si>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</si>
  <si>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</si>
  <si>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</si>
  <si>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</si>
  <si>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</si>
  <si>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</si>
  <si>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</si>
  <si>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</si>
  <si>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</si>
  <si>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</si>
  <si>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</si>
  <si>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</si>
  <si>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</si>
  <si>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</si>
  <si>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</si>
  <si>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</si>
  <si>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</si>
  <si>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</si>
  <si>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</si>
  <si>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</si>
  <si>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</si>
  <si>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</si>
  <si>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</si>
  <si>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</si>
  <si>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</si>
  <si>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</si>
  <si>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</si>
  <si>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</si>
  <si>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</si>
  <si>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</si>
  <si>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</si>
  <si>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</si>
  <si>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</si>
  <si>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</si>
  <si>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</si>
  <si>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</si>
  <si>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</si>
  <si>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</si>
  <si>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</si>
  <si>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</si>
  <si>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</si>
  <si>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</si>
  <si>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</si>
  <si>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</si>
  <si>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</si>
  <si>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</si>
  <si>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</si>
  <si>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</si>
  <si>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</si>
  <si>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</si>
  <si>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</si>
  <si>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</si>
  <si>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</si>
  <si>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</si>
  <si>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</si>
  <si>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</si>
  <si>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</si>
  <si>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</si>
  <si>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</si>
  <si>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</si>
  <si>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</si>
  <si>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</si>
  <si>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</si>
  <si>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</si>
  <si>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</si>
  <si>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</si>
  <si>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</si>
  <si>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</si>
  <si>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</si>
  <si>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</si>
  <si>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</si>
  <si>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</si>
  <si>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</si>
  <si>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</si>
  <si>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</si>
  <si>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</si>
  <si>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</si>
  <si>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</si>
  <si>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</si>
  <si>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</si>
  <si>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</si>
  <si>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</si>
  <si>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</si>
  <si>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</si>
  <si>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</si>
  <si>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</si>
  <si>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</si>
  <si>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</si>
  <si>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</si>
  <si>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</si>
  <si>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</si>
  <si>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</si>
  <si>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</si>
  <si>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</si>
  <si>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</si>
  <si>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</si>
  <si>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</si>
  <si>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</si>
  <si>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</si>
  <si>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</si>
  <si>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</si>
  <si>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</si>
  <si>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</si>
  <si>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</si>
  <si>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</si>
  <si>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</si>
  <si>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</si>
  <si>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</si>
  <si>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</si>
  <si>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</si>
  <si>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</si>
  <si>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</si>
  <si>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</si>
  <si>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</si>
  <si>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</si>
  <si>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</si>
  <si>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</si>
  <si>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</si>
  <si>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</si>
  <si>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</si>
  <si>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</si>
  <si>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</si>
  <si>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</si>
  <si>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</si>
  <si>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</si>
  <si>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</si>
  <si>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</si>
  <si>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</si>
  <si>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</si>
  <si>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</si>
  <si>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</si>
  <si>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</si>
  <si>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</si>
  <si>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</si>
  <si>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</si>
  <si>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</si>
  <si>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</si>
  <si>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</si>
  <si>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</si>
  <si>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</si>
  <si>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</si>
  <si>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</si>
  <si>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</si>
  <si>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</si>
  <si>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</si>
  <si>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</si>
  <si>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</si>
  <si>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</si>
  <si>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</si>
  <si>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</si>
  <si>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</si>
  <si>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</si>
  <si>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</si>
  <si>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</si>
  <si>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</si>
  <si>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</si>
  <si>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</si>
  <si>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</si>
  <si>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</si>
  <si>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</si>
  <si>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</si>
  <si>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</si>
  <si>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</si>
  <si>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</si>
  <si>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</si>
  <si>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</si>
  <si>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</si>
  <si>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</si>
  <si>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</si>
  <si>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</si>
  <si>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</si>
  <si>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</si>
  <si>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</si>
  <si>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</si>
  <si>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</si>
  <si>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</si>
  <si>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</si>
  <si>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</si>
  <si>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</si>
  <si>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</si>
  <si>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</si>
  <si>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</si>
  <si>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</si>
  <si>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</si>
  <si>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</si>
  <si>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</si>
  <si>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</si>
  <si>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</si>
  <si>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</si>
  <si>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</si>
  <si>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</si>
  <si>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</si>
  <si>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</si>
  <si>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</si>
  <si>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</si>
  <si>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</si>
  <si>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</si>
  <si>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</si>
  <si>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</si>
  <si>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</si>
  <si>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</si>
  <si>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</si>
  <si>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</si>
  <si>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</si>
  <si>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</si>
  <si>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</si>
  <si>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</si>
  <si>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</si>
  <si>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</si>
  <si>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</si>
  <si>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</si>
  <si>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</si>
  <si>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</si>
  <si>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</si>
  <si>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</si>
  <si>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</si>
  <si>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</si>
  <si>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</si>
  <si>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</si>
  <si>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</si>
  <si>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</si>
  <si>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</si>
  <si>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</si>
  <si>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</si>
  <si>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</si>
  <si>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</si>
  <si>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</si>
  <si>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</si>
  <si>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</si>
  <si>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</si>
  <si>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</si>
  <si>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</si>
  <si>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</si>
  <si>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</si>
  <si>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</si>
  <si>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</si>
  <si>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</si>
  <si>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</si>
  <si>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</si>
  <si>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</si>
  <si>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</si>
  <si>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</si>
  <si>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</si>
  <si>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</si>
  <si>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</si>
  <si>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</si>
  <si>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</si>
  <si>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</si>
  <si>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</si>
  <si>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</si>
  <si>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</si>
  <si>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</si>
  <si>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</si>
  <si>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</si>
  <si>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</si>
  <si>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</si>
  <si>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</si>
  <si>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</si>
  <si>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</si>
  <si>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</si>
  <si>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</si>
  <si>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</si>
  <si>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</si>
  <si>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</si>
  <si>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</si>
  <si>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</si>
  <si>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</si>
  <si>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</si>
  <si>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</si>
  <si>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</si>
  <si>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</si>
  <si>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</si>
  <si>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</si>
  <si>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</si>
  <si>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</si>
  <si>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</si>
  <si>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</si>
  <si>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</si>
  <si>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</si>
  <si>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</si>
  <si>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</si>
  <si>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</si>
  <si>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</si>
  <si>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</si>
  <si>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</si>
  <si>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</si>
  <si>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</si>
  <si>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</si>
  <si>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</si>
  <si>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</si>
  <si>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</si>
  <si>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</si>
  <si>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</si>
  <si>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</si>
  <si>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</si>
  <si>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</si>
  <si>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</si>
  <si>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</si>
  <si>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</si>
  <si>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</si>
  <si>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</si>
  <si>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</si>
  <si>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</si>
  <si>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</si>
  <si>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</si>
  <si>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</si>
  <si>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</si>
  <si>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</si>
  <si>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</si>
  <si>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</si>
  <si>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</si>
  <si>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</si>
  <si>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</si>
  <si>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</si>
  <si>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</si>
  <si>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</si>
  <si>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</si>
  <si>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</si>
  <si>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</si>
  <si>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</si>
  <si>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</si>
  <si>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</si>
  <si>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</si>
  <si>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</si>
  <si>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</si>
  <si>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</si>
  <si>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</si>
  <si>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</si>
  <si>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</si>
  <si>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</si>
  <si>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</si>
  <si>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</si>
  <si>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</si>
  <si>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</si>
  <si>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</si>
  <si>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</si>
  <si>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</si>
  <si>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</si>
  <si>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</si>
  <si>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</si>
  <si>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</si>
  <si>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</si>
  <si>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</si>
  <si>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</si>
  <si>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</si>
  <si>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</si>
  <si>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</si>
  <si>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</si>
  <si>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</si>
  <si>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</si>
  <si>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</si>
  <si>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</si>
  <si>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</si>
  <si>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</si>
  <si>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</si>
  <si>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</si>
  <si>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</si>
  <si>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</si>
  <si>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</si>
  <si>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</si>
  <si>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</si>
  <si>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</si>
  <si>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</si>
  <si>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</si>
  <si>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</si>
  <si>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</si>
  <si>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</si>
  <si>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</si>
  <si>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</si>
  <si>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</si>
  <si>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</si>
  <si>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</si>
  <si>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</si>
  <si>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</si>
  <si>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</si>
  <si>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</si>
  <si>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</si>
  <si>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</si>
  <si>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</si>
  <si>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</si>
  <si>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</si>
  <si>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</si>
  <si>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</si>
  <si>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</si>
  <si>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</si>
  <si>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</si>
  <si>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</si>
  <si>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</si>
  <si>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</si>
  <si>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</si>
  <si>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</si>
  <si>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</si>
  <si>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</si>
  <si>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</si>
  <si>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</si>
  <si>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</si>
  <si>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</si>
  <si>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</si>
  <si>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</si>
  <si>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</si>
  <si>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</si>
  <si>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</si>
  <si>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</si>
  <si>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</si>
  <si>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</si>
  <si>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</si>
  <si>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</si>
  <si>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</si>
  <si>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</si>
  <si>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</si>
  <si>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</si>
  <si>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</si>
  <si>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</si>
  <si>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</si>
  <si>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</si>
  <si>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</si>
  <si>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</si>
  <si>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</si>
  <si>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</si>
  <si>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</si>
  <si>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</si>
  <si>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</si>
  <si>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</si>
  <si>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</si>
  <si>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</si>
  <si>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</si>
  <si>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</si>
  <si>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</si>
  <si>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</si>
  <si>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</si>
  <si>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</si>
  <si>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</si>
  <si>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</si>
  <si>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</si>
  <si>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</si>
  <si>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</si>
  <si>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</si>
  <si>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</si>
  <si>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</si>
  <si>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</si>
  <si>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</si>
  <si>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</si>
  <si>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</si>
  <si>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</si>
  <si>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</si>
  <si>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</si>
  <si>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</si>
  <si>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</si>
  <si>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</si>
  <si>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</si>
  <si>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</si>
  <si>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</si>
  <si>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</si>
  <si>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</si>
  <si>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</si>
  <si>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</si>
  <si>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</si>
  <si>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</si>
  <si>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</si>
  <si>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</si>
  <si>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</si>
  <si>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</si>
  <si>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</si>
  <si>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</si>
  <si>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</si>
  <si>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</si>
  <si>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</si>
  <si>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</si>
  <si>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</si>
  <si>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</si>
  <si>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</si>
  <si>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</si>
  <si>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</si>
  <si>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</si>
  <si>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</si>
  <si>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</si>
  <si>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</si>
  <si>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</si>
  <si>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</si>
  <si>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</si>
  <si>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</si>
  <si>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</si>
  <si>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</si>
  <si>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</si>
  <si>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</si>
  <si>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</si>
  <si>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</si>
  <si>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</si>
  <si>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</si>
  <si>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</si>
  <si>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</si>
  <si>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</si>
  <si>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</si>
  <si>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</si>
  <si>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</si>
  <si>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</si>
  <si>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</si>
  <si>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</si>
  <si>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</si>
  <si>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</si>
  <si>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</si>
  <si>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</si>
  <si>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</si>
  <si>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</si>
  <si>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</si>
  <si>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</si>
  <si>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</si>
  <si>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</si>
  <si>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</si>
  <si>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</si>
  <si>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</si>
  <si>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</si>
  <si>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</si>
  <si>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</si>
  <si>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</si>
  <si>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</si>
  <si>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</si>
  <si>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</si>
  <si>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</si>
  <si>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</si>
  <si>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</si>
  <si>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</si>
  <si>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</si>
  <si>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</si>
  <si>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</si>
  <si>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</si>
  <si>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</si>
  <si>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</si>
  <si>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</si>
  <si>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</si>
  <si>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</si>
  <si>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</si>
  <si>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</si>
  <si>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</si>
  <si>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</si>
  <si>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</si>
  <si>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</si>
  <si>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</si>
  <si>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</si>
  <si>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</si>
  <si>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</si>
  <si>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</si>
  <si>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</si>
  <si>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</si>
  <si>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</si>
  <si>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</si>
  <si>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</si>
  <si>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</si>
  <si>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</si>
  <si>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</si>
  <si>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</si>
  <si>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</si>
  <si>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</si>
  <si>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</si>
  <si>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</si>
  <si>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</si>
  <si>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</si>
  <si>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</si>
  <si>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</si>
  <si>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</si>
  <si>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</si>
  <si>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</si>
  <si>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</si>
  <si>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</si>
  <si>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</si>
  <si>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</si>
  <si>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</si>
  <si>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</si>
  <si>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</si>
  <si>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</si>
  <si>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</si>
  <si>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</si>
  <si>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</si>
  <si>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</si>
  <si>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</si>
  <si>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</si>
  <si>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</si>
  <si>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</si>
  <si>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</si>
  <si>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</si>
  <si>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</si>
  <si>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</si>
  <si>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</si>
  <si>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</si>
  <si>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</si>
  <si>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</si>
  <si>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</si>
  <si>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</si>
  <si>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</si>
  <si>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</si>
  <si>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</si>
  <si>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</si>
  <si>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</si>
  <si>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</si>
  <si>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</si>
  <si>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</si>
  <si>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</si>
  <si>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</si>
  <si>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</si>
  <si>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</si>
  <si>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</si>
  <si>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</si>
  <si>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</si>
  <si>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</si>
  <si>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</si>
  <si>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</si>
  <si>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</si>
  <si>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</si>
  <si>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</si>
  <si>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</si>
  <si>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</si>
  <si>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</si>
  <si>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</si>
  <si>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</si>
  <si>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</si>
  <si>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</si>
  <si>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</si>
  <si>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</si>
  <si>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</si>
  <si>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</si>
  <si>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</si>
  <si>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</si>
  <si>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</si>
  <si>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</si>
  <si>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</si>
  <si>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</si>
  <si>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</si>
  <si>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</si>
  <si>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</si>
  <si>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</si>
  <si>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</si>
  <si>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</si>
  <si>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</si>
  <si>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</si>
  <si>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</si>
  <si>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</si>
  <si>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</si>
  <si>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</si>
  <si>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</si>
  <si>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</si>
  <si>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</si>
  <si>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</si>
  <si>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</si>
  <si>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</si>
  <si>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</si>
  <si>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</si>
  <si>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</si>
  <si>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</si>
  <si>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</si>
  <si>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</si>
  <si>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</si>
  <si>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</si>
  <si>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</si>
  <si>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</si>
  <si>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</si>
  <si>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</si>
  <si>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</si>
  <si>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</si>
  <si>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</si>
  <si>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</si>
  <si>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</si>
  <si>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</si>
  <si>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</si>
  <si>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</si>
  <si>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</si>
  <si>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</si>
  <si>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</si>
  <si>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</si>
  <si>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</si>
  <si>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</si>
  <si>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</si>
  <si>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</si>
  <si>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</si>
  <si>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</si>
  <si>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</si>
  <si>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</si>
  <si>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</si>
  <si>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</si>
  <si>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</si>
  <si>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</si>
  <si>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</si>
  <si>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</si>
  <si>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</si>
  <si>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</si>
  <si>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</si>
  <si>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</si>
  <si>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</si>
  <si>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</si>
  <si>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</si>
  <si>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</si>
  <si>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</si>
  <si>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</si>
  <si>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</si>
  <si>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</si>
  <si>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</si>
  <si>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</si>
  <si>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</si>
  <si>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</si>
  <si>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</si>
  <si>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</si>
  <si>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</si>
  <si>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</si>
  <si>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</si>
  <si>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</si>
  <si>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</si>
  <si>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</si>
  <si>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</si>
  <si>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</si>
  <si>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</si>
  <si>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</si>
  <si>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</si>
  <si>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</si>
  <si>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</si>
  <si>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</si>
  <si>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</si>
  <si>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</si>
  <si>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</si>
  <si>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</si>
  <si>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</si>
  <si>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</si>
  <si>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</si>
  <si>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</si>
  <si>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</si>
  <si>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</si>
  <si>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</si>
  <si>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</si>
  <si>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</si>
  <si>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</si>
  <si>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</si>
  <si>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</si>
  <si>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</si>
  <si>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</si>
  <si>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</si>
  <si>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</si>
  <si>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</si>
  <si>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</si>
  <si>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</si>
  <si>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</si>
  <si>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</si>
  <si>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</si>
  <si>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</si>
  <si>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</si>
  <si>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</si>
  <si>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</si>
  <si>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</si>
  <si>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</si>
  <si>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</si>
  <si>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</si>
  <si>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</si>
  <si>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</si>
  <si>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</si>
  <si>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</si>
  <si>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</si>
  <si>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</si>
  <si>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</si>
  <si>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</si>
  <si>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</si>
  <si>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</si>
  <si>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</si>
  <si>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</si>
  <si>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</si>
  <si>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</si>
  <si>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</si>
  <si>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</si>
  <si>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</si>
  <si>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</si>
  <si>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</si>
  <si>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</si>
  <si>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</si>
  <si>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</si>
  <si>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</si>
  <si>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</si>
  <si>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</si>
  <si>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</si>
  <si>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</si>
  <si>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</si>
  <si>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</si>
  <si>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</si>
  <si>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</si>
  <si>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</si>
  <si>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</si>
  <si>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</si>
  <si>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</si>
  <si>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</si>
  <si>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</si>
  <si>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</si>
  <si>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</si>
  <si>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</si>
  <si>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</si>
  <si>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</si>
  <si>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</si>
  <si>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</si>
  <si>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</si>
  <si>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</si>
  <si>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</si>
  <si>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</si>
  <si>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</si>
  <si>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</si>
  <si>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</si>
  <si>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</si>
  <si>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</si>
  <si>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</si>
  <si>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</si>
  <si>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</si>
  <si>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</si>
  <si>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</si>
  <si>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</si>
  <si>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</si>
  <si>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</si>
  <si>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</si>
  <si>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</si>
  <si>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</si>
  <si>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</si>
  <si>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</si>
  <si>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</si>
  <si>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</si>
  <si>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</si>
  <si>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</si>
  <si>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</si>
  <si>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</si>
  <si>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</si>
  <si>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</si>
  <si>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</si>
  <si>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</si>
  <si>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</si>
  <si>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</si>
  <si>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</si>
  <si>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</si>
  <si>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</si>
  <si>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</si>
  <si>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</si>
  <si>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</si>
  <si>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</si>
  <si>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</si>
  <si>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</si>
  <si>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</si>
  <si>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</si>
  <si>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</si>
  <si>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</si>
  <si>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</si>
  <si>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</si>
  <si>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</si>
  <si>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</si>
  <si>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</si>
  <si>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</si>
  <si>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</si>
  <si>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</si>
  <si>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</si>
  <si>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</si>
  <si>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</si>
  <si>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</si>
  <si>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</si>
  <si>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</si>
  <si>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</si>
  <si>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</si>
  <si>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</si>
  <si>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</si>
  <si>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</si>
  <si>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</si>
  <si>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</si>
  <si>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</si>
  <si>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</si>
  <si>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</si>
  <si>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</si>
  <si>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</si>
  <si>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</si>
  <si>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</si>
  <si>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</si>
  <si>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</si>
  <si>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</si>
  <si>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</si>
  <si>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</si>
  <si>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</si>
  <si>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</si>
  <si>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</si>
  <si>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</si>
  <si>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</si>
  <si>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</si>
  <si>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</si>
  <si>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</si>
  <si>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</si>
  <si>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</si>
  <si>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</si>
  <si>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</si>
  <si>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</si>
  <si>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</si>
  <si>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</si>
  <si>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</si>
  <si>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</si>
  <si>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</si>
  <si>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</si>
  <si>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</si>
  <si>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</si>
  <si>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</si>
  <si>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</si>
  <si>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</si>
  <si>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</si>
  <si>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</si>
  <si>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</si>
  <si>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</si>
  <si>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</si>
  <si>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</si>
  <si>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</si>
  <si>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</si>
  <si>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</si>
  <si>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</si>
  <si>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</si>
  <si>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</si>
  <si>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</si>
  <si>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</si>
  <si>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</si>
  <si>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</si>
  <si>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</si>
  <si>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</si>
  <si>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</si>
  <si>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</si>
  <si>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</si>
  <si>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</si>
  <si>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</si>
  <si>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</si>
  <si>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</si>
  <si>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</si>
  <si>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</si>
  <si>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</si>
  <si>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</si>
  <si>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</si>
  <si>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</si>
  <si>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</si>
  <si>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</si>
  <si>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</si>
  <si>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</si>
  <si>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</si>
  <si>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</si>
  <si>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</si>
  <si>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</si>
  <si>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</si>
  <si>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</si>
  <si>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</si>
  <si>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</si>
  <si>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</si>
  <si>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</si>
  <si>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</si>
  <si>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</si>
  <si>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</si>
  <si>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</si>
  <si>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</si>
  <si>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</si>
  <si>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</si>
  <si>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</si>
  <si>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</si>
  <si>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</si>
  <si>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</si>
  <si>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</si>
  <si>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</si>
  <si>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</si>
  <si>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</si>
  <si>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</si>
  <si>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</si>
  <si>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</si>
  <si>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</si>
  <si>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</si>
  <si>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</si>
  <si>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</si>
  <si>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</si>
  <si>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</si>
  <si>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</si>
  <si>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</si>
  <si>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</si>
  <si>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</si>
  <si>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</si>
  <si>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</si>
  <si>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</si>
  <si>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</si>
  <si>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</si>
  <si>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</si>
  <si>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</si>
  <si>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</si>
  <si>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</si>
  <si>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</si>
  <si>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</si>
  <si>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</si>
  <si>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</si>
  <si>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</si>
  <si>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</si>
  <si>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</si>
  <si>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</si>
  <si>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</si>
  <si>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</si>
  <si>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</si>
  <si>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</si>
  <si>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</si>
  <si>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</si>
  <si>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</si>
  <si>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</si>
  <si>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</si>
  <si>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</si>
  <si>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</si>
  <si>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</si>
  <si>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</si>
  <si>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</si>
  <si>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</si>
  <si>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</si>
  <si>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</si>
  <si>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</si>
  <si>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</si>
  <si>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</si>
  <si>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</si>
  <si>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</si>
  <si>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</si>
  <si>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</si>
  <si>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</si>
  <si>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</si>
  <si>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</si>
  <si>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</si>
  <si>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</si>
  <si>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</si>
  <si>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</si>
  <si>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</si>
  <si>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</si>
  <si>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</si>
  <si>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</si>
  <si>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</si>
  <si>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</si>
  <si>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</si>
  <si>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</si>
  <si>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</si>
  <si>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</si>
  <si>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</si>
  <si>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</si>
  <si>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</si>
  <si>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</si>
  <si>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</si>
  <si>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</si>
  <si>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</si>
  <si>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</si>
  <si>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</si>
  <si>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</si>
  <si>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</si>
  <si>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</si>
  <si>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</si>
  <si>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</si>
  <si>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</si>
  <si>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</si>
  <si>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</si>
  <si>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</si>
  <si>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</si>
  <si>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</si>
  <si>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</si>
  <si>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</si>
  <si>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</si>
  <si>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</si>
  <si>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</si>
  <si>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</si>
  <si>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</si>
  <si>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</si>
  <si>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</si>
  <si>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</si>
  <si>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</si>
  <si>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</si>
  <si>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</si>
  <si>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</si>
  <si>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</si>
  <si>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</si>
  <si>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</si>
  <si>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</si>
  <si>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</si>
  <si>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</si>
  <si>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</si>
  <si>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</si>
  <si>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</si>
  <si>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</si>
  <si>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</si>
  <si>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</si>
  <si>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</si>
  <si>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</si>
  <si>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</si>
  <si>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</si>
  <si>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</si>
  <si>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</si>
  <si>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</si>
  <si>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</si>
  <si>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</si>
  <si>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</si>
  <si>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</si>
  <si>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</si>
  <si>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</si>
  <si>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</si>
  <si>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</si>
  <si>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</si>
  <si>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</si>
  <si>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</si>
  <si>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</si>
  <si>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</si>
  <si>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</si>
  <si>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</si>
  <si>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</si>
  <si>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</si>
  <si>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</si>
  <si>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</si>
  <si>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</si>
  <si>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</si>
  <si>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</si>
  <si>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</si>
  <si>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</si>
  <si>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</si>
  <si>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</si>
  <si>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</si>
  <si>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</si>
  <si>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</si>
  <si>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</si>
  <si>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</si>
  <si>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</si>
  <si>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</si>
  <si>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</si>
  <si>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</si>
  <si>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</si>
  <si>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</si>
  <si>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</si>
  <si>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</si>
  <si>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</si>
  <si>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</si>
  <si>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</si>
  <si>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</si>
  <si>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</si>
  <si>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</si>
  <si>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</si>
  <si>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</si>
  <si>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</si>
  <si>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</si>
  <si>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</si>
  <si>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</si>
  <si>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</si>
  <si>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</si>
  <si>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</si>
  <si>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</si>
  <si>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</si>
  <si>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</si>
  <si>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</si>
  <si>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</si>
  <si>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</si>
  <si>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</si>
  <si>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</si>
  <si>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</si>
  <si>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</si>
  <si>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</si>
  <si>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</si>
  <si>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</si>
  <si>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</si>
  <si>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</si>
  <si>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</si>
  <si>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</si>
  <si>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</si>
  <si>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</si>
  <si>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</si>
  <si>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</si>
  <si>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</si>
  <si>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</si>
  <si>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</si>
  <si>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</si>
  <si>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</si>
  <si>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</si>
  <si>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</si>
  <si>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</si>
  <si>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</si>
  <si>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</si>
  <si>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</si>
  <si>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</si>
  <si>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</si>
  <si>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</si>
  <si>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</si>
  <si>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</si>
  <si>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</si>
  <si>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</si>
  <si>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</si>
  <si>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</si>
  <si>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</si>
  <si>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</si>
  <si>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</si>
  <si>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</si>
  <si>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</si>
  <si>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</si>
  <si>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</si>
  <si>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</si>
  <si>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</si>
  <si>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</si>
  <si>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</si>
  <si>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</si>
  <si>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</si>
  <si>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</si>
  <si>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</si>
  <si>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</si>
  <si>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</si>
  <si>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</si>
  <si>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</si>
  <si>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</si>
  <si>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</si>
  <si>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</si>
  <si>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</si>
  <si>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</si>
  <si>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</si>
  <si>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</si>
  <si>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</si>
  <si>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</si>
  <si>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</si>
  <si>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</si>
  <si>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</si>
  <si>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</si>
  <si>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</si>
  <si>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</si>
  <si>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</si>
  <si>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</si>
  <si>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</si>
  <si>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</si>
  <si>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</si>
  <si>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</si>
  <si>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</si>
  <si>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</si>
  <si>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</si>
  <si>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</si>
  <si>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</si>
  <si>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</si>
  <si>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</si>
  <si>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</si>
  <si>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</si>
  <si>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</si>
  <si>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</si>
  <si>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</si>
  <si>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</si>
  <si>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</si>
  <si>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</si>
  <si>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</si>
  <si>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</si>
  <si>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</si>
  <si>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</si>
  <si>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</si>
  <si>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</si>
  <si>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</si>
  <si>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</si>
  <si>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</si>
  <si>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</si>
  <si>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</si>
  <si>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</si>
  <si>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</si>
  <si>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</si>
  <si>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</si>
  <si>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</si>
  <si>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</si>
  <si>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</si>
  <si>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</si>
  <si>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</si>
  <si>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</si>
  <si>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</si>
  <si>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</si>
  <si>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</si>
  <si>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</si>
  <si>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</si>
  <si>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</si>
  <si>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</si>
  <si>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</si>
  <si>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</si>
  <si>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</si>
  <si>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</si>
  <si>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</si>
  <si>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</si>
  <si>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</si>
  <si>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</si>
  <si>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</si>
  <si>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</si>
  <si>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</si>
  <si>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</si>
  <si>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</si>
  <si>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</si>
  <si>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</si>
  <si>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</si>
  <si>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</si>
  <si>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</si>
  <si>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</si>
  <si>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</si>
  <si>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</si>
  <si>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</si>
  <si>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</si>
  <si>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</si>
  <si>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</si>
  <si>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</si>
  <si>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</si>
  <si>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</si>
  <si>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</si>
  <si>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</si>
  <si>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</si>
  <si>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</si>
  <si>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</si>
  <si>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</si>
  <si>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</si>
  <si>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</si>
  <si>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</si>
  <si>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</si>
  <si>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</si>
  <si>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</si>
  <si>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</si>
  <si>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</si>
  <si>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</si>
  <si>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</si>
  <si>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</si>
  <si>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</si>
  <si>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</si>
  <si>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</si>
  <si>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</si>
  <si>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</si>
  <si>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</si>
  <si>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</si>
  <si>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</si>
  <si>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</si>
  <si>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</si>
  <si>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</si>
  <si>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</si>
  <si>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</si>
  <si>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</si>
  <si>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</si>
  <si>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</si>
  <si>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</si>
  <si>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</si>
  <si>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</si>
  <si>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</si>
  <si>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</si>
  <si>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</si>
  <si>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</si>
  <si>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</si>
  <si>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</si>
  <si>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</si>
  <si>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</si>
  <si>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</si>
  <si>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</si>
  <si>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</si>
  <si>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</si>
  <si>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</si>
  <si>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</si>
  <si>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</si>
  <si>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</si>
  <si>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</si>
  <si>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</si>
  <si>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</si>
  <si>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</si>
  <si>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</si>
  <si>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</si>
  <si>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</si>
  <si>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</si>
  <si>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</si>
  <si>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</si>
  <si>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</si>
  <si>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</si>
  <si>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</si>
  <si>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</si>
  <si>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</si>
  <si>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</si>
  <si>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</si>
  <si>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</si>
  <si>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</si>
  <si>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</si>
  <si>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</si>
  <si>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</si>
  <si>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</si>
  <si>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</si>
  <si>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</si>
  <si>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</si>
  <si>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</si>
  <si>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</si>
  <si>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</si>
  <si>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</si>
  <si>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</si>
  <si>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</si>
  <si>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</si>
  <si>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</si>
  <si>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</si>
  <si>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</si>
  <si>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</si>
  <si>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</si>
  <si>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</si>
  <si>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</si>
  <si>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</si>
  <si>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</si>
  <si>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</si>
  <si>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</si>
  <si>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</si>
  <si>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</si>
  <si>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</si>
  <si>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</si>
  <si>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</si>
  <si>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</si>
  <si>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</si>
  <si>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</si>
  <si>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</si>
  <si>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</si>
  <si>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</si>
  <si>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</si>
  <si>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</si>
  <si>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</si>
  <si>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</si>
  <si>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</si>
  <si>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</si>
  <si>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</si>
  <si>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</si>
  <si>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</si>
  <si>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</si>
  <si>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</si>
  <si>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</si>
  <si>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</si>
  <si>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</si>
  <si>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</si>
  <si>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</si>
  <si>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</si>
  <si>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</si>
  <si>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</si>
  <si>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</si>
  <si>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</si>
  <si>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</si>
  <si>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</si>
  <si>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</si>
  <si>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</si>
  <si>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</si>
  <si>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</si>
  <si>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</si>
  <si>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</si>
  <si>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</si>
  <si>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</si>
  <si>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</si>
  <si>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</si>
  <si>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</si>
  <si>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</si>
  <si>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</si>
  <si>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</si>
  <si>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</si>
  <si>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</si>
  <si>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</si>
  <si>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</si>
  <si>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</si>
  <si>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</si>
  <si>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</si>
  <si>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</si>
  <si>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</si>
  <si>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</si>
  <si>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</si>
  <si>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</si>
  <si>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</si>
  <si>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</si>
  <si>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</si>
  <si>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</si>
  <si>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</si>
  <si>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</si>
  <si>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</si>
  <si>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</si>
  <si>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</si>
  <si>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</si>
  <si>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</si>
  <si>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</si>
  <si>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</si>
  <si>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</si>
  <si>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</si>
  <si>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</si>
  <si>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</si>
  <si>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</si>
  <si>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</si>
  <si>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</si>
  <si>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</si>
  <si>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</si>
  <si>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</si>
  <si>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</si>
  <si>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</si>
  <si>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</si>
  <si>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</si>
  <si>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</si>
  <si>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</si>
  <si>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</si>
  <si>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</si>
  <si>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</si>
  <si>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</si>
  <si>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</si>
  <si>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</si>
  <si>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</si>
  <si>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</si>
  <si>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</si>
  <si>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</si>
  <si>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</si>
  <si>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</si>
  <si>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</si>
  <si>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</si>
  <si>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</si>
  <si>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</si>
  <si>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</si>
  <si>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</si>
  <si>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</si>
  <si>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</si>
  <si>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</si>
  <si>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</si>
  <si>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</si>
  <si>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</si>
  <si>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</si>
  <si>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</si>
  <si>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</si>
  <si>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</si>
  <si>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</si>
  <si>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</si>
  <si>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</si>
  <si>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</si>
  <si>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</si>
  <si>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</si>
  <si>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</si>
  <si>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</si>
  <si>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</si>
  <si>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</si>
  <si>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</si>
  <si>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</si>
  <si>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</si>
  <si>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</si>
  <si>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</si>
  <si>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</si>
  <si>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</si>
  <si>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</si>
  <si>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</si>
  <si>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</si>
  <si>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</si>
  <si>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</si>
  <si>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</si>
  <si>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</si>
  <si>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</si>
  <si>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</si>
  <si>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</si>
  <si>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</si>
  <si>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</si>
  <si>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</si>
  <si>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</si>
  <si>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</si>
  <si>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</si>
  <si>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</si>
  <si>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</si>
  <si>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</si>
  <si>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</si>
  <si>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</si>
  <si>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</si>
  <si>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</si>
  <si>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</si>
  <si>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</si>
  <si>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</si>
  <si>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</si>
  <si>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</si>
  <si>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</si>
  <si>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</si>
  <si>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</si>
  <si>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</si>
  <si>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</si>
  <si>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</si>
  <si>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</si>
  <si>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</si>
  <si>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</si>
  <si>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</si>
  <si>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</si>
  <si>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</si>
  <si>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</si>
  <si>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</si>
  <si>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</si>
  <si>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</si>
  <si>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</si>
  <si>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</si>
  <si>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</si>
  <si>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</si>
  <si>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</si>
  <si>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</si>
  <si>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</si>
  <si>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</si>
  <si>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</si>
  <si>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</si>
  <si>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</si>
  <si>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</si>
  <si>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</si>
  <si>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</si>
  <si>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</si>
  <si>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</si>
  <si>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</si>
  <si>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</si>
  <si>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</si>
  <si>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</si>
  <si>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</si>
  <si>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</si>
  <si>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</si>
  <si>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</si>
  <si>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</si>
  <si>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</si>
  <si>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</si>
  <si>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</si>
  <si>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</si>
  <si>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</si>
  <si>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</si>
  <si>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</si>
  <si>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</si>
  <si>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</si>
  <si>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</si>
  <si>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</si>
  <si>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</si>
  <si>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</si>
  <si>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</si>
  <si>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</si>
  <si>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</si>
  <si>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</si>
  <si>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</si>
  <si>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</si>
  <si>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</si>
  <si>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</si>
  <si>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</si>
  <si>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</si>
  <si>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</si>
  <si>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</si>
  <si>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</si>
  <si>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</si>
  <si>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</si>
  <si>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</si>
  <si>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</si>
  <si>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</si>
  <si>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</si>
  <si>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</si>
  <si>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</si>
  <si>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</si>
  <si>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</si>
  <si>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</si>
  <si>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</si>
  <si>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</si>
  <si>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</si>
  <si>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</si>
  <si>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</si>
  <si>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</si>
  <si>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</si>
  <si>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</si>
  <si>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</si>
  <si>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</si>
  <si>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</si>
  <si>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</si>
  <si>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</si>
  <si>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</si>
  <si>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</si>
  <si>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</si>
  <si>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</si>
  <si>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</si>
  <si>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</si>
  <si>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</si>
  <si>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</si>
  <si>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</si>
  <si>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</si>
  <si>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</si>
  <si>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</si>
  <si>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</si>
  <si>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</si>
  <si>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</si>
  <si>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</si>
  <si>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</si>
  <si>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</si>
  <si>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</si>
  <si>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</si>
  <si>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</si>
  <si>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</si>
  <si>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</si>
  <si>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</si>
  <si>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</si>
  <si>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</si>
  <si>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</si>
  <si>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</si>
  <si>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</si>
  <si>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</si>
  <si>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</si>
  <si>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</si>
  <si>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</si>
  <si>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</si>
  <si>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</si>
  <si>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</si>
  <si>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</si>
  <si>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</si>
  <si>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</si>
  <si>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</si>
  <si>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</si>
  <si>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</si>
  <si>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</si>
  <si>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</si>
  <si>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</si>
  <si>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</si>
  <si>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</si>
  <si>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</si>
  <si>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</si>
  <si>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</si>
  <si>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</si>
  <si>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</si>
  <si>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</si>
  <si>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</si>
  <si>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</si>
  <si>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</si>
  <si>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</si>
  <si>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</si>
  <si>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</si>
  <si>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</si>
  <si>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</si>
  <si>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</si>
  <si>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</si>
  <si>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</si>
  <si>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</si>
  <si>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</si>
  <si>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</si>
  <si>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</si>
  <si>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</si>
  <si>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</si>
  <si>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</si>
  <si>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</si>
  <si>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</si>
  <si>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</si>
  <si>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</si>
  <si>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</si>
  <si>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</si>
  <si>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</si>
  <si>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</si>
  <si>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</si>
  <si>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</si>
  <si>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</si>
  <si>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</si>
  <si>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</si>
  <si>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</si>
  <si>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</si>
  <si>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</si>
  <si>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</si>
  <si>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</si>
  <si>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</si>
  <si>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</si>
  <si>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</si>
  <si>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</si>
  <si>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</si>
  <si>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</si>
  <si>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</si>
  <si>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</si>
  <si>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</si>
  <si>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</si>
  <si>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</si>
  <si>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</si>
  <si>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</si>
  <si>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</si>
  <si>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</si>
  <si>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</si>
  <si>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</si>
  <si>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</si>
  <si>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</si>
  <si>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</si>
  <si>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</si>
  <si>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</si>
  <si>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</si>
  <si>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</si>
  <si>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</si>
  <si>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</si>
  <si>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</si>
  <si>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</si>
  <si>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</si>
  <si>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</si>
  <si>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</si>
  <si>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</si>
  <si>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</si>
  <si>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</si>
  <si>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</si>
  <si>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</si>
  <si>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</si>
  <si>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</si>
  <si>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</si>
  <si>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</si>
  <si>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</si>
  <si>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</si>
  <si>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</si>
  <si>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</si>
  <si>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</si>
  <si>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</si>
  <si>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</si>
  <si>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</si>
  <si>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</si>
  <si>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</si>
  <si>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</si>
  <si>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</si>
  <si>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</si>
  <si>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</si>
  <si>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</si>
  <si>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</si>
  <si>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</si>
  <si>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</si>
  <si>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</si>
  <si>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</si>
  <si>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</si>
  <si>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</si>
  <si>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</si>
  <si>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</si>
  <si>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</si>
  <si>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</si>
  <si>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</si>
  <si>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</si>
  <si>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</si>
  <si>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</si>
  <si>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</si>
  <si>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</si>
  <si>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</si>
  <si>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</si>
  <si>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</si>
  <si>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</si>
  <si>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</si>
  <si>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</si>
  <si>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</si>
  <si>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</si>
  <si>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</si>
  <si>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</si>
  <si>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</si>
  <si>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</si>
  <si>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</si>
  <si>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</si>
  <si>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</si>
  <si>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</si>
  <si>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</si>
  <si>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</si>
  <si>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</si>
  <si>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</si>
  <si>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</si>
  <si>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</si>
  <si>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</si>
  <si>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</si>
  <si>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</si>
  <si>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</si>
  <si>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</si>
  <si>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</si>
  <si>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</si>
  <si>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</si>
  <si>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</si>
  <si>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</si>
  <si>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</si>
  <si>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</si>
  <si>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</si>
  <si>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</si>
  <si>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</si>
  <si>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</si>
  <si>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</si>
  <si>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</si>
  <si>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</si>
  <si>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</si>
  <si>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</si>
  <si>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</si>
  <si>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</si>
  <si>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</si>
  <si>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</si>
  <si>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</si>
  <si>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</si>
  <si>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</si>
  <si>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</si>
  <si>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</si>
  <si>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</si>
  <si>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</si>
  <si>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</si>
  <si>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</si>
  <si>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</si>
  <si>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</si>
  <si>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</si>
  <si>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</si>
  <si>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</si>
  <si>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</si>
  <si>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</si>
  <si>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</si>
  <si>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</si>
  <si>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</si>
  <si>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</si>
  <si>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</si>
  <si>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</si>
  <si>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</si>
  <si>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</si>
  <si>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</si>
  <si>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</si>
  <si>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</si>
  <si>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</si>
  <si>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</si>
  <si>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</si>
  <si>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</si>
  <si>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</si>
  <si>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</si>
  <si>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</si>
  <si>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</si>
  <si>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</si>
  <si>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</si>
  <si>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</si>
  <si>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</si>
  <si>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</si>
  <si>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</si>
  <si>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</si>
  <si>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</si>
  <si>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</si>
  <si>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</si>
  <si>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</si>
  <si>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</si>
  <si>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</si>
  <si>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</si>
  <si>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</si>
  <si>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</si>
  <si>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</si>
  <si>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</si>
  <si>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</si>
  <si>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</si>
  <si>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</si>
  <si>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</si>
  <si>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</si>
  <si>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</si>
  <si>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</si>
  <si>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</si>
  <si>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</si>
  <si>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</si>
  <si>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</si>
  <si>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</si>
  <si>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</si>
  <si>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</si>
  <si>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</si>
  <si>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</si>
  <si>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</si>
  <si>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</si>
  <si>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</si>
  <si>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</si>
  <si>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</si>
  <si>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</si>
  <si>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</si>
  <si>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</si>
  <si>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</si>
  <si>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</si>
  <si>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</si>
  <si>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</si>
  <si>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</si>
  <si>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</si>
  <si>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</si>
  <si>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</si>
  <si>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</si>
  <si>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</si>
  <si>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</si>
  <si>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</si>
  <si>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</si>
  <si>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</si>
  <si>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</si>
  <si>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</si>
  <si>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</si>
  <si>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</si>
  <si>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</si>
  <si>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</si>
  <si>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</si>
  <si>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</si>
  <si>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</si>
  <si>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</si>
  <si>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</si>
  <si>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</si>
  <si>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</si>
  <si>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</si>
  <si>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</si>
  <si>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</si>
  <si>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</si>
  <si>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</si>
  <si>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</si>
  <si>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</si>
  <si>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</si>
  <si>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</si>
  <si>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</si>
  <si>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</si>
  <si>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</si>
  <si>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</si>
  <si>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</si>
  <si>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</si>
  <si>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</si>
  <si>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</si>
  <si>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</si>
  <si>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</si>
  <si>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</si>
  <si>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</si>
  <si>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</si>
  <si>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</si>
  <si>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</si>
  <si>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</si>
  <si>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</si>
  <si>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</si>
  <si>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</si>
  <si>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</si>
  <si>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</si>
  <si>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</si>
  <si>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</si>
  <si>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</si>
  <si>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</si>
  <si>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</si>
  <si>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</si>
  <si>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</si>
  <si>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</si>
  <si>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</si>
  <si>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</si>
  <si>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</si>
  <si>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</si>
  <si>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</si>
  <si>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</si>
  <si>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</si>
  <si>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</si>
  <si>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</si>
  <si>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</si>
  <si>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</si>
  <si>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</si>
  <si>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</si>
  <si>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</si>
  <si>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</si>
  <si>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</si>
  <si>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</si>
  <si>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</si>
  <si>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</si>
  <si>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</si>
  <si>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</si>
  <si>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</si>
  <si>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</si>
  <si>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</si>
  <si>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</si>
  <si>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</si>
  <si>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</si>
  <si>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</si>
  <si>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</si>
  <si>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</si>
  <si>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</si>
  <si>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</si>
  <si>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</si>
  <si>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</si>
  <si>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</si>
  <si>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</si>
  <si>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</si>
  <si>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</si>
  <si>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</si>
  <si>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</si>
  <si>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</si>
  <si>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</si>
  <si>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</si>
  <si>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</si>
  <si>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</si>
  <si>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</si>
  <si>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</si>
  <si>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</si>
  <si>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</si>
  <si>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</si>
  <si>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</si>
  <si>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</si>
  <si>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</si>
  <si>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</si>
  <si>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</si>
  <si>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</si>
  <si>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</si>
  <si>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</si>
  <si>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</si>
  <si>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</si>
  <si>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</si>
  <si>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</si>
  <si>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</si>
  <si>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</si>
  <si>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</si>
  <si>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</si>
  <si>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</si>
  <si>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</si>
  <si>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</si>
  <si>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</si>
  <si>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</si>
  <si>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</si>
  <si>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</si>
  <si>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</si>
  <si>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</si>
  <si>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</si>
  <si>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</si>
  <si>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</si>
  <si>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</si>
  <si>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</si>
  <si>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</si>
  <si>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</si>
  <si>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</si>
  <si>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</si>
  <si>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</si>
  <si>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</si>
  <si>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</si>
  <si>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</si>
  <si>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</si>
  <si>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</si>
  <si>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</si>
  <si>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</si>
  <si>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</si>
  <si>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</si>
  <si>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</si>
  <si>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</si>
  <si>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</si>
  <si>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</si>
  <si>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</si>
  <si>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</si>
  <si>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</si>
  <si>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</si>
  <si>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</si>
  <si>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</si>
  <si>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</si>
  <si>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</si>
  <si>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</si>
  <si>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</si>
  <si>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</si>
  <si>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</si>
  <si>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</si>
  <si>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</si>
  <si>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</si>
  <si>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</si>
  <si>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</si>
  <si>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</si>
  <si>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</si>
  <si>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</si>
  <si>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</si>
  <si>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</si>
  <si>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</si>
  <si>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</si>
  <si>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</si>
  <si>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</si>
  <si>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</si>
  <si>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</si>
  <si>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</si>
  <si>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</si>
  <si>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</si>
  <si>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</si>
  <si>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</si>
  <si>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</si>
  <si>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</si>
  <si>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</si>
  <si>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</si>
  <si>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</si>
  <si>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</si>
  <si>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</si>
  <si>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</si>
  <si>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</si>
  <si>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</si>
  <si>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</si>
  <si>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</si>
  <si>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</si>
  <si>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</si>
  <si>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</si>
  <si>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</si>
  <si>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</si>
  <si>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</si>
  <si>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</si>
  <si>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</si>
  <si>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</si>
  <si>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</si>
  <si>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</si>
  <si>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</si>
  <si>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</si>
  <si>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</si>
  <si>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</si>
  <si>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</si>
  <si>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</si>
  <si>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</si>
  <si>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</si>
  <si>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</si>
  <si>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</si>
  <si>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</si>
  <si>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</si>
  <si>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</si>
  <si>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</si>
  <si>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</si>
  <si>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</si>
  <si>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</si>
  <si>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</si>
  <si>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</si>
  <si>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</si>
  <si>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</si>
  <si>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</si>
  <si>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</si>
  <si>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</si>
  <si>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</si>
  <si>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</si>
  <si>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</si>
  <si>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</si>
  <si>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</si>
  <si>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</si>
  <si>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</si>
  <si>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</si>
  <si>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</si>
  <si>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</si>
  <si>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</si>
  <si>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</si>
  <si>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</si>
  <si>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</si>
  <si>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</si>
  <si>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</si>
  <si>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</si>
  <si>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</si>
  <si>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</si>
  <si>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</si>
  <si>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</si>
  <si>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</si>
  <si>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</si>
  <si>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</si>
  <si>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</si>
  <si>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</si>
  <si>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</si>
  <si>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</si>
  <si>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</si>
  <si>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</si>
  <si>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</si>
  <si>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</si>
  <si>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</si>
  <si>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</si>
  <si>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</si>
  <si>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</si>
  <si>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</si>
  <si>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</si>
  <si>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</si>
  <si>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</si>
  <si>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</si>
  <si>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</si>
  <si>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</si>
  <si>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</si>
  <si>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</si>
  <si>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</si>
  <si>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</si>
  <si>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</si>
  <si>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</si>
  <si>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</si>
  <si>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</si>
  <si>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</si>
  <si>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</si>
  <si>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</si>
  <si>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</si>
  <si>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</si>
  <si>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</si>
  <si>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</si>
  <si>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</si>
  <si>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</si>
  <si>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</si>
  <si>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</si>
  <si>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</si>
  <si>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</si>
  <si>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</si>
  <si>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</si>
  <si>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</si>
  <si>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</si>
  <si>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</si>
  <si>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</si>
  <si>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</si>
  <si>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</si>
  <si>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</si>
  <si>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</si>
  <si>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</si>
  <si>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</si>
  <si>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</si>
  <si>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</si>
  <si>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</si>
  <si>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</si>
  <si>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</si>
  <si>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</si>
  <si>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</si>
  <si>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</si>
  <si>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</si>
  <si>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</si>
  <si>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</si>
  <si>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</si>
  <si>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</si>
  <si>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</si>
  <si>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</si>
  <si>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</si>
  <si>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</si>
  <si>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</si>
  <si>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</si>
  <si>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</si>
  <si>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</si>
  <si>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</si>
  <si>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</si>
  <si>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</si>
  <si>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</si>
  <si>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</si>
  <si>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</si>
  <si>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</si>
  <si>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</si>
  <si>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</si>
  <si>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</si>
  <si>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</si>
  <si>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</si>
  <si>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</si>
  <si>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</si>
  <si>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</si>
  <si>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</si>
  <si>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</si>
  <si>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</si>
  <si>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</si>
  <si>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</si>
  <si>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</si>
  <si>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</si>
  <si>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</si>
  <si>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</si>
  <si>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</si>
  <si>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</si>
  <si>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</si>
  <si>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</si>
  <si>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</si>
  <si>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</si>
  <si>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</si>
  <si>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</si>
  <si>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</si>
  <si>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</si>
  <si>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</si>
  <si>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</si>
  <si>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</si>
  <si>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</si>
  <si>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</si>
  <si>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</si>
  <si>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</si>
  <si>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</si>
  <si>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</si>
  <si>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</si>
  <si>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</si>
  <si>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</si>
  <si>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</si>
  <si>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</si>
  <si>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</si>
  <si>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</si>
  <si>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</si>
  <si>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</si>
  <si>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</si>
  <si>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</si>
  <si>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</si>
  <si>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</si>
  <si>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</si>
  <si>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</si>
  <si>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</si>
  <si>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</si>
  <si>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</si>
  <si>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</si>
  <si>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</si>
  <si>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</si>
  <si>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</si>
  <si>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</si>
  <si>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</si>
  <si>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</si>
  <si>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</si>
  <si>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</si>
  <si>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</si>
  <si>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</si>
  <si>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</si>
  <si>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</si>
  <si>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</si>
  <si>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</si>
  <si>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</si>
  <si>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</si>
  <si>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</si>
  <si>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</si>
  <si>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</si>
  <si>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</si>
  <si>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</si>
  <si>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</si>
  <si>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</si>
  <si>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</si>
  <si>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</si>
  <si>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</si>
  <si>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</si>
  <si>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</si>
  <si>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</si>
  <si>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</si>
  <si>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</si>
  <si>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</si>
  <si>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</si>
  <si>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</si>
  <si>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</si>
  <si>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</si>
  <si>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</si>
  <si>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</si>
  <si>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</si>
  <si>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</si>
  <si>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</si>
  <si>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</si>
  <si>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</si>
  <si>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</si>
  <si>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</si>
  <si>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</si>
  <si>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</si>
  <si>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</si>
  <si>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</si>
  <si>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</si>
  <si>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</si>
  <si>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</si>
  <si>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</si>
  <si>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</si>
  <si>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</si>
  <si>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</si>
  <si>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</si>
  <si>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</si>
  <si>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</si>
  <si>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</si>
  <si>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</si>
  <si>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</si>
  <si>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</si>
  <si>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</si>
  <si>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</si>
  <si>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</si>
  <si>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</si>
  <si>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</si>
  <si>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</si>
  <si>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</si>
  <si>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</si>
  <si>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</si>
  <si>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</si>
  <si>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</si>
  <si>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</si>
  <si>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</si>
  <si>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</si>
  <si>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</si>
  <si>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</si>
  <si>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</si>
  <si>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</si>
  <si>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</si>
  <si>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</si>
  <si>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</si>
  <si>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</si>
  <si>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</si>
  <si>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</si>
  <si>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</si>
  <si>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</si>
  <si>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</si>
  <si>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</si>
  <si>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</si>
  <si>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</si>
  <si>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</si>
  <si>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</si>
  <si>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</si>
  <si>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</si>
  <si>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</si>
  <si>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</si>
  <si>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</si>
  <si>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</si>
  <si>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</si>
  <si>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</si>
  <si>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</si>
  <si>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</si>
  <si>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</si>
  <si>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</si>
  <si>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</si>
  <si>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</si>
  <si>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</si>
  <si>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</si>
  <si>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</si>
  <si>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</si>
  <si>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</si>
  <si>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</si>
  <si>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</si>
  <si>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</si>
  <si>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</si>
  <si>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</si>
  <si>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</si>
  <si>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</si>
  <si>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</si>
  <si>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</si>
  <si>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</si>
  <si>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</si>
  <si>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</si>
  <si>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</si>
  <si>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</si>
  <si>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</si>
  <si>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</si>
  <si>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</si>
  <si>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</si>
  <si>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</si>
  <si>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</si>
  <si>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</si>
  <si>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</si>
  <si>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</si>
  <si>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</si>
  <si>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</si>
  <si>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</si>
  <si>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</si>
  <si>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</si>
  <si>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</si>
  <si>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</si>
  <si>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</si>
  <si>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</si>
  <si>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</si>
  <si>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</si>
  <si>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</si>
  <si>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</si>
  <si>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</si>
  <si>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</si>
  <si>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</si>
  <si>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</si>
  <si>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</si>
  <si>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</si>
  <si>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</si>
  <si>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</si>
  <si>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</si>
  <si>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</si>
  <si>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</si>
  <si>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</si>
  <si>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</si>
  <si>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</si>
  <si>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</si>
  <si>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</si>
  <si>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</si>
  <si>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</si>
  <si>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</si>
  <si>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</si>
  <si>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</si>
  <si>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</si>
  <si>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</si>
  <si>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</si>
  <si>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</si>
  <si>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</si>
  <si>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</si>
  <si>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</si>
  <si>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</si>
  <si>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</si>
  <si>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</si>
  <si>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</si>
  <si>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</si>
  <si>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</si>
  <si>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</si>
  <si>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</si>
  <si>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</si>
  <si>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</si>
  <si>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</si>
  <si>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</si>
  <si>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</si>
  <si>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</si>
  <si>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</si>
  <si>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</si>
  <si>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</si>
  <si>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</si>
  <si>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</si>
  <si>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</si>
  <si>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</si>
  <si>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</si>
  <si>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</si>
  <si>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</si>
  <si>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</si>
  <si>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</si>
  <si>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</si>
  <si>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</si>
  <si>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</si>
  <si>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</si>
  <si>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</si>
  <si>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</si>
  <si>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</si>
  <si>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</si>
  <si>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</si>
  <si>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</si>
  <si>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</si>
  <si>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</si>
  <si>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</si>
  <si>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</si>
  <si>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</si>
  <si>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</si>
  <si>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</si>
  <si>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</si>
  <si>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</si>
  <si>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</si>
  <si>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</si>
  <si>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</si>
  <si>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</si>
  <si>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</si>
  <si>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</si>
  <si>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</si>
  <si>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</si>
  <si>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</si>
  <si>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</si>
  <si>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</si>
  <si>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</si>
  <si>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</si>
  <si>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</si>
  <si>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</si>
  <si>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</si>
  <si>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</si>
  <si>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</si>
  <si>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</si>
  <si>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</si>
  <si>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</si>
  <si>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</si>
  <si>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</si>
  <si>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</si>
  <si>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</si>
  <si>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</si>
  <si>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</si>
  <si>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</si>
  <si>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</si>
  <si>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</si>
  <si>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</si>
  <si>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</si>
  <si>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</si>
  <si>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</si>
  <si>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</si>
  <si>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</si>
  <si>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</si>
  <si>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</si>
  <si>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</si>
  <si>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</si>
  <si>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</si>
  <si>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</si>
  <si>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</si>
  <si>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</si>
  <si>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</si>
  <si>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</si>
  <si>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</si>
  <si>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</si>
  <si>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</si>
  <si>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</si>
  <si>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</si>
  <si>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</si>
  <si>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</si>
  <si>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</si>
  <si>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</si>
  <si>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</si>
  <si>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</si>
  <si>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</si>
  <si>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</si>
  <si>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</si>
  <si>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</si>
  <si>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</si>
  <si>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</si>
  <si>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</si>
  <si>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</si>
  <si>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</si>
  <si>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</si>
  <si>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</si>
  <si>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</si>
  <si>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</si>
  <si>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</si>
  <si>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</si>
  <si>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</si>
  <si>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</si>
  <si>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</si>
  <si>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</si>
  <si>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</si>
  <si>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</si>
  <si>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</si>
  <si>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</si>
  <si>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</si>
  <si>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</si>
  <si>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</si>
  <si>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</si>
  <si>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</si>
  <si>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</si>
  <si>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</si>
  <si>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</si>
  <si>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</si>
  <si>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</si>
  <si>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</si>
  <si>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</si>
  <si>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</si>
  <si>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</si>
  <si>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</si>
  <si>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</si>
  <si>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</si>
  <si>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</si>
  <si>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</si>
  <si>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</si>
  <si>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</si>
  <si>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</si>
  <si>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</si>
  <si>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</si>
  <si>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</si>
  <si>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</si>
  <si>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</si>
  <si>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</si>
  <si>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</si>
  <si>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</si>
  <si>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</si>
  <si>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</si>
  <si>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</si>
  <si>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</si>
  <si>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</si>
  <si>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</si>
  <si>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</si>
  <si>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</si>
  <si>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</si>
  <si>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</si>
  <si>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</si>
  <si>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</si>
  <si>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</si>
  <si>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</si>
  <si>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</si>
  <si>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</si>
  <si>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</si>
  <si>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</si>
  <si>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</si>
  <si>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</si>
  <si>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</si>
  <si>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</si>
  <si>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</si>
  <si>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</si>
  <si>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</si>
  <si>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</si>
  <si>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</si>
  <si>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</si>
  <si>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</si>
  <si>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</si>
  <si>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</si>
  <si>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</si>
  <si>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</si>
  <si>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</si>
  <si>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</si>
  <si>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</si>
  <si>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</si>
  <si>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</si>
  <si>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</si>
  <si>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</si>
  <si>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</si>
  <si>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</si>
  <si>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</si>
  <si>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</si>
  <si>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</si>
  <si>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</si>
  <si>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</si>
  <si>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</si>
  <si>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</si>
  <si>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</si>
  <si>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</si>
  <si>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</si>
  <si>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</si>
  <si>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</si>
  <si>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</si>
  <si>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</si>
  <si>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</si>
  <si>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</si>
  <si>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</si>
  <si>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</si>
  <si>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</si>
  <si>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</si>
  <si>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</si>
  <si>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</si>
  <si>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</si>
  <si>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</si>
  <si>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</si>
  <si>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</si>
  <si>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</si>
  <si>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</si>
  <si>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</si>
  <si>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</si>
  <si>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</si>
  <si>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</si>
  <si>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</si>
  <si>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</si>
  <si>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</si>
  <si>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</si>
  <si>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</si>
  <si>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</si>
  <si>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</si>
  <si>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</si>
  <si>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</si>
  <si>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</si>
  <si>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</si>
  <si>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</si>
  <si>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</si>
  <si>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</si>
  <si>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</si>
  <si>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</si>
  <si>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</si>
  <si>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</si>
  <si>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</si>
  <si>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</si>
  <si>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</si>
  <si>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</si>
  <si>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</si>
  <si>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</si>
  <si>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</si>
  <si>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</si>
  <si>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</si>
  <si>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</si>
  <si>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</si>
  <si>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</si>
  <si>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</si>
  <si>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</si>
  <si>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</si>
  <si>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</si>
  <si>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</si>
  <si>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</si>
  <si>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</si>
  <si>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</si>
  <si>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</si>
  <si>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</si>
  <si>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</si>
  <si>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</si>
  <si>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</si>
  <si>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</si>
  <si>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</si>
  <si>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</si>
  <si>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</si>
  <si>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</si>
  <si>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</si>
  <si>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</si>
  <si>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</si>
  <si>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</si>
  <si>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</si>
  <si>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</si>
  <si>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</si>
  <si>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</si>
  <si>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</si>
  <si>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</si>
  <si>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</si>
  <si>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</si>
  <si>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</si>
  <si>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</si>
  <si>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</si>
  <si>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</si>
  <si>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</si>
  <si>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</si>
  <si>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</si>
  <si>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</si>
  <si>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</si>
  <si>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</si>
  <si>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</si>
  <si>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</si>
  <si>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</si>
  <si>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</si>
  <si>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</si>
  <si>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</si>
  <si>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</si>
  <si>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</si>
  <si>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</si>
  <si>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</si>
  <si>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</si>
  <si>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</si>
  <si>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</si>
  <si>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</si>
  <si>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</si>
  <si>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</si>
  <si>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</si>
  <si>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</si>
  <si>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</si>
  <si>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</si>
  <si>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</si>
  <si>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</si>
  <si>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</si>
  <si>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</si>
  <si>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</si>
  <si>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</si>
  <si>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</si>
  <si>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</si>
  <si>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</si>
  <si>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</si>
  <si>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</si>
  <si>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</si>
  <si>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</si>
  <si>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</si>
  <si>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</si>
  <si>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</si>
  <si>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</si>
  <si>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</si>
  <si>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</si>
  <si>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</si>
  <si>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</si>
  <si>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</si>
  <si>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</si>
  <si>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</si>
  <si>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</si>
  <si>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</si>
  <si>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</si>
  <si>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</si>
  <si>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</si>
  <si>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</si>
  <si>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</si>
  <si>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</si>
  <si>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</si>
  <si>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</si>
  <si>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</si>
  <si>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</si>
  <si>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</si>
  <si>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</si>
  <si>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</si>
  <si>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</si>
  <si>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</si>
  <si>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</si>
  <si>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</si>
  <si>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</si>
  <si>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</si>
  <si>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</si>
  <si>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</si>
  <si>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</si>
  <si>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</si>
  <si>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</si>
  <si>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</si>
  <si>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</si>
  <si>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</si>
  <si>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</si>
  <si>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</si>
  <si>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</si>
  <si>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</si>
  <si>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</si>
  <si>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</si>
  <si>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</si>
  <si>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</si>
  <si>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</si>
  <si>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</si>
  <si>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</si>
  <si>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</si>
  <si>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</si>
  <si>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</si>
  <si>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</si>
  <si>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</si>
  <si>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</si>
  <si>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</si>
  <si>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</si>
  <si>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</si>
  <si>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</si>
  <si>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</si>
  <si>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</si>
  <si>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</si>
  <si>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</si>
  <si>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</si>
  <si>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</si>
  <si>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</si>
  <si>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</si>
  <si>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</si>
  <si>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</si>
  <si>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</si>
  <si>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</si>
  <si>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</si>
  <si>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</si>
  <si>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</si>
  <si>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</si>
  <si>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</si>
  <si>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</si>
  <si>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</si>
  <si>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</si>
  <si>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</si>
  <si>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</si>
  <si>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</si>
  <si>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</si>
  <si>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</si>
  <si>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</si>
  <si>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</si>
  <si>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</si>
  <si>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</si>
  <si>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</si>
  <si>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</si>
  <si>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</si>
  <si>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</si>
  <si>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</si>
  <si>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</si>
  <si>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</si>
  <si>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</si>
  <si>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</si>
  <si>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</si>
  <si>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</si>
  <si>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</si>
  <si>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</si>
  <si>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</si>
  <si>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</si>
  <si>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</si>
  <si>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</si>
  <si>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</si>
  <si>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</si>
  <si>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</si>
  <si>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</si>
  <si>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</si>
  <si>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</si>
  <si>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</si>
  <si>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</si>
  <si>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</si>
  <si>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</si>
  <si>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</si>
  <si>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</si>
  <si>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</si>
  <si>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</si>
  <si>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</si>
  <si>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</si>
  <si>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</si>
  <si>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</si>
  <si>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</si>
  <si>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</si>
  <si>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</si>
  <si>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</si>
  <si>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</si>
  <si>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</si>
  <si>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</si>
  <si>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</si>
  <si>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</si>
  <si>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</si>
  <si>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</si>
  <si>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</si>
  <si>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</si>
  <si>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</si>
  <si>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</si>
  <si>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</si>
  <si>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</si>
  <si>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</si>
  <si>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SRA. MARCELA SOTO</t>
  </si>
  <si>
    <t>SRA. EVELYN SOTO SAAVEDRA</t>
  </si>
  <si>
    <t>CENTRO COMUNITARIO DE SALUD FAMILIAR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</si>
</sst>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4" sqref="I14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4432</v>
      </c>
      <c r="C3" s="445">
        <v>1</v>
      </c>
      <c r="D3" s="446">
        <v>2</v>
      </c>
      <c r="E3" s="446">
        <v>1</v>
      </c>
      <c r="F3" s="446">
        <v>7</v>
      </c>
      <c r="G3" s="446">
        <v>8</v>
      </c>
      <c r="H3" s="447">
        <v>8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4430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4431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zoomScaleNormal="100" workbookViewId="0">
      <selection sqref="A1:XFD104857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3</v>
      </c>
      <c r="D12" s="1905"/>
      <c r="E12" s="1906"/>
      <c r="F12" s="1907">
        <v>0</v>
      </c>
      <c r="G12" s="1907">
        <v>0</v>
      </c>
      <c r="H12" s="1907">
        <v>1</v>
      </c>
      <c r="I12" s="1907">
        <v>0</v>
      </c>
      <c r="J12" s="1907">
        <v>1</v>
      </c>
      <c r="K12" s="1907">
        <v>0</v>
      </c>
      <c r="L12" s="1907">
        <v>1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3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1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23</v>
      </c>
      <c r="D14" s="1924"/>
      <c r="E14" s="1925"/>
      <c r="F14" s="232">
        <v>0</v>
      </c>
      <c r="G14" s="232">
        <v>1</v>
      </c>
      <c r="H14" s="232">
        <v>0</v>
      </c>
      <c r="I14" s="232">
        <v>2</v>
      </c>
      <c r="J14" s="232">
        <v>6</v>
      </c>
      <c r="K14" s="232">
        <v>13</v>
      </c>
      <c r="L14" s="232">
        <v>1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23</v>
      </c>
      <c r="W14" s="1913">
        <v>8</v>
      </c>
      <c r="X14" s="1909"/>
      <c r="Y14" s="1929"/>
      <c r="Z14" s="1907">
        <v>0</v>
      </c>
      <c r="AA14" s="1907">
        <v>0</v>
      </c>
      <c r="AB14" s="1907">
        <v>1</v>
      </c>
      <c r="AC14" s="1907">
        <v>2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0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2</v>
      </c>
      <c r="D20" s="1924"/>
      <c r="E20" s="1925"/>
      <c r="F20" s="232">
        <v>0</v>
      </c>
      <c r="G20" s="232">
        <v>0</v>
      </c>
      <c r="H20" s="232">
        <v>0</v>
      </c>
      <c r="I20" s="232">
        <v>0</v>
      </c>
      <c r="J20" s="232">
        <v>0</v>
      </c>
      <c r="K20" s="232">
        <v>2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2</v>
      </c>
      <c r="W20" s="1017">
        <v>0</v>
      </c>
      <c r="X20" s="1018">
        <v>0</v>
      </c>
      <c r="Y20" s="1929"/>
      <c r="Z20" s="1907">
        <v>0</v>
      </c>
      <c r="AA20" s="1907">
        <v>0</v>
      </c>
      <c r="AB20" s="1907">
        <v>0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1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1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1</v>
      </c>
      <c r="W22" s="1913">
        <v>0</v>
      </c>
      <c r="X22" s="1907">
        <v>1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30</v>
      </c>
      <c r="D28" s="1905"/>
      <c r="E28" s="1906"/>
      <c r="F28" s="232">
        <v>0</v>
      </c>
      <c r="G28" s="232">
        <v>0</v>
      </c>
      <c r="H28" s="232">
        <v>0</v>
      </c>
      <c r="I28" s="232">
        <v>2</v>
      </c>
      <c r="J28" s="232">
        <v>2</v>
      </c>
      <c r="K28" s="232">
        <v>4</v>
      </c>
      <c r="L28" s="232">
        <v>2</v>
      </c>
      <c r="M28" s="232">
        <v>4</v>
      </c>
      <c r="N28" s="1907">
        <v>3</v>
      </c>
      <c r="O28" s="1914">
        <v>3</v>
      </c>
      <c r="P28" s="1914">
        <v>5</v>
      </c>
      <c r="Q28" s="232">
        <v>4</v>
      </c>
      <c r="R28" s="232">
        <v>0</v>
      </c>
      <c r="S28" s="232">
        <v>1</v>
      </c>
      <c r="T28" s="1945">
        <v>0</v>
      </c>
      <c r="U28" s="1928"/>
      <c r="V28" s="1912">
        <v>30</v>
      </c>
      <c r="W28" s="1941"/>
      <c r="X28" s="1909"/>
      <c r="Y28" s="1907">
        <v>0</v>
      </c>
      <c r="Z28" s="1907">
        <v>0</v>
      </c>
      <c r="AA28" s="1907">
        <v>0</v>
      </c>
      <c r="AB28" s="1907">
        <v>3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0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1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1</v>
      </c>
      <c r="N30" s="1907">
        <v>0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1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36</v>
      </c>
      <c r="D32" s="1905"/>
      <c r="E32" s="1906"/>
      <c r="F32" s="1907">
        <v>0</v>
      </c>
      <c r="G32" s="1907">
        <v>6</v>
      </c>
      <c r="H32" s="1907">
        <v>8</v>
      </c>
      <c r="I32" s="1907">
        <v>4</v>
      </c>
      <c r="J32" s="1907">
        <v>6</v>
      </c>
      <c r="K32" s="1907">
        <v>5</v>
      </c>
      <c r="L32" s="1907">
        <v>4</v>
      </c>
      <c r="M32" s="1907">
        <v>3</v>
      </c>
      <c r="N32" s="1914">
        <v>0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36</v>
      </c>
      <c r="W32" s="1913">
        <v>0</v>
      </c>
      <c r="X32" s="1909"/>
      <c r="Y32" s="1907">
        <v>0</v>
      </c>
      <c r="Z32" s="1907">
        <v>0</v>
      </c>
      <c r="AA32" s="1907">
        <v>1</v>
      </c>
      <c r="AB32" s="1907">
        <v>2</v>
      </c>
      <c r="AC32" s="1907">
        <v>2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8</v>
      </c>
      <c r="D36" s="1962">
        <v>3</v>
      </c>
      <c r="E36" s="1963">
        <v>5</v>
      </c>
      <c r="F36" s="1964">
        <v>0</v>
      </c>
      <c r="G36" s="1896">
        <v>3</v>
      </c>
      <c r="H36" s="1896">
        <v>1</v>
      </c>
      <c r="I36" s="1896">
        <v>4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1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102</v>
      </c>
      <c r="D37" s="1962">
        <v>45</v>
      </c>
      <c r="E37" s="1963">
        <v>57</v>
      </c>
      <c r="F37" s="329">
        <v>0</v>
      </c>
      <c r="G37" s="1972">
        <v>0</v>
      </c>
      <c r="H37" s="1972">
        <v>4</v>
      </c>
      <c r="I37" s="1973">
        <v>0</v>
      </c>
      <c r="J37" s="1972">
        <v>3</v>
      </c>
      <c r="K37" s="1972">
        <v>0</v>
      </c>
      <c r="L37" s="1973">
        <v>4</v>
      </c>
      <c r="M37" s="1972">
        <v>4</v>
      </c>
      <c r="N37" s="1972">
        <v>6</v>
      </c>
      <c r="O37" s="1973">
        <v>3</v>
      </c>
      <c r="P37" s="1972">
        <v>7</v>
      </c>
      <c r="Q37" s="1972">
        <v>1</v>
      </c>
      <c r="R37" s="1973">
        <v>2</v>
      </c>
      <c r="S37" s="1972">
        <v>3</v>
      </c>
      <c r="T37" s="1972">
        <v>0</v>
      </c>
      <c r="U37" s="1973">
        <v>0</v>
      </c>
      <c r="V37" s="1972">
        <v>4</v>
      </c>
      <c r="W37" s="1972">
        <v>8</v>
      </c>
      <c r="X37" s="1973">
        <v>7</v>
      </c>
      <c r="Y37" s="1972">
        <v>6</v>
      </c>
      <c r="Z37" s="1972">
        <v>5</v>
      </c>
      <c r="AA37" s="1973">
        <v>3</v>
      </c>
      <c r="AB37" s="1972">
        <v>3</v>
      </c>
      <c r="AC37" s="1972">
        <v>0</v>
      </c>
      <c r="AD37" s="1973">
        <v>3</v>
      </c>
      <c r="AE37" s="1972">
        <v>1</v>
      </c>
      <c r="AF37" s="1972">
        <v>11</v>
      </c>
      <c r="AG37" s="1973">
        <v>4</v>
      </c>
      <c r="AH37" s="1974">
        <v>10</v>
      </c>
      <c r="AI37" s="329">
        <v>3</v>
      </c>
      <c r="AJ37" s="1975">
        <v>2</v>
      </c>
      <c r="AK37" s="1976">
        <v>0</v>
      </c>
      <c r="AL37" s="1972">
        <v>1</v>
      </c>
      <c r="AM37" s="1972">
        <v>11</v>
      </c>
      <c r="AN37" s="1975">
        <v>3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11</v>
      </c>
      <c r="D38" s="1962">
        <v>5</v>
      </c>
      <c r="E38" s="1963">
        <v>6</v>
      </c>
      <c r="F38" s="329">
        <v>3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6</v>
      </c>
      <c r="U38" s="1973">
        <v>2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2</v>
      </c>
      <c r="AJ38" s="1978"/>
      <c r="AK38" s="1976">
        <v>0</v>
      </c>
      <c r="AL38" s="1972">
        <v>1</v>
      </c>
      <c r="AM38" s="1972">
        <v>0</v>
      </c>
      <c r="AN38" s="1975">
        <v>1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76</v>
      </c>
      <c r="D44" s="1993">
        <f>SUM(L44+N44+P44+R44+T44+V44+X44+Z44+AB44+AD44+AF44+AH44+AJ44+AL44)</f>
        <v>29</v>
      </c>
      <c r="E44" s="1994">
        <f>SUM(M44+O44+Q44+S44+U44+W44+Y44+AA44+AC44+AE44+AG44+AI44+AK44+AM44)</f>
        <v>47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1</v>
      </c>
      <c r="Q44" s="1996">
        <v>0</v>
      </c>
      <c r="R44" s="1936">
        <v>0</v>
      </c>
      <c r="S44" s="1996">
        <v>2</v>
      </c>
      <c r="T44" s="1936">
        <v>2</v>
      </c>
      <c r="U44" s="1996">
        <v>0</v>
      </c>
      <c r="V44" s="1936">
        <v>1</v>
      </c>
      <c r="W44" s="1996">
        <v>2</v>
      </c>
      <c r="X44" s="1936">
        <v>2</v>
      </c>
      <c r="Y44" s="1996">
        <v>2</v>
      </c>
      <c r="Z44" s="1936">
        <v>2</v>
      </c>
      <c r="AA44" s="1996">
        <v>2</v>
      </c>
      <c r="AB44" s="1936">
        <v>7</v>
      </c>
      <c r="AC44" s="1996">
        <v>4</v>
      </c>
      <c r="AD44" s="1936">
        <v>2</v>
      </c>
      <c r="AE44" s="1996">
        <v>4</v>
      </c>
      <c r="AF44" s="1936">
        <v>3</v>
      </c>
      <c r="AG44" s="1996">
        <v>7</v>
      </c>
      <c r="AH44" s="1936">
        <v>3</v>
      </c>
      <c r="AI44" s="1996">
        <v>12</v>
      </c>
      <c r="AJ44" s="1936">
        <v>3</v>
      </c>
      <c r="AK44" s="1996">
        <v>5</v>
      </c>
      <c r="AL44" s="1936">
        <v>3</v>
      </c>
      <c r="AM44" s="1944">
        <v>7</v>
      </c>
      <c r="AN44" s="1997">
        <v>2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10</v>
      </c>
      <c r="D45" s="1999">
        <f t="shared" ref="D45:E47" si="50">SUM(L45+N45+P45+R45+T45+V45+X45+Z45+AB45+AD45+AF45+AH45+AJ45+AL45)</f>
        <v>3</v>
      </c>
      <c r="E45" s="2000">
        <f t="shared" si="50"/>
        <v>7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1</v>
      </c>
      <c r="Q45" s="2003">
        <v>0</v>
      </c>
      <c r="R45" s="329">
        <v>0</v>
      </c>
      <c r="S45" s="2003">
        <v>0</v>
      </c>
      <c r="T45" s="329">
        <v>0</v>
      </c>
      <c r="U45" s="2003">
        <v>0</v>
      </c>
      <c r="V45" s="329">
        <v>0</v>
      </c>
      <c r="W45" s="2003">
        <v>0</v>
      </c>
      <c r="X45" s="329">
        <v>1</v>
      </c>
      <c r="Y45" s="2003">
        <v>0</v>
      </c>
      <c r="Z45" s="329">
        <v>0</v>
      </c>
      <c r="AA45" s="2003">
        <v>0</v>
      </c>
      <c r="AB45" s="329">
        <v>0</v>
      </c>
      <c r="AC45" s="2003">
        <v>2</v>
      </c>
      <c r="AD45" s="329">
        <v>1</v>
      </c>
      <c r="AE45" s="2003">
        <v>5</v>
      </c>
      <c r="AF45" s="329">
        <v>0</v>
      </c>
      <c r="AG45" s="2003">
        <v>0</v>
      </c>
      <c r="AH45" s="329">
        <v>0</v>
      </c>
      <c r="AI45" s="2003">
        <v>0</v>
      </c>
      <c r="AJ45" s="329">
        <v>0</v>
      </c>
      <c r="AK45" s="2003">
        <v>0</v>
      </c>
      <c r="AL45" s="329">
        <v>0</v>
      </c>
      <c r="AM45" s="332">
        <v>0</v>
      </c>
      <c r="AN45" s="2004">
        <v>0</v>
      </c>
      <c r="AO45" s="2003">
        <v>1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15</v>
      </c>
      <c r="D46" s="1999">
        <f t="shared" si="50"/>
        <v>8</v>
      </c>
      <c r="E46" s="2000">
        <f t="shared" si="50"/>
        <v>7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1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0</v>
      </c>
      <c r="U46" s="2003">
        <v>0</v>
      </c>
      <c r="V46" s="329">
        <v>0</v>
      </c>
      <c r="W46" s="2003">
        <v>0</v>
      </c>
      <c r="X46" s="329">
        <v>1</v>
      </c>
      <c r="Y46" s="2003">
        <v>0</v>
      </c>
      <c r="Z46" s="329">
        <v>2</v>
      </c>
      <c r="AA46" s="2003">
        <v>0</v>
      </c>
      <c r="AB46" s="329">
        <v>2</v>
      </c>
      <c r="AC46" s="2003">
        <v>1</v>
      </c>
      <c r="AD46" s="329">
        <v>1</v>
      </c>
      <c r="AE46" s="2003">
        <v>1</v>
      </c>
      <c r="AF46" s="329">
        <v>1</v>
      </c>
      <c r="AG46" s="2003">
        <v>1</v>
      </c>
      <c r="AH46" s="329">
        <v>0</v>
      </c>
      <c r="AI46" s="2003">
        <v>3</v>
      </c>
      <c r="AJ46" s="329">
        <v>0</v>
      </c>
      <c r="AK46" s="2003">
        <v>1</v>
      </c>
      <c r="AL46" s="329">
        <v>0</v>
      </c>
      <c r="AM46" s="332">
        <v>0</v>
      </c>
      <c r="AN46" s="2004">
        <v>1</v>
      </c>
      <c r="AO46" s="2003">
        <v>2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17</v>
      </c>
      <c r="D57" s="2040">
        <f t="shared" si="59"/>
        <v>3</v>
      </c>
      <c r="E57" s="2041">
        <f t="shared" si="60"/>
        <v>14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1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1</v>
      </c>
      <c r="V57" s="1936">
        <v>0</v>
      </c>
      <c r="W57" s="1996">
        <v>0</v>
      </c>
      <c r="X57" s="1936">
        <v>0</v>
      </c>
      <c r="Y57" s="1996">
        <v>1</v>
      </c>
      <c r="Z57" s="1936">
        <v>1</v>
      </c>
      <c r="AA57" s="1996">
        <v>1</v>
      </c>
      <c r="AB57" s="1936">
        <v>0</v>
      </c>
      <c r="AC57" s="1996">
        <v>1</v>
      </c>
      <c r="AD57" s="1936">
        <v>1</v>
      </c>
      <c r="AE57" s="1996">
        <v>3</v>
      </c>
      <c r="AF57" s="1936">
        <v>1</v>
      </c>
      <c r="AG57" s="1996">
        <v>4</v>
      </c>
      <c r="AH57" s="1936">
        <v>0</v>
      </c>
      <c r="AI57" s="1996">
        <v>0</v>
      </c>
      <c r="AJ57" s="1936">
        <v>0</v>
      </c>
      <c r="AK57" s="1996">
        <v>0</v>
      </c>
      <c r="AL57" s="1936">
        <v>0</v>
      </c>
      <c r="AM57" s="1944">
        <v>2</v>
      </c>
      <c r="AN57" s="1997">
        <v>2</v>
      </c>
      <c r="AO57" s="1996">
        <v>1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1</v>
      </c>
      <c r="D64" s="2043">
        <f t="shared" si="61"/>
        <v>1</v>
      </c>
      <c r="E64" s="2044">
        <f t="shared" si="61"/>
        <v>0</v>
      </c>
      <c r="F64" s="329">
        <v>0</v>
      </c>
      <c r="G64" s="2003">
        <v>0</v>
      </c>
      <c r="H64" s="329">
        <v>1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1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6</v>
      </c>
      <c r="D71" s="2068">
        <v>3</v>
      </c>
      <c r="E71" s="330">
        <v>3</v>
      </c>
      <c r="F71" s="480">
        <f>SUM(G71:H71)</f>
        <v>2</v>
      </c>
      <c r="G71" s="2068">
        <v>0</v>
      </c>
      <c r="H71" s="332">
        <v>2</v>
      </c>
      <c r="I71" s="2069">
        <v>0</v>
      </c>
      <c r="J71" s="2070">
        <v>1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6</v>
      </c>
      <c r="D74" s="2073">
        <f t="shared" si="67"/>
        <v>3</v>
      </c>
      <c r="E74" s="2074">
        <f t="shared" si="67"/>
        <v>3</v>
      </c>
      <c r="F74" s="2074">
        <f t="shared" si="67"/>
        <v>2</v>
      </c>
      <c r="G74" s="2073">
        <f t="shared" si="67"/>
        <v>0</v>
      </c>
      <c r="H74" s="2075">
        <f t="shared" si="67"/>
        <v>2</v>
      </c>
      <c r="I74" s="2076">
        <f t="shared" si="67"/>
        <v>0</v>
      </c>
      <c r="J74" s="2072">
        <f t="shared" si="67"/>
        <v>1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>
        <v>0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2</v>
      </c>
      <c r="C99" s="2125">
        <v>1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1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2</v>
      </c>
      <c r="C100" s="2125">
        <v>1</v>
      </c>
      <c r="D100" s="2126">
        <v>0</v>
      </c>
      <c r="E100" s="2127">
        <v>1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6</v>
      </c>
      <c r="C101" s="2125">
        <v>3</v>
      </c>
      <c r="D101" s="2126">
        <v>1</v>
      </c>
      <c r="E101" s="2127">
        <v>2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1</v>
      </c>
      <c r="C102" s="2125">
        <v>1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>
        <v>0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>
        <v>0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>
        <v>0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2</v>
      </c>
      <c r="C106" s="2125">
        <v>2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13</v>
      </c>
      <c r="C111" s="2138">
        <f t="shared" ref="C111:L111" si="81">SUM(C98:C110)</f>
        <v>8</v>
      </c>
      <c r="D111" s="2139">
        <f t="shared" si="81"/>
        <v>1</v>
      </c>
      <c r="E111" s="2140">
        <f t="shared" si="81"/>
        <v>3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1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357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2" zoomScaleNormal="100" workbookViewId="0">
      <selection activeCell="D24" sqref="D2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20</v>
      </c>
      <c r="C11" s="2073">
        <f>SUM(C12:C17)</f>
        <v>10</v>
      </c>
      <c r="D11" s="2074">
        <f>SUM(D12:D17)</f>
        <v>10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1</v>
      </c>
      <c r="I11" s="2169">
        <f t="shared" si="0"/>
        <v>1</v>
      </c>
      <c r="J11" s="2171">
        <f t="shared" si="0"/>
        <v>2</v>
      </c>
      <c r="K11" s="2169">
        <f t="shared" si="0"/>
        <v>4</v>
      </c>
      <c r="L11" s="2171">
        <f t="shared" si="0"/>
        <v>1</v>
      </c>
      <c r="M11" s="2169">
        <f t="shared" si="0"/>
        <v>1</v>
      </c>
      <c r="N11" s="2171">
        <f t="shared" si="0"/>
        <v>1</v>
      </c>
      <c r="O11" s="2169">
        <f t="shared" si="0"/>
        <v>0</v>
      </c>
      <c r="P11" s="2171">
        <f t="shared" si="0"/>
        <v>1</v>
      </c>
      <c r="Q11" s="2169">
        <f t="shared" si="0"/>
        <v>1</v>
      </c>
      <c r="R11" s="2171">
        <f t="shared" si="0"/>
        <v>0</v>
      </c>
      <c r="S11" s="2169">
        <f t="shared" si="0"/>
        <v>0</v>
      </c>
      <c r="T11" s="2171">
        <f t="shared" si="0"/>
        <v>1</v>
      </c>
      <c r="U11" s="2169">
        <f t="shared" si="0"/>
        <v>0</v>
      </c>
      <c r="V11" s="2171">
        <f t="shared" si="0"/>
        <v>0</v>
      </c>
      <c r="W11" s="2169">
        <f t="shared" si="0"/>
        <v>1</v>
      </c>
      <c r="X11" s="2171">
        <f t="shared" si="0"/>
        <v>0</v>
      </c>
      <c r="Y11" s="2169">
        <f t="shared" si="0"/>
        <v>0</v>
      </c>
      <c r="Z11" s="2171">
        <f t="shared" si="0"/>
        <v>0</v>
      </c>
      <c r="AA11" s="2169">
        <f t="shared" si="0"/>
        <v>0</v>
      </c>
      <c r="AB11" s="2171">
        <f t="shared" si="0"/>
        <v>2</v>
      </c>
      <c r="AC11" s="2169">
        <f t="shared" si="0"/>
        <v>1</v>
      </c>
      <c r="AD11" s="2171">
        <f t="shared" si="0"/>
        <v>1</v>
      </c>
      <c r="AE11" s="2169">
        <f t="shared" si="0"/>
        <v>1</v>
      </c>
      <c r="AF11" s="2073">
        <f t="shared" si="0"/>
        <v>0</v>
      </c>
      <c r="AG11" s="2172">
        <f>SUM(AG12:AG17)</f>
        <v>1</v>
      </c>
      <c r="AH11" s="2074">
        <f>SUM(AH12:AH17)</f>
        <v>2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15</v>
      </c>
      <c r="C13" s="479">
        <f>SUM(E13+G13+I13+K13+M13+O13+Q13+S13+U13+W13+Y13+AA13+AC13+AE13)</f>
        <v>7</v>
      </c>
      <c r="D13" s="480">
        <f>SUM(F13+H13+J13+L13+N13+P13+R13+T13+V13+X13+Z13+AB13+AD13+AF13)</f>
        <v>8</v>
      </c>
      <c r="E13" s="2068">
        <v>0</v>
      </c>
      <c r="F13" s="2003">
        <v>0</v>
      </c>
      <c r="G13" s="329">
        <v>0</v>
      </c>
      <c r="H13" s="2003">
        <v>1</v>
      </c>
      <c r="I13" s="329">
        <v>1</v>
      </c>
      <c r="J13" s="2003">
        <v>2</v>
      </c>
      <c r="K13" s="329">
        <v>1</v>
      </c>
      <c r="L13" s="2003">
        <v>0</v>
      </c>
      <c r="M13" s="329">
        <v>1</v>
      </c>
      <c r="N13" s="2003">
        <v>1</v>
      </c>
      <c r="O13" s="329">
        <v>0</v>
      </c>
      <c r="P13" s="2003">
        <v>1</v>
      </c>
      <c r="Q13" s="329">
        <v>1</v>
      </c>
      <c r="R13" s="2003">
        <v>0</v>
      </c>
      <c r="S13" s="329">
        <v>0</v>
      </c>
      <c r="T13" s="2003">
        <v>0</v>
      </c>
      <c r="U13" s="329">
        <v>0</v>
      </c>
      <c r="V13" s="2003">
        <v>0</v>
      </c>
      <c r="W13" s="329">
        <v>1</v>
      </c>
      <c r="X13" s="2003">
        <v>0</v>
      </c>
      <c r="Y13" s="329">
        <v>0</v>
      </c>
      <c r="Z13" s="2003">
        <v>0</v>
      </c>
      <c r="AA13" s="329">
        <v>0</v>
      </c>
      <c r="AB13" s="2003">
        <v>2</v>
      </c>
      <c r="AC13" s="329">
        <v>1</v>
      </c>
      <c r="AD13" s="2003">
        <v>1</v>
      </c>
      <c r="AE13" s="329">
        <v>1</v>
      </c>
      <c r="AF13" s="332">
        <v>0</v>
      </c>
      <c r="AG13" s="337">
        <v>1</v>
      </c>
      <c r="AH13" s="142">
        <v>1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1</v>
      </c>
      <c r="C14" s="479">
        <f t="shared" ref="C14:D17" si="6">SUM(E14+G14+I14+K14+M14+O14+Q14+S14+U14+W14+Y14+AA14+AC14+AE14)</f>
        <v>0</v>
      </c>
      <c r="D14" s="480">
        <f t="shared" si="6"/>
        <v>1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0</v>
      </c>
      <c r="K14" s="327">
        <v>0</v>
      </c>
      <c r="L14" s="905">
        <v>1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1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4</v>
      </c>
      <c r="C15" s="479">
        <f t="shared" si="6"/>
        <v>3</v>
      </c>
      <c r="D15" s="480">
        <f t="shared" si="6"/>
        <v>1</v>
      </c>
      <c r="E15" s="44">
        <v>0</v>
      </c>
      <c r="F15" s="905">
        <v>0</v>
      </c>
      <c r="G15" s="327">
        <v>0</v>
      </c>
      <c r="H15" s="905">
        <v>0</v>
      </c>
      <c r="I15" s="327">
        <v>0</v>
      </c>
      <c r="J15" s="905">
        <v>0</v>
      </c>
      <c r="K15" s="327">
        <v>3</v>
      </c>
      <c r="L15" s="905">
        <v>0</v>
      </c>
      <c r="M15" s="327">
        <v>0</v>
      </c>
      <c r="N15" s="905">
        <v>0</v>
      </c>
      <c r="O15" s="327">
        <v>0</v>
      </c>
      <c r="P15" s="905">
        <v>0</v>
      </c>
      <c r="Q15" s="327">
        <v>0</v>
      </c>
      <c r="R15" s="905">
        <v>0</v>
      </c>
      <c r="S15" s="327">
        <v>0</v>
      </c>
      <c r="T15" s="905">
        <v>1</v>
      </c>
      <c r="U15" s="327">
        <v>0</v>
      </c>
      <c r="V15" s="905">
        <v>0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20</v>
      </c>
      <c r="C21" s="2073">
        <f>SUM(C22:C25)</f>
        <v>10</v>
      </c>
      <c r="D21" s="2074">
        <f>SUM(D22:D25)</f>
        <v>10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1</v>
      </c>
      <c r="I21" s="2169">
        <f t="shared" si="7"/>
        <v>1</v>
      </c>
      <c r="J21" s="2170">
        <f t="shared" si="7"/>
        <v>2</v>
      </c>
      <c r="K21" s="2169">
        <f t="shared" si="7"/>
        <v>4</v>
      </c>
      <c r="L21" s="2170">
        <f t="shared" si="7"/>
        <v>1</v>
      </c>
      <c r="M21" s="2169">
        <f t="shared" si="7"/>
        <v>1</v>
      </c>
      <c r="N21" s="2170">
        <f t="shared" si="7"/>
        <v>1</v>
      </c>
      <c r="O21" s="2169">
        <f t="shared" si="7"/>
        <v>0</v>
      </c>
      <c r="P21" s="2170">
        <f t="shared" si="7"/>
        <v>1</v>
      </c>
      <c r="Q21" s="2169">
        <f t="shared" si="7"/>
        <v>1</v>
      </c>
      <c r="R21" s="2170">
        <f t="shared" si="7"/>
        <v>0</v>
      </c>
      <c r="S21" s="2169">
        <f t="shared" si="7"/>
        <v>0</v>
      </c>
      <c r="T21" s="2170">
        <f t="shared" si="7"/>
        <v>1</v>
      </c>
      <c r="U21" s="2169">
        <f t="shared" si="7"/>
        <v>0</v>
      </c>
      <c r="V21" s="2170">
        <f t="shared" si="7"/>
        <v>0</v>
      </c>
      <c r="W21" s="2169">
        <f t="shared" si="7"/>
        <v>1</v>
      </c>
      <c r="X21" s="2170">
        <f t="shared" si="7"/>
        <v>0</v>
      </c>
      <c r="Y21" s="2169">
        <f t="shared" si="7"/>
        <v>0</v>
      </c>
      <c r="Z21" s="2170">
        <f t="shared" si="7"/>
        <v>0</v>
      </c>
      <c r="AA21" s="2169">
        <f t="shared" si="7"/>
        <v>0</v>
      </c>
      <c r="AB21" s="2170">
        <f t="shared" si="7"/>
        <v>2</v>
      </c>
      <c r="AC21" s="2169">
        <f t="shared" si="7"/>
        <v>1</v>
      </c>
      <c r="AD21" s="2170">
        <f t="shared" si="7"/>
        <v>1</v>
      </c>
      <c r="AE21" s="2169">
        <f t="shared" si="7"/>
        <v>1</v>
      </c>
      <c r="AF21" s="2075">
        <f t="shared" si="7"/>
        <v>0</v>
      </c>
      <c r="AG21" s="2172">
        <f>SUM(AG22:AG25)</f>
        <v>1</v>
      </c>
      <c r="AH21" s="2074">
        <f>SUM(AH22:AH25)</f>
        <v>2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9</v>
      </c>
      <c r="C22" s="479">
        <f>SUM(E22+G22+I22+K22+M22+O22+Q22+S22+U22+W22+Y22+AA22+AC22+AE22)</f>
        <v>3</v>
      </c>
      <c r="D22" s="480">
        <f>SUM(F22+H22+J22+L22+N22+P22+R22+T22+V22+X22+Z22+AB22+AD22+AF22)</f>
        <v>6</v>
      </c>
      <c r="E22" s="327">
        <v>0</v>
      </c>
      <c r="F22" s="905">
        <v>0</v>
      </c>
      <c r="G22" s="327">
        <v>0</v>
      </c>
      <c r="H22" s="905">
        <v>0</v>
      </c>
      <c r="I22" s="327">
        <v>1</v>
      </c>
      <c r="J22" s="905">
        <v>2</v>
      </c>
      <c r="K22" s="327">
        <v>0</v>
      </c>
      <c r="L22" s="905">
        <v>1</v>
      </c>
      <c r="M22" s="327">
        <v>0</v>
      </c>
      <c r="N22" s="905">
        <v>0</v>
      </c>
      <c r="O22" s="327">
        <v>0</v>
      </c>
      <c r="P22" s="905">
        <v>1</v>
      </c>
      <c r="Q22" s="327">
        <v>0</v>
      </c>
      <c r="R22" s="905">
        <v>0</v>
      </c>
      <c r="S22" s="327">
        <v>0</v>
      </c>
      <c r="T22" s="905">
        <v>0</v>
      </c>
      <c r="U22" s="327">
        <v>0</v>
      </c>
      <c r="V22" s="905">
        <v>0</v>
      </c>
      <c r="W22" s="327">
        <v>0</v>
      </c>
      <c r="X22" s="905">
        <v>0</v>
      </c>
      <c r="Y22" s="327">
        <v>0</v>
      </c>
      <c r="Z22" s="905">
        <v>0</v>
      </c>
      <c r="AA22" s="327">
        <v>0</v>
      </c>
      <c r="AB22" s="905">
        <v>2</v>
      </c>
      <c r="AC22" s="327">
        <v>1</v>
      </c>
      <c r="AD22" s="905">
        <v>0</v>
      </c>
      <c r="AE22" s="327">
        <v>1</v>
      </c>
      <c r="AF22" s="1026">
        <v>0</v>
      </c>
      <c r="AG22" s="337">
        <v>1</v>
      </c>
      <c r="AH22" s="142">
        <v>1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0</v>
      </c>
      <c r="AB23" s="2003">
        <v>0</v>
      </c>
      <c r="AC23" s="329">
        <v>0</v>
      </c>
      <c r="AD23" s="2003">
        <v>0</v>
      </c>
      <c r="AE23" s="329">
        <v>0</v>
      </c>
      <c r="AF23" s="332">
        <v>0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2</v>
      </c>
      <c r="C24" s="479">
        <f t="shared" si="9"/>
        <v>2</v>
      </c>
      <c r="D24" s="480">
        <f t="shared" si="9"/>
        <v>0</v>
      </c>
      <c r="E24" s="327">
        <v>0</v>
      </c>
      <c r="F24" s="905">
        <v>0</v>
      </c>
      <c r="G24" s="327">
        <v>0</v>
      </c>
      <c r="H24" s="905">
        <v>0</v>
      </c>
      <c r="I24" s="327">
        <v>0</v>
      </c>
      <c r="J24" s="905">
        <v>0</v>
      </c>
      <c r="K24" s="327">
        <v>1</v>
      </c>
      <c r="L24" s="905">
        <v>0</v>
      </c>
      <c r="M24" s="327">
        <v>0</v>
      </c>
      <c r="N24" s="905">
        <v>0</v>
      </c>
      <c r="O24" s="327">
        <v>0</v>
      </c>
      <c r="P24" s="905">
        <v>0</v>
      </c>
      <c r="Q24" s="327">
        <v>0</v>
      </c>
      <c r="R24" s="905">
        <v>0</v>
      </c>
      <c r="S24" s="327">
        <v>0</v>
      </c>
      <c r="T24" s="905">
        <v>0</v>
      </c>
      <c r="U24" s="327">
        <v>0</v>
      </c>
      <c r="V24" s="905">
        <v>0</v>
      </c>
      <c r="W24" s="327">
        <v>1</v>
      </c>
      <c r="X24" s="905">
        <v>0</v>
      </c>
      <c r="Y24" s="327">
        <v>0</v>
      </c>
      <c r="Z24" s="905">
        <v>0</v>
      </c>
      <c r="AA24" s="327">
        <v>0</v>
      </c>
      <c r="AB24" s="905">
        <v>0</v>
      </c>
      <c r="AC24" s="327">
        <v>0</v>
      </c>
      <c r="AD24" s="905">
        <v>0</v>
      </c>
      <c r="AE24" s="327">
        <v>0</v>
      </c>
      <c r="AF24" s="1026">
        <v>0</v>
      </c>
      <c r="AG24" s="337">
        <v>0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9</v>
      </c>
      <c r="C25" s="484">
        <f t="shared" si="9"/>
        <v>5</v>
      </c>
      <c r="D25" s="485">
        <f t="shared" si="9"/>
        <v>4</v>
      </c>
      <c r="E25" s="876">
        <v>0</v>
      </c>
      <c r="F25" s="2009">
        <v>0</v>
      </c>
      <c r="G25" s="876">
        <v>0</v>
      </c>
      <c r="H25" s="2009">
        <v>1</v>
      </c>
      <c r="I25" s="876">
        <v>0</v>
      </c>
      <c r="J25" s="2009">
        <v>0</v>
      </c>
      <c r="K25" s="876">
        <v>3</v>
      </c>
      <c r="L25" s="2009">
        <v>0</v>
      </c>
      <c r="M25" s="876">
        <v>1</v>
      </c>
      <c r="N25" s="2009">
        <v>1</v>
      </c>
      <c r="O25" s="876">
        <v>0</v>
      </c>
      <c r="P25" s="2009">
        <v>0</v>
      </c>
      <c r="Q25" s="876">
        <v>1</v>
      </c>
      <c r="R25" s="2009">
        <v>0</v>
      </c>
      <c r="S25" s="876">
        <v>0</v>
      </c>
      <c r="T25" s="2009">
        <v>1</v>
      </c>
      <c r="U25" s="876">
        <v>0</v>
      </c>
      <c r="V25" s="2009">
        <v>0</v>
      </c>
      <c r="W25" s="876">
        <v>0</v>
      </c>
      <c r="X25" s="2009">
        <v>0</v>
      </c>
      <c r="Y25" s="876">
        <v>0</v>
      </c>
      <c r="Z25" s="2009">
        <v>0</v>
      </c>
      <c r="AA25" s="876">
        <v>0</v>
      </c>
      <c r="AB25" s="2009">
        <v>0</v>
      </c>
      <c r="AC25" s="876">
        <v>0</v>
      </c>
      <c r="AD25" s="2009">
        <v>1</v>
      </c>
      <c r="AE25" s="876">
        <v>0</v>
      </c>
      <c r="AF25" s="1953">
        <v>0</v>
      </c>
      <c r="AG25" s="1913">
        <v>0</v>
      </c>
      <c r="AH25" s="877">
        <v>1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0</v>
      </c>
      <c r="K29" s="1936">
        <v>0</v>
      </c>
      <c r="L29" s="1996">
        <v>0</v>
      </c>
      <c r="M29" s="1936">
        <v>0</v>
      </c>
      <c r="N29" s="1996">
        <v>0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2</v>
      </c>
      <c r="C30" s="484">
        <f>SUM(E30+G30+I30+K30+M30+O30+Q30+S30+U30+W30+Y30+AA30+AC30+AE30)</f>
        <v>1</v>
      </c>
      <c r="D30" s="485">
        <f>SUM(F30+H30+J30+L30+N30+P30+R30+T30+V30+X30+Z30+AB30+AD30+AF30)</f>
        <v>1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0</v>
      </c>
      <c r="O30" s="1940">
        <v>0</v>
      </c>
      <c r="P30" s="325">
        <v>0</v>
      </c>
      <c r="Q30" s="1940">
        <v>1</v>
      </c>
      <c r="R30" s="325">
        <v>0</v>
      </c>
      <c r="S30" s="1940">
        <v>0</v>
      </c>
      <c r="T30" s="325">
        <v>0</v>
      </c>
      <c r="U30" s="1940">
        <v>0</v>
      </c>
      <c r="V30" s="325">
        <v>0</v>
      </c>
      <c r="W30" s="1940">
        <v>0</v>
      </c>
      <c r="X30" s="325">
        <v>0</v>
      </c>
      <c r="Y30" s="1940">
        <v>0</v>
      </c>
      <c r="Z30" s="325">
        <v>0</v>
      </c>
      <c r="AA30" s="1940">
        <v>0</v>
      </c>
      <c r="AB30" s="325">
        <v>1</v>
      </c>
      <c r="AC30" s="1940">
        <v>0</v>
      </c>
      <c r="AD30" s="325">
        <v>0</v>
      </c>
      <c r="AE30" s="1940">
        <v>0</v>
      </c>
      <c r="AF30" s="326">
        <v>0</v>
      </c>
      <c r="AG30" s="2109">
        <v>0</v>
      </c>
      <c r="AH30" s="877">
        <v>1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42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E56" zoomScaleNormal="100" workbookViewId="0">
      <selection activeCell="G68" sqref="G6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4</v>
      </c>
      <c r="D13" s="2201">
        <f t="shared" ref="D13:E15" si="0">SUM(F13+H13+J13+L13+N13+P13+R13+T13+V13+X13)</f>
        <v>2</v>
      </c>
      <c r="E13" s="2202">
        <f t="shared" si="0"/>
        <v>2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2</v>
      </c>
      <c r="O13" s="2204">
        <v>0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0</v>
      </c>
      <c r="W13" s="2204">
        <v>2</v>
      </c>
      <c r="X13" s="2203">
        <v>0</v>
      </c>
      <c r="Y13" s="2204">
        <v>0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4</v>
      </c>
      <c r="D14" s="2207">
        <f t="shared" si="0"/>
        <v>2</v>
      </c>
      <c r="E14" s="2208">
        <f t="shared" si="0"/>
        <v>2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2</v>
      </c>
      <c r="O14" s="2210">
        <v>0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0</v>
      </c>
      <c r="W14" s="2210">
        <v>2</v>
      </c>
      <c r="X14" s="2209">
        <v>0</v>
      </c>
      <c r="Y14" s="2210">
        <v>0</v>
      </c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9</v>
      </c>
      <c r="D20" s="2222">
        <f t="shared" ref="D20:E41" si="2">SUM(F20+H20+J20+L20+N20+P20)</f>
        <v>7</v>
      </c>
      <c r="E20" s="2223">
        <f t="shared" si="2"/>
        <v>2</v>
      </c>
      <c r="F20" s="2203">
        <v>0</v>
      </c>
      <c r="G20" s="2224">
        <v>0</v>
      </c>
      <c r="H20" s="2203">
        <v>2</v>
      </c>
      <c r="I20" s="2224">
        <v>1</v>
      </c>
      <c r="J20" s="2203">
        <v>2</v>
      </c>
      <c r="K20" s="2224">
        <v>0</v>
      </c>
      <c r="L20" s="2203">
        <v>1</v>
      </c>
      <c r="M20" s="2224">
        <v>1</v>
      </c>
      <c r="N20" s="2203">
        <v>2</v>
      </c>
      <c r="O20" s="2224">
        <v>0</v>
      </c>
      <c r="P20" s="2203">
        <v>0</v>
      </c>
      <c r="Q20" s="2225">
        <v>0</v>
      </c>
      <c r="R20" s="2226">
        <v>0</v>
      </c>
      <c r="S20" s="2204">
        <v>1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9</v>
      </c>
      <c r="D21" s="2232">
        <f t="shared" si="2"/>
        <v>7</v>
      </c>
      <c r="E21" s="2208">
        <f t="shared" si="2"/>
        <v>2</v>
      </c>
      <c r="F21" s="327">
        <v>0</v>
      </c>
      <c r="G21" s="905">
        <v>0</v>
      </c>
      <c r="H21" s="327">
        <v>2</v>
      </c>
      <c r="I21" s="905">
        <v>1</v>
      </c>
      <c r="J21" s="327">
        <v>2</v>
      </c>
      <c r="K21" s="905">
        <v>0</v>
      </c>
      <c r="L21" s="327">
        <v>1</v>
      </c>
      <c r="M21" s="905">
        <v>1</v>
      </c>
      <c r="N21" s="252">
        <v>2</v>
      </c>
      <c r="O21" s="905">
        <v>0</v>
      </c>
      <c r="P21" s="252">
        <v>0</v>
      </c>
      <c r="Q21" s="1158">
        <v>0</v>
      </c>
      <c r="R21" s="337">
        <v>0</v>
      </c>
      <c r="S21" s="142">
        <v>1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9</v>
      </c>
      <c r="D61" s="2209">
        <v>2</v>
      </c>
      <c r="E61" s="1896">
        <v>1</v>
      </c>
      <c r="F61" s="1896">
        <v>3</v>
      </c>
      <c r="G61" s="1896">
        <v>3</v>
      </c>
      <c r="H61" s="1896">
        <v>0</v>
      </c>
      <c r="I61" s="1932"/>
      <c r="J61" s="2282"/>
      <c r="K61" s="2283">
        <v>0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2</v>
      </c>
      <c r="D62" s="327">
        <v>0</v>
      </c>
      <c r="E62" s="1039">
        <v>0</v>
      </c>
      <c r="F62" s="1039">
        <v>0</v>
      </c>
      <c r="G62" s="1039">
        <v>1</v>
      </c>
      <c r="H62" s="1039">
        <v>1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>
        <v>0</v>
      </c>
      <c r="E63" s="1973">
        <v>0</v>
      </c>
      <c r="F63" s="1973">
        <v>0</v>
      </c>
      <c r="G63" s="1973">
        <v>0</v>
      </c>
      <c r="H63" s="1973">
        <v>0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1</v>
      </c>
      <c r="D64" s="2286"/>
      <c r="E64" s="2287"/>
      <c r="F64" s="2287"/>
      <c r="G64" s="2287"/>
      <c r="H64" s="2288">
        <v>0</v>
      </c>
      <c r="I64" s="1973">
        <v>0</v>
      </c>
      <c r="J64" s="332">
        <v>1</v>
      </c>
      <c r="K64" s="2068">
        <v>1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3</v>
      </c>
      <c r="D65" s="2286"/>
      <c r="E65" s="2287"/>
      <c r="F65" s="2287"/>
      <c r="G65" s="2287"/>
      <c r="H65" s="2288">
        <v>1</v>
      </c>
      <c r="I65" s="1973">
        <v>2</v>
      </c>
      <c r="J65" s="332">
        <v>0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5</v>
      </c>
      <c r="D66" s="1905"/>
      <c r="E66" s="1909"/>
      <c r="F66" s="1909"/>
      <c r="G66" s="1909"/>
      <c r="H66" s="2290">
        <v>2</v>
      </c>
      <c r="I66" s="1907">
        <v>2</v>
      </c>
      <c r="J66" s="1953">
        <v>1</v>
      </c>
      <c r="K66" s="1911">
        <v>1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20</v>
      </c>
      <c r="D67" s="2291">
        <v>2</v>
      </c>
      <c r="E67" s="2292">
        <v>1</v>
      </c>
      <c r="F67" s="2292">
        <v>3</v>
      </c>
      <c r="G67" s="2292">
        <v>4</v>
      </c>
      <c r="H67" s="2293">
        <v>4</v>
      </c>
      <c r="I67" s="1914">
        <v>4</v>
      </c>
      <c r="J67" s="326">
        <v>2</v>
      </c>
      <c r="K67" s="2087">
        <v>2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</v>
      </c>
      <c r="C86" s="2209">
        <v>0</v>
      </c>
      <c r="D86" s="1896">
        <v>0</v>
      </c>
      <c r="E86" s="1896">
        <v>0</v>
      </c>
      <c r="F86" s="1996">
        <v>0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1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2</v>
      </c>
      <c r="D90" s="1932"/>
      <c r="E90" s="1932"/>
      <c r="F90" s="1896">
        <v>0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2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1</v>
      </c>
      <c r="D92" s="1896">
        <v>1</v>
      </c>
      <c r="E92" s="1896">
        <v>0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0</v>
      </c>
      <c r="D93" s="1907">
        <v>0</v>
      </c>
      <c r="E93" s="1907">
        <v>0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8</v>
      </c>
      <c r="D97" s="2323">
        <f t="shared" si="33"/>
        <v>3</v>
      </c>
      <c r="E97" s="2270">
        <f t="shared" si="33"/>
        <v>5</v>
      </c>
      <c r="F97" s="2269">
        <f>SUM(F98:F102)</f>
        <v>3</v>
      </c>
      <c r="G97" s="2270">
        <f t="shared" si="33"/>
        <v>3</v>
      </c>
      <c r="H97" s="2269">
        <f t="shared" si="33"/>
        <v>0</v>
      </c>
      <c r="I97" s="2270">
        <f t="shared" si="33"/>
        <v>2</v>
      </c>
    </row>
    <row r="98" spans="1:90" ht="15" customHeight="1" x14ac:dyDescent="0.25">
      <c r="A98" s="6075" t="s">
        <v>197</v>
      </c>
      <c r="B98" s="6076"/>
      <c r="C98" s="2324">
        <f>SUM(D98+E98)</f>
        <v>3</v>
      </c>
      <c r="D98" s="2325">
        <f>SUM(F98+H98)</f>
        <v>1</v>
      </c>
      <c r="E98" s="2255">
        <f>SUM(G98+I98)</f>
        <v>2</v>
      </c>
      <c r="F98" s="2209">
        <v>1</v>
      </c>
      <c r="G98" s="2210">
        <v>1</v>
      </c>
      <c r="H98" s="2209">
        <v>0</v>
      </c>
      <c r="I98" s="1996">
        <v>1</v>
      </c>
    </row>
    <row r="99" spans="1:90" ht="15" customHeight="1" x14ac:dyDescent="0.25">
      <c r="A99" s="6053" t="s">
        <v>275</v>
      </c>
      <c r="B99" s="5968"/>
      <c r="C99" s="300">
        <f>SUM(D99+E99)</f>
        <v>2</v>
      </c>
      <c r="D99" s="2326">
        <f t="shared" ref="D99:E102" si="34">SUM(F99+H99)</f>
        <v>2</v>
      </c>
      <c r="E99" s="146">
        <f t="shared" si="34"/>
        <v>0</v>
      </c>
      <c r="F99" s="327">
        <v>2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6053" t="s">
        <v>199</v>
      </c>
      <c r="B100" s="5968"/>
      <c r="C100" s="300">
        <f>SUM(D100+E100)</f>
        <v>3</v>
      </c>
      <c r="D100" s="2326">
        <f t="shared" si="34"/>
        <v>0</v>
      </c>
      <c r="E100" s="146">
        <f t="shared" si="34"/>
        <v>3</v>
      </c>
      <c r="F100" s="329">
        <v>0</v>
      </c>
      <c r="G100" s="330">
        <v>2</v>
      </c>
      <c r="H100" s="329">
        <v>0</v>
      </c>
      <c r="I100" s="2003">
        <v>1</v>
      </c>
    </row>
    <row r="101" spans="1:90" ht="15" customHeight="1" x14ac:dyDescent="0.25">
      <c r="A101" s="6054" t="s">
        <v>200</v>
      </c>
      <c r="B101" s="6055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>
        <v>0</v>
      </c>
      <c r="G101" s="34">
        <v>0</v>
      </c>
      <c r="H101" s="212">
        <v>0</v>
      </c>
      <c r="I101" s="1161">
        <v>0</v>
      </c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8</v>
      </c>
      <c r="D112" s="2339">
        <f>+F112+H112</f>
        <v>3</v>
      </c>
      <c r="E112" s="345">
        <f>+G112+I112</f>
        <v>5</v>
      </c>
      <c r="F112" s="212">
        <v>3</v>
      </c>
      <c r="G112" s="46">
        <v>3</v>
      </c>
      <c r="H112" s="212">
        <v>0</v>
      </c>
      <c r="I112" s="34">
        <v>2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>
        <v>0</v>
      </c>
      <c r="I113" s="34">
        <v>0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8</v>
      </c>
      <c r="D115" s="2360">
        <f t="shared" ref="D115:E117" si="42">SUM(F115+H115+J115+L115+N115+P115+R115+T115)</f>
        <v>3</v>
      </c>
      <c r="E115" s="2208">
        <f t="shared" si="42"/>
        <v>5</v>
      </c>
      <c r="F115" s="2209">
        <v>3</v>
      </c>
      <c r="G115" s="2361">
        <v>3</v>
      </c>
      <c r="H115" s="2209">
        <v>0</v>
      </c>
      <c r="I115" s="2210">
        <v>2</v>
      </c>
      <c r="J115" s="2209">
        <v>0</v>
      </c>
      <c r="K115" s="1996">
        <v>0</v>
      </c>
      <c r="L115" s="2209">
        <v>0</v>
      </c>
      <c r="M115" s="1996">
        <v>0</v>
      </c>
      <c r="N115" s="2209">
        <v>0</v>
      </c>
      <c r="O115" s="2210">
        <v>0</v>
      </c>
      <c r="P115" s="2209">
        <v>0</v>
      </c>
      <c r="Q115" s="2210">
        <v>0</v>
      </c>
      <c r="R115" s="2209">
        <v>0</v>
      </c>
      <c r="S115" s="2210">
        <v>0</v>
      </c>
      <c r="T115" s="2209">
        <v>0</v>
      </c>
      <c r="U115" s="1944">
        <v>0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1</v>
      </c>
      <c r="D124" s="2326">
        <f t="shared" si="44"/>
        <v>1</v>
      </c>
      <c r="E124" s="588">
        <f t="shared" si="44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1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1</v>
      </c>
      <c r="D125" s="479">
        <f t="shared" si="44"/>
        <v>1</v>
      </c>
      <c r="E125" s="560">
        <f t="shared" si="44"/>
        <v>0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1</v>
      </c>
      <c r="U125" s="2003">
        <v>0</v>
      </c>
      <c r="V125" s="2234">
        <v>0</v>
      </c>
      <c r="W125" s="2003">
        <v>0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1</v>
      </c>
      <c r="D140" s="479">
        <f t="shared" si="44"/>
        <v>1</v>
      </c>
      <c r="E140" s="560">
        <f t="shared" si="44"/>
        <v>0</v>
      </c>
      <c r="F140" s="329">
        <v>0</v>
      </c>
      <c r="G140" s="330">
        <v>0</v>
      </c>
      <c r="H140" s="329">
        <v>0</v>
      </c>
      <c r="I140" s="2003">
        <v>0</v>
      </c>
      <c r="J140" s="329">
        <v>1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3</v>
      </c>
      <c r="D150" s="479">
        <f t="shared" si="44"/>
        <v>1</v>
      </c>
      <c r="E150" s="560">
        <f t="shared" si="44"/>
        <v>2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1</v>
      </c>
      <c r="U150" s="2003">
        <v>1</v>
      </c>
      <c r="V150" s="2234">
        <v>0</v>
      </c>
      <c r="W150" s="2003">
        <v>0</v>
      </c>
      <c r="X150" s="2234">
        <v>0</v>
      </c>
      <c r="Y150" s="2003">
        <v>0</v>
      </c>
      <c r="Z150" s="2397">
        <v>0</v>
      </c>
      <c r="AA150" s="2097">
        <v>1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2</v>
      </c>
      <c r="D151" s="486">
        <f t="shared" si="44"/>
        <v>2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1</v>
      </c>
      <c r="Y151" s="1161">
        <v>0</v>
      </c>
      <c r="Z151" s="2401">
        <v>1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8</v>
      </c>
      <c r="D152" s="2405">
        <f>SUM(D122:D151)</f>
        <v>6</v>
      </c>
      <c r="E152" s="2406">
        <f t="shared" ref="E152:AA152" si="50">SUM(E122:E151)</f>
        <v>2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1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3</v>
      </c>
      <c r="U152" s="2408">
        <f t="shared" si="50"/>
        <v>1</v>
      </c>
      <c r="V152" s="2407">
        <f t="shared" si="50"/>
        <v>0</v>
      </c>
      <c r="W152" s="2408">
        <f t="shared" si="50"/>
        <v>0</v>
      </c>
      <c r="X152" s="2407">
        <f t="shared" si="50"/>
        <v>1</v>
      </c>
      <c r="Y152" s="2408">
        <f t="shared" si="50"/>
        <v>0</v>
      </c>
      <c r="Z152" s="2409">
        <f t="shared" si="50"/>
        <v>1</v>
      </c>
      <c r="AA152" s="2410">
        <f t="shared" si="50"/>
        <v>1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>
        <v>0</v>
      </c>
      <c r="G163" s="1996">
        <v>0</v>
      </c>
      <c r="H163" s="2209">
        <v>0</v>
      </c>
      <c r="I163" s="1996">
        <v>0</v>
      </c>
      <c r="J163" s="2209">
        <v>0</v>
      </c>
      <c r="K163" s="1996">
        <v>0</v>
      </c>
      <c r="L163" s="2209">
        <v>0</v>
      </c>
      <c r="M163" s="1896">
        <v>0</v>
      </c>
      <c r="N163" s="1896">
        <v>0</v>
      </c>
      <c r="O163" s="1996">
        <v>0</v>
      </c>
      <c r="P163" s="2209">
        <v>0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0</v>
      </c>
      <c r="V164" s="329">
        <v>0</v>
      </c>
      <c r="W164" s="2003">
        <v>0</v>
      </c>
      <c r="X164" s="2068">
        <v>0</v>
      </c>
      <c r="Y164" s="2003">
        <v>0</v>
      </c>
      <c r="Z164" s="2095">
        <v>0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6038"/>
      <c r="B165" s="1783" t="s">
        <v>347</v>
      </c>
      <c r="C165" s="2425">
        <f t="shared" si="56"/>
        <v>1</v>
      </c>
      <c r="D165" s="2426">
        <f t="shared" si="57"/>
        <v>0</v>
      </c>
      <c r="E165" s="2263">
        <f t="shared" si="57"/>
        <v>1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0</v>
      </c>
      <c r="Q165" s="2009">
        <v>0</v>
      </c>
      <c r="R165" s="1911">
        <v>0</v>
      </c>
      <c r="S165" s="2009">
        <v>0</v>
      </c>
      <c r="T165" s="1911">
        <v>0</v>
      </c>
      <c r="U165" s="2009">
        <v>0</v>
      </c>
      <c r="V165" s="876">
        <v>0</v>
      </c>
      <c r="W165" s="2009">
        <v>1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>
        <v>0</v>
      </c>
      <c r="G167" s="2003">
        <v>0</v>
      </c>
      <c r="H167" s="329">
        <v>0</v>
      </c>
      <c r="I167" s="2003">
        <v>0</v>
      </c>
      <c r="J167" s="329">
        <v>0</v>
      </c>
      <c r="K167" s="2003">
        <v>0</v>
      </c>
      <c r="L167" s="329">
        <v>0</v>
      </c>
      <c r="M167" s="1973">
        <v>0</v>
      </c>
      <c r="N167" s="1973">
        <v>0</v>
      </c>
      <c r="O167" s="2003">
        <v>0</v>
      </c>
      <c r="P167" s="329">
        <v>0</v>
      </c>
      <c r="Q167" s="2003">
        <v>0</v>
      </c>
      <c r="R167" s="2068">
        <v>0</v>
      </c>
      <c r="S167" s="2003">
        <v>0</v>
      </c>
      <c r="T167" s="2068">
        <v>0</v>
      </c>
      <c r="U167" s="2003">
        <v>0</v>
      </c>
      <c r="V167" s="329">
        <v>0</v>
      </c>
      <c r="W167" s="2003">
        <v>0</v>
      </c>
      <c r="X167" s="2068">
        <v>0</v>
      </c>
      <c r="Y167" s="2003">
        <v>0</v>
      </c>
      <c r="Z167" s="2095">
        <v>0</v>
      </c>
      <c r="AA167" s="2094">
        <v>0</v>
      </c>
      <c r="AB167" s="2095">
        <v>0</v>
      </c>
      <c r="AC167" s="2094">
        <v>0</v>
      </c>
      <c r="AD167" s="2095">
        <v>0</v>
      </c>
      <c r="AE167" s="2094">
        <v>0</v>
      </c>
      <c r="AF167" s="2095">
        <v>0</v>
      </c>
      <c r="AG167" s="2094">
        <v>0</v>
      </c>
      <c r="AH167" s="2095">
        <v>0</v>
      </c>
      <c r="AI167" s="2094">
        <v>0</v>
      </c>
      <c r="AJ167" s="2095">
        <v>0</v>
      </c>
      <c r="AK167" s="2094">
        <v>0</v>
      </c>
      <c r="AL167" s="2093">
        <v>0</v>
      </c>
      <c r="AM167" s="2094">
        <v>0</v>
      </c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>
        <v>0</v>
      </c>
      <c r="G168" s="2009">
        <v>0</v>
      </c>
      <c r="H168" s="876">
        <v>0</v>
      </c>
      <c r="I168" s="2009">
        <v>0</v>
      </c>
      <c r="J168" s="876">
        <v>0</v>
      </c>
      <c r="K168" s="2009">
        <v>0</v>
      </c>
      <c r="L168" s="876">
        <v>0</v>
      </c>
      <c r="M168" s="1907">
        <v>0</v>
      </c>
      <c r="N168" s="1907">
        <v>0</v>
      </c>
      <c r="O168" s="2009">
        <v>0</v>
      </c>
      <c r="P168" s="876">
        <v>0</v>
      </c>
      <c r="Q168" s="2009">
        <v>0</v>
      </c>
      <c r="R168" s="1911">
        <v>0</v>
      </c>
      <c r="S168" s="2009">
        <v>0</v>
      </c>
      <c r="T168" s="1911">
        <v>0</v>
      </c>
      <c r="U168" s="2009">
        <v>0</v>
      </c>
      <c r="V168" s="876">
        <v>0</v>
      </c>
      <c r="W168" s="2009">
        <v>0</v>
      </c>
      <c r="X168" s="1911">
        <v>0</v>
      </c>
      <c r="Y168" s="2009">
        <v>0</v>
      </c>
      <c r="Z168" s="2427">
        <v>0</v>
      </c>
      <c r="AA168" s="2400">
        <v>0</v>
      </c>
      <c r="AB168" s="2427">
        <v>0</v>
      </c>
      <c r="AC168" s="2400">
        <v>0</v>
      </c>
      <c r="AD168" s="2427">
        <v>0</v>
      </c>
      <c r="AE168" s="2400">
        <v>0</v>
      </c>
      <c r="AF168" s="2427">
        <v>0</v>
      </c>
      <c r="AG168" s="2400">
        <v>0</v>
      </c>
      <c r="AH168" s="2427">
        <v>0</v>
      </c>
      <c r="AI168" s="2400">
        <v>0</v>
      </c>
      <c r="AJ168" s="2427">
        <v>0</v>
      </c>
      <c r="AK168" s="2400">
        <v>0</v>
      </c>
      <c r="AL168" s="2428">
        <v>0</v>
      </c>
      <c r="AM168" s="2400">
        <v>0</v>
      </c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6</v>
      </c>
      <c r="D206" s="2456">
        <f>SUM(F206+H206+J206+L206+N206+P206+R206+T206+V206+X206+Z206+AB206)</f>
        <v>2</v>
      </c>
      <c r="E206" s="2457">
        <f>SUM(G206+I206+K206+M206+O206+Q206+S206+U206+W206+Y206+AA206+AC206)</f>
        <v>4</v>
      </c>
      <c r="F206" s="2458">
        <v>0</v>
      </c>
      <c r="G206" s="2459">
        <v>0</v>
      </c>
      <c r="H206" s="2458">
        <v>0</v>
      </c>
      <c r="I206" s="2459">
        <v>0</v>
      </c>
      <c r="J206" s="2458">
        <v>0</v>
      </c>
      <c r="K206" s="2459">
        <v>1</v>
      </c>
      <c r="L206" s="2458">
        <v>0</v>
      </c>
      <c r="M206" s="2459">
        <v>0</v>
      </c>
      <c r="N206" s="2458">
        <v>0</v>
      </c>
      <c r="O206" s="2459">
        <v>0</v>
      </c>
      <c r="P206" s="2458">
        <v>0</v>
      </c>
      <c r="Q206" s="2460">
        <v>2</v>
      </c>
      <c r="R206" s="2458">
        <v>1</v>
      </c>
      <c r="S206" s="2460">
        <v>0</v>
      </c>
      <c r="T206" s="2458">
        <v>0</v>
      </c>
      <c r="U206" s="2459">
        <v>0</v>
      </c>
      <c r="V206" s="2458">
        <v>0</v>
      </c>
      <c r="W206" s="2459">
        <v>0</v>
      </c>
      <c r="X206" s="2458">
        <v>0</v>
      </c>
      <c r="Y206" s="2460">
        <v>1</v>
      </c>
      <c r="Z206" s="2458">
        <v>0</v>
      </c>
      <c r="AA206" s="2460">
        <v>0</v>
      </c>
      <c r="AB206" s="2458">
        <v>1</v>
      </c>
      <c r="AC206" s="2461">
        <v>0</v>
      </c>
      <c r="AD206" s="2459">
        <v>0</v>
      </c>
      <c r="AE206" s="2460">
        <v>0</v>
      </c>
      <c r="AF206" s="2459">
        <v>2</v>
      </c>
      <c r="AG206" s="2460">
        <v>2</v>
      </c>
      <c r="AH206" s="2458">
        <v>1</v>
      </c>
      <c r="AI206" s="2460">
        <v>1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12</v>
      </c>
      <c r="D207" s="2464">
        <f>SUM(F207+H207+J207+L207+N207+P207+R207+T207+V207+X207+Z207+AB207)</f>
        <v>7</v>
      </c>
      <c r="E207" s="2465">
        <f>SUM(G207+I207+K207+M207+O207+Q207+S207+U207+W207+Y207+AA207+AC207)</f>
        <v>5</v>
      </c>
      <c r="F207" s="2466">
        <v>0</v>
      </c>
      <c r="G207" s="2467">
        <v>0</v>
      </c>
      <c r="H207" s="2466">
        <v>0</v>
      </c>
      <c r="I207" s="2467">
        <v>1</v>
      </c>
      <c r="J207" s="2466">
        <v>0</v>
      </c>
      <c r="K207" s="2467">
        <v>0</v>
      </c>
      <c r="L207" s="2466">
        <v>0</v>
      </c>
      <c r="M207" s="2467">
        <v>0</v>
      </c>
      <c r="N207" s="2466">
        <v>0</v>
      </c>
      <c r="O207" s="2467">
        <v>1</v>
      </c>
      <c r="P207" s="2466">
        <v>1</v>
      </c>
      <c r="Q207" s="2468">
        <v>0</v>
      </c>
      <c r="R207" s="2466">
        <v>1</v>
      </c>
      <c r="S207" s="2468">
        <v>0</v>
      </c>
      <c r="T207" s="2466">
        <v>0</v>
      </c>
      <c r="U207" s="2467">
        <v>0</v>
      </c>
      <c r="V207" s="2466">
        <v>0</v>
      </c>
      <c r="W207" s="2467">
        <v>0</v>
      </c>
      <c r="X207" s="2466">
        <v>1</v>
      </c>
      <c r="Y207" s="2468">
        <v>1</v>
      </c>
      <c r="Z207" s="2466">
        <v>3</v>
      </c>
      <c r="AA207" s="2468">
        <v>2</v>
      </c>
      <c r="AB207" s="2466">
        <v>1</v>
      </c>
      <c r="AC207" s="2469">
        <v>0</v>
      </c>
      <c r="AD207" s="2470">
        <v>0</v>
      </c>
      <c r="AE207" s="2468">
        <v>0</v>
      </c>
      <c r="AF207" s="2470">
        <v>4</v>
      </c>
      <c r="AG207" s="2468">
        <v>0</v>
      </c>
      <c r="AH207" s="2466">
        <v>2</v>
      </c>
      <c r="AI207" s="2468">
        <v>1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18</v>
      </c>
      <c r="D208" s="2472">
        <f t="shared" ref="D208:AI208" si="68">SUM(D206+D207)</f>
        <v>9</v>
      </c>
      <c r="E208" s="2473">
        <f t="shared" si="68"/>
        <v>9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1</v>
      </c>
      <c r="J208" s="2474">
        <f t="shared" si="68"/>
        <v>0</v>
      </c>
      <c r="K208" s="2475">
        <f t="shared" si="68"/>
        <v>1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1</v>
      </c>
      <c r="P208" s="2474">
        <f t="shared" si="68"/>
        <v>1</v>
      </c>
      <c r="Q208" s="2475">
        <f t="shared" si="68"/>
        <v>2</v>
      </c>
      <c r="R208" s="2474">
        <f t="shared" si="68"/>
        <v>2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1</v>
      </c>
      <c r="Y208" s="2475">
        <f t="shared" si="68"/>
        <v>2</v>
      </c>
      <c r="Z208" s="2474">
        <f t="shared" si="68"/>
        <v>3</v>
      </c>
      <c r="AA208" s="2475">
        <f t="shared" si="68"/>
        <v>2</v>
      </c>
      <c r="AB208" s="2474">
        <f t="shared" si="68"/>
        <v>2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6</v>
      </c>
      <c r="AG208" s="2475">
        <f t="shared" si="68"/>
        <v>2</v>
      </c>
      <c r="AH208" s="2474">
        <f t="shared" si="68"/>
        <v>3</v>
      </c>
      <c r="AI208" s="2473">
        <f t="shared" si="68"/>
        <v>2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>
        <v>0</v>
      </c>
      <c r="F219" s="2514">
        <v>0</v>
      </c>
      <c r="G219" s="2423">
        <v>0</v>
      </c>
      <c r="H219" s="2515">
        <v>0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>
        <v>1</v>
      </c>
      <c r="F220" s="2517">
        <v>0</v>
      </c>
      <c r="G220" s="2095">
        <v>0</v>
      </c>
      <c r="H220" s="2397">
        <v>1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>
        <v>1</v>
      </c>
      <c r="F221" s="2520">
        <v>0</v>
      </c>
      <c r="G221" s="2521">
        <v>0</v>
      </c>
      <c r="H221" s="2415">
        <v>1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2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2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>
        <v>2</v>
      </c>
      <c r="F225" s="2536"/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2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1</v>
      </c>
      <c r="D237" s="2458">
        <v>1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0</v>
      </c>
      <c r="D238" s="2569">
        <v>1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0</v>
      </c>
      <c r="D239" s="2569">
        <v>1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0</v>
      </c>
      <c r="D240" s="2569">
        <v>1</v>
      </c>
      <c r="E240" s="2501">
        <v>0</v>
      </c>
    </row>
    <row r="241" spans="1:27" ht="15" customHeight="1" x14ac:dyDescent="0.25">
      <c r="A241" s="5999" t="s">
        <v>436</v>
      </c>
      <c r="B241" s="6000"/>
      <c r="C241" s="2570">
        <v>0</v>
      </c>
      <c r="D241" s="2571">
        <v>0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170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55" zoomScaleNormal="100" workbookViewId="0">
      <selection activeCell="D179" sqref="D17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383</v>
      </c>
      <c r="C12" s="2649">
        <f>SUM(C13:C26)</f>
        <v>132</v>
      </c>
      <c r="D12" s="2439">
        <f>SUM(D13:D26)</f>
        <v>251</v>
      </c>
      <c r="E12" s="2650">
        <f>SUM(E13:E26)</f>
        <v>4</v>
      </c>
      <c r="F12" s="171">
        <f t="shared" ref="F12:AN12" si="0">SUM(F13:F26)</f>
        <v>0</v>
      </c>
      <c r="G12" s="336">
        <f>SUM(G13:G26)</f>
        <v>4</v>
      </c>
      <c r="H12" s="171">
        <f t="shared" si="0"/>
        <v>3</v>
      </c>
      <c r="I12" s="2650">
        <f t="shared" si="0"/>
        <v>5</v>
      </c>
      <c r="J12" s="171">
        <f t="shared" si="0"/>
        <v>7</v>
      </c>
      <c r="K12" s="2650">
        <f t="shared" si="0"/>
        <v>7</v>
      </c>
      <c r="L12" s="171">
        <f t="shared" si="0"/>
        <v>1</v>
      </c>
      <c r="M12" s="2650">
        <f t="shared" si="0"/>
        <v>3</v>
      </c>
      <c r="N12" s="171">
        <f t="shared" si="0"/>
        <v>10</v>
      </c>
      <c r="O12" s="2650">
        <f t="shared" si="0"/>
        <v>2</v>
      </c>
      <c r="P12" s="171">
        <f t="shared" si="0"/>
        <v>7</v>
      </c>
      <c r="Q12" s="2650">
        <f t="shared" si="0"/>
        <v>6</v>
      </c>
      <c r="R12" s="171">
        <f t="shared" si="0"/>
        <v>10</v>
      </c>
      <c r="S12" s="2650">
        <f t="shared" si="0"/>
        <v>11</v>
      </c>
      <c r="T12" s="171">
        <f t="shared" si="0"/>
        <v>20</v>
      </c>
      <c r="U12" s="2650">
        <f>SUM(U13:U26)</f>
        <v>4</v>
      </c>
      <c r="V12" s="171">
        <f>SUM(V13:V26)</f>
        <v>14</v>
      </c>
      <c r="W12" s="2650">
        <f t="shared" si="0"/>
        <v>3</v>
      </c>
      <c r="X12" s="171">
        <f t="shared" si="0"/>
        <v>11</v>
      </c>
      <c r="Y12" s="2650">
        <f t="shared" si="0"/>
        <v>2</v>
      </c>
      <c r="Z12" s="171">
        <f t="shared" si="0"/>
        <v>22</v>
      </c>
      <c r="AA12" s="2650">
        <f t="shared" si="0"/>
        <v>11</v>
      </c>
      <c r="AB12" s="171">
        <f t="shared" si="0"/>
        <v>17</v>
      </c>
      <c r="AC12" s="2650">
        <f t="shared" si="0"/>
        <v>9</v>
      </c>
      <c r="AD12" s="171">
        <f t="shared" si="0"/>
        <v>19</v>
      </c>
      <c r="AE12" s="2650">
        <f t="shared" si="0"/>
        <v>17</v>
      </c>
      <c r="AF12" s="171">
        <f t="shared" si="0"/>
        <v>21</v>
      </c>
      <c r="AG12" s="2650">
        <f t="shared" si="0"/>
        <v>16</v>
      </c>
      <c r="AH12" s="171">
        <f t="shared" si="0"/>
        <v>19</v>
      </c>
      <c r="AI12" s="2650">
        <f t="shared" si="0"/>
        <v>13</v>
      </c>
      <c r="AJ12" s="171">
        <f t="shared" si="0"/>
        <v>19</v>
      </c>
      <c r="AK12" s="2650">
        <f t="shared" si="0"/>
        <v>7</v>
      </c>
      <c r="AL12" s="171">
        <f t="shared" si="0"/>
        <v>24</v>
      </c>
      <c r="AM12" s="2650">
        <f t="shared" si="0"/>
        <v>8</v>
      </c>
      <c r="AN12" s="2651">
        <f t="shared" si="0"/>
        <v>27</v>
      </c>
      <c r="AO12" s="2652">
        <f>SUM(AO13:AO26)</f>
        <v>22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348</v>
      </c>
      <c r="C13" s="2333">
        <f>SUM(E13+G13+I13+K13+M13+O13+Q13+S13+U13+W13+Y13+AA13+AC13+AE13+AG13+AI13+AK13+AM13)</f>
        <v>121</v>
      </c>
      <c r="D13" s="2655">
        <f>SUM(F13+H13+J13+L13+N13+P13+R13+T13+V13+X13+Z13+AB13+AD13+AF13+AH13+AJ13+AL13+AN13)</f>
        <v>227</v>
      </c>
      <c r="E13" s="2656">
        <v>4</v>
      </c>
      <c r="F13" s="2657">
        <v>0</v>
      </c>
      <c r="G13" s="2656">
        <v>3</v>
      </c>
      <c r="H13" s="2657">
        <v>3</v>
      </c>
      <c r="I13" s="2656">
        <v>5</v>
      </c>
      <c r="J13" s="2658">
        <v>6</v>
      </c>
      <c r="K13" s="2656">
        <v>7</v>
      </c>
      <c r="L13" s="2657">
        <v>1</v>
      </c>
      <c r="M13" s="2656">
        <v>3</v>
      </c>
      <c r="N13" s="2657">
        <v>9</v>
      </c>
      <c r="O13" s="2656">
        <v>2</v>
      </c>
      <c r="P13" s="2657">
        <v>7</v>
      </c>
      <c r="Q13" s="2656">
        <v>6</v>
      </c>
      <c r="R13" s="2657">
        <v>10</v>
      </c>
      <c r="S13" s="2656">
        <v>10</v>
      </c>
      <c r="T13" s="2657">
        <v>17</v>
      </c>
      <c r="U13" s="2656">
        <v>3</v>
      </c>
      <c r="V13" s="2657">
        <v>12</v>
      </c>
      <c r="W13" s="2656">
        <v>3</v>
      </c>
      <c r="X13" s="2657">
        <v>9</v>
      </c>
      <c r="Y13" s="2656">
        <v>2</v>
      </c>
      <c r="Z13" s="2657">
        <v>18</v>
      </c>
      <c r="AA13" s="2656">
        <v>11</v>
      </c>
      <c r="AB13" s="2657">
        <v>14</v>
      </c>
      <c r="AC13" s="2656">
        <v>8</v>
      </c>
      <c r="AD13" s="2657">
        <v>17</v>
      </c>
      <c r="AE13" s="2656">
        <v>16</v>
      </c>
      <c r="AF13" s="2657">
        <v>21</v>
      </c>
      <c r="AG13" s="2656">
        <v>15</v>
      </c>
      <c r="AH13" s="2657">
        <v>19</v>
      </c>
      <c r="AI13" s="2656">
        <v>12</v>
      </c>
      <c r="AJ13" s="2657">
        <v>19</v>
      </c>
      <c r="AK13" s="2656">
        <v>6</v>
      </c>
      <c r="AL13" s="2657">
        <v>20</v>
      </c>
      <c r="AM13" s="2656">
        <v>5</v>
      </c>
      <c r="AN13" s="2657">
        <v>25</v>
      </c>
      <c r="AO13" s="2659">
        <v>22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2</v>
      </c>
      <c r="C14" s="2339">
        <f>SUM(E14+G14+I14)</f>
        <v>1</v>
      </c>
      <c r="D14" s="2663">
        <f>SUM(F14+H14+J14)</f>
        <v>1</v>
      </c>
      <c r="E14" s="346">
        <v>0</v>
      </c>
      <c r="F14" s="347">
        <v>0</v>
      </c>
      <c r="G14" s="346">
        <v>1</v>
      </c>
      <c r="H14" s="347">
        <v>0</v>
      </c>
      <c r="I14" s="346">
        <v>0</v>
      </c>
      <c r="J14" s="350">
        <v>1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>
        <v>0</v>
      </c>
      <c r="F15" s="347">
        <v>0</v>
      </c>
      <c r="G15" s="346">
        <v>0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51">
        <v>0</v>
      </c>
      <c r="AN15" s="352">
        <v>0</v>
      </c>
      <c r="AO15" s="834">
        <v>0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>
        <v>0</v>
      </c>
      <c r="J16" s="350">
        <v>0</v>
      </c>
      <c r="K16" s="346">
        <v>0</v>
      </c>
      <c r="L16" s="350">
        <v>0</v>
      </c>
      <c r="M16" s="346">
        <v>0</v>
      </c>
      <c r="N16" s="350">
        <v>0</v>
      </c>
      <c r="O16" s="346">
        <v>0</v>
      </c>
      <c r="P16" s="350">
        <v>0</v>
      </c>
      <c r="Q16" s="346">
        <v>0</v>
      </c>
      <c r="R16" s="350">
        <v>0</v>
      </c>
      <c r="S16" s="346">
        <v>0</v>
      </c>
      <c r="T16" s="350">
        <v>0</v>
      </c>
      <c r="U16" s="346">
        <v>0</v>
      </c>
      <c r="V16" s="350">
        <v>0</v>
      </c>
      <c r="W16" s="346">
        <v>0</v>
      </c>
      <c r="X16" s="350">
        <v>0</v>
      </c>
      <c r="Y16" s="346">
        <v>0</v>
      </c>
      <c r="Z16" s="350">
        <v>0</v>
      </c>
      <c r="AA16" s="346">
        <v>0</v>
      </c>
      <c r="AB16" s="350">
        <v>0</v>
      </c>
      <c r="AC16" s="346">
        <v>0</v>
      </c>
      <c r="AD16" s="350">
        <v>0</v>
      </c>
      <c r="AE16" s="346">
        <v>0</v>
      </c>
      <c r="AF16" s="350">
        <v>0</v>
      </c>
      <c r="AG16" s="346">
        <v>0</v>
      </c>
      <c r="AH16" s="350">
        <v>0</v>
      </c>
      <c r="AI16" s="346">
        <v>0</v>
      </c>
      <c r="AJ16" s="350">
        <v>0</v>
      </c>
      <c r="AK16" s="346">
        <v>0</v>
      </c>
      <c r="AL16" s="350">
        <v>0</v>
      </c>
      <c r="AM16" s="351">
        <v>0</v>
      </c>
      <c r="AN16" s="352">
        <v>0</v>
      </c>
      <c r="AO16" s="834">
        <v>0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>
        <v>0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8</v>
      </c>
      <c r="C20" s="1925"/>
      <c r="D20" s="2663">
        <f>SUM(F20+H20+J20+L20+N20+P20+R20+T20+V20+X20+Z20+AB20+AD20+AF20+AH20+AJ20+AL20+AN20)</f>
        <v>8</v>
      </c>
      <c r="E20" s="2667"/>
      <c r="F20" s="347">
        <v>0</v>
      </c>
      <c r="G20" s="2667"/>
      <c r="H20" s="347">
        <v>0</v>
      </c>
      <c r="I20" s="2667"/>
      <c r="J20" s="383">
        <v>0</v>
      </c>
      <c r="K20" s="2667"/>
      <c r="L20" s="383">
        <v>0</v>
      </c>
      <c r="M20" s="2673"/>
      <c r="N20" s="383">
        <v>0</v>
      </c>
      <c r="O20" s="2673"/>
      <c r="P20" s="383">
        <v>0</v>
      </c>
      <c r="Q20" s="2673"/>
      <c r="R20" s="383">
        <v>0</v>
      </c>
      <c r="S20" s="2673"/>
      <c r="T20" s="383">
        <v>0</v>
      </c>
      <c r="U20" s="2673"/>
      <c r="V20" s="383">
        <v>1</v>
      </c>
      <c r="W20" s="2673"/>
      <c r="X20" s="383">
        <v>2</v>
      </c>
      <c r="Y20" s="2673"/>
      <c r="Z20" s="383">
        <v>1</v>
      </c>
      <c r="AA20" s="2673"/>
      <c r="AB20" s="383">
        <v>2</v>
      </c>
      <c r="AC20" s="2673"/>
      <c r="AD20" s="383">
        <v>1</v>
      </c>
      <c r="AE20" s="2673"/>
      <c r="AF20" s="383">
        <v>0</v>
      </c>
      <c r="AG20" s="2673"/>
      <c r="AH20" s="383">
        <v>0</v>
      </c>
      <c r="AI20" s="2673"/>
      <c r="AJ20" s="383">
        <v>0</v>
      </c>
      <c r="AK20" s="2673"/>
      <c r="AL20" s="383">
        <v>1</v>
      </c>
      <c r="AM20" s="2673"/>
      <c r="AN20" s="384">
        <v>0</v>
      </c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>
        <v>0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5</v>
      </c>
      <c r="C25" s="2339">
        <f>SUM(M25+O25+Q25+S25+U25+W25+Y25+AA25+AC25+AE25+AG25+AI25+AK25+AM25)</f>
        <v>1</v>
      </c>
      <c r="D25" s="2663">
        <f>SUM(N25+P25+R25+T25+V25+X25+Z25+AB25+AD25+AF25+AH25+AJ25+AL25+AN25)</f>
        <v>4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1</v>
      </c>
      <c r="T25" s="383">
        <v>2</v>
      </c>
      <c r="U25" s="192">
        <v>0</v>
      </c>
      <c r="V25" s="383">
        <v>1</v>
      </c>
      <c r="W25" s="192">
        <v>0</v>
      </c>
      <c r="X25" s="383">
        <v>0</v>
      </c>
      <c r="Y25" s="192">
        <v>0</v>
      </c>
      <c r="Z25" s="383">
        <v>1</v>
      </c>
      <c r="AA25" s="192">
        <v>0</v>
      </c>
      <c r="AB25" s="383">
        <v>0</v>
      </c>
      <c r="AC25" s="192">
        <v>0</v>
      </c>
      <c r="AD25" s="383">
        <v>0</v>
      </c>
      <c r="AE25" s="192">
        <v>0</v>
      </c>
      <c r="AF25" s="383">
        <v>0</v>
      </c>
      <c r="AG25" s="192">
        <v>0</v>
      </c>
      <c r="AH25" s="383">
        <v>0</v>
      </c>
      <c r="AI25" s="192">
        <v>0</v>
      </c>
      <c r="AJ25" s="383">
        <v>0</v>
      </c>
      <c r="AK25" s="192">
        <v>0</v>
      </c>
      <c r="AL25" s="383">
        <v>0</v>
      </c>
      <c r="AM25" s="776">
        <v>0</v>
      </c>
      <c r="AN25" s="384">
        <v>0</v>
      </c>
      <c r="AO25" s="2675">
        <v>0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20</v>
      </c>
      <c r="C26" s="755">
        <f>SUM(E26+G26+I26+K26+M26+O26+Q26+S26+U26+W26+Y26+AA26+AC26+AE26+AG26+AI26+AK26+AM26)</f>
        <v>9</v>
      </c>
      <c r="D26" s="2679">
        <f>SUM(F26+H26+J26+L26+N26+P26+R26+T26+V26+X26+Z26+AB26+AD26+AF26+AH26+AJ26+AL26+AN26)</f>
        <v>11</v>
      </c>
      <c r="E26" s="2680">
        <v>0</v>
      </c>
      <c r="F26" s="389">
        <v>0</v>
      </c>
      <c r="G26" s="380">
        <v>0</v>
      </c>
      <c r="H26" s="388">
        <v>0</v>
      </c>
      <c r="I26" s="380">
        <v>0</v>
      </c>
      <c r="J26" s="389">
        <v>0</v>
      </c>
      <c r="K26" s="373">
        <v>0</v>
      </c>
      <c r="L26" s="389">
        <v>0</v>
      </c>
      <c r="M26" s="380">
        <v>0</v>
      </c>
      <c r="N26" s="389">
        <v>1</v>
      </c>
      <c r="O26" s="380">
        <v>0</v>
      </c>
      <c r="P26" s="389">
        <v>0</v>
      </c>
      <c r="Q26" s="380">
        <v>0</v>
      </c>
      <c r="R26" s="389">
        <v>0</v>
      </c>
      <c r="S26" s="380">
        <v>0</v>
      </c>
      <c r="T26" s="389">
        <v>1</v>
      </c>
      <c r="U26" s="380">
        <v>1</v>
      </c>
      <c r="V26" s="389">
        <v>0</v>
      </c>
      <c r="W26" s="380">
        <v>0</v>
      </c>
      <c r="X26" s="389">
        <v>0</v>
      </c>
      <c r="Y26" s="380">
        <v>0</v>
      </c>
      <c r="Z26" s="389">
        <v>2</v>
      </c>
      <c r="AA26" s="380">
        <v>0</v>
      </c>
      <c r="AB26" s="389">
        <v>1</v>
      </c>
      <c r="AC26" s="380">
        <v>1</v>
      </c>
      <c r="AD26" s="389">
        <v>1</v>
      </c>
      <c r="AE26" s="380">
        <v>1</v>
      </c>
      <c r="AF26" s="389">
        <v>0</v>
      </c>
      <c r="AG26" s="380">
        <v>1</v>
      </c>
      <c r="AH26" s="389">
        <v>0</v>
      </c>
      <c r="AI26" s="380">
        <v>1</v>
      </c>
      <c r="AJ26" s="389">
        <v>0</v>
      </c>
      <c r="AK26" s="380">
        <v>1</v>
      </c>
      <c r="AL26" s="389">
        <v>3</v>
      </c>
      <c r="AM26" s="682">
        <v>3</v>
      </c>
      <c r="AN26" s="390">
        <v>2</v>
      </c>
      <c r="AO26" s="837">
        <v>0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0</v>
      </c>
      <c r="C31" s="2333">
        <f t="shared" ref="C31:D34" si="17">SUM(E31+G31+I31+K31+M31+O31+Q31+S31+U31+W31+Y31+AA31+AC31+AE31+AG31+AI31+AK31+AM31)</f>
        <v>0</v>
      </c>
      <c r="D31" s="2655">
        <f t="shared" si="17"/>
        <v>0</v>
      </c>
      <c r="E31" s="2656"/>
      <c r="F31" s="2657"/>
      <c r="G31" s="2656"/>
      <c r="H31" s="2658"/>
      <c r="I31" s="2656"/>
      <c r="J31" s="2658"/>
      <c r="K31" s="2656"/>
      <c r="L31" s="2658"/>
      <c r="M31" s="2656"/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/>
      <c r="AP31" s="2660"/>
      <c r="AQ31" s="2660"/>
      <c r="AR31" s="2660"/>
      <c r="AS31" s="2661"/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33"/>
      <c r="D32" s="2663">
        <f>SUM(F32+H32+J32+L32+N32+P32+R32+T32+V32+X32+Z32+AB32+AD32+AF32+AH32+AJ32+AL32+AN32)</f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50"/>
      <c r="AN32" s="352"/>
      <c r="AO32" s="2689"/>
      <c r="AP32" s="2690"/>
      <c r="AQ32" s="2690"/>
      <c r="AR32" s="2690"/>
      <c r="AS32" s="2691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3</v>
      </c>
      <c r="C39" s="2339">
        <f t="shared" ref="C39:D46" si="46">SUM(E39+G39+I39+K39+M39+O39+Q39+S39+U39+W39+Y39+AA39+AC39+AE39+AG39+AI39+AK39+AM39)</f>
        <v>3</v>
      </c>
      <c r="D39" s="2663">
        <f t="shared" si="46"/>
        <v>0</v>
      </c>
      <c r="E39" s="346">
        <v>1</v>
      </c>
      <c r="F39" s="347">
        <v>0</v>
      </c>
      <c r="G39" s="346">
        <v>1</v>
      </c>
      <c r="H39" s="350">
        <v>0</v>
      </c>
      <c r="I39" s="346">
        <v>1</v>
      </c>
      <c r="J39" s="350"/>
      <c r="K39" s="346">
        <v>0</v>
      </c>
      <c r="L39" s="350">
        <v>0</v>
      </c>
      <c r="M39" s="346">
        <v>0</v>
      </c>
      <c r="N39" s="350">
        <v>0</v>
      </c>
      <c r="O39" s="346">
        <v>0</v>
      </c>
      <c r="P39" s="350">
        <v>0</v>
      </c>
      <c r="Q39" s="348">
        <v>0</v>
      </c>
      <c r="R39" s="350">
        <v>0</v>
      </c>
      <c r="S39" s="346">
        <v>0</v>
      </c>
      <c r="T39" s="350">
        <v>0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0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0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12</v>
      </c>
      <c r="C40" s="2339">
        <f>SUM(E40+G40+I40+K40+M40+O40+Q40+S40+U40+W40+Y40+AA40+AC40+AE40+AG40+AI40+AK40+AM40)</f>
        <v>5</v>
      </c>
      <c r="D40" s="2663">
        <f>SUM(F40+H40+J40+L40+N40+P40+R40+T40+V40+X40+Z40+AB40+AD40+AF40+AH40+AJ40+AL40+AN40)</f>
        <v>7</v>
      </c>
      <c r="E40" s="346">
        <v>1</v>
      </c>
      <c r="F40" s="347">
        <v>0</v>
      </c>
      <c r="G40" s="346">
        <v>0</v>
      </c>
      <c r="H40" s="350">
        <v>0</v>
      </c>
      <c r="I40" s="346">
        <v>1</v>
      </c>
      <c r="J40" s="350">
        <v>2</v>
      </c>
      <c r="K40" s="346">
        <v>0</v>
      </c>
      <c r="L40" s="350">
        <v>0</v>
      </c>
      <c r="M40" s="346">
        <v>1</v>
      </c>
      <c r="N40" s="350">
        <v>0</v>
      </c>
      <c r="O40" s="346">
        <v>0</v>
      </c>
      <c r="P40" s="350">
        <v>0</v>
      </c>
      <c r="Q40" s="348">
        <v>0</v>
      </c>
      <c r="R40" s="350">
        <v>1</v>
      </c>
      <c r="S40" s="346">
        <v>2</v>
      </c>
      <c r="T40" s="350">
        <v>0</v>
      </c>
      <c r="U40" s="346">
        <v>0</v>
      </c>
      <c r="V40" s="350">
        <v>1</v>
      </c>
      <c r="W40" s="346">
        <v>0</v>
      </c>
      <c r="X40" s="350">
        <v>0</v>
      </c>
      <c r="Y40" s="346">
        <v>0</v>
      </c>
      <c r="Z40" s="350">
        <v>1</v>
      </c>
      <c r="AA40" s="346">
        <v>0</v>
      </c>
      <c r="AB40" s="350">
        <v>1</v>
      </c>
      <c r="AC40" s="348">
        <v>0</v>
      </c>
      <c r="AD40" s="350">
        <v>0</v>
      </c>
      <c r="AE40" s="346">
        <v>0</v>
      </c>
      <c r="AF40" s="350">
        <v>0</v>
      </c>
      <c r="AG40" s="348">
        <v>0</v>
      </c>
      <c r="AH40" s="350">
        <v>0</v>
      </c>
      <c r="AI40" s="346">
        <v>0</v>
      </c>
      <c r="AJ40" s="350">
        <v>1</v>
      </c>
      <c r="AK40" s="348">
        <v>0</v>
      </c>
      <c r="AL40" s="350">
        <v>0</v>
      </c>
      <c r="AM40" s="561">
        <v>0</v>
      </c>
      <c r="AN40" s="352">
        <v>0</v>
      </c>
      <c r="AO40" s="834">
        <v>0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>
        <v>0</v>
      </c>
      <c r="F41" s="347">
        <v>0</v>
      </c>
      <c r="G41" s="346">
        <v>0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0</v>
      </c>
      <c r="AL41" s="350">
        <v>0</v>
      </c>
      <c r="AM41" s="561">
        <v>0</v>
      </c>
      <c r="AN41" s="352">
        <v>0</v>
      </c>
      <c r="AO41" s="834">
        <v>0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1</v>
      </c>
      <c r="C44" s="2339">
        <f>SUM(E44+G44+I44+K44+M44+O44+Q44+S44+U44+W44+Y44+AA44+AC44+AE44+AG44+AI44+AK44+AM44)</f>
        <v>0</v>
      </c>
      <c r="D44" s="2663">
        <f t="shared" si="46"/>
        <v>1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1</v>
      </c>
      <c r="AO44" s="2675">
        <v>1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70</v>
      </c>
      <c r="C46" s="2339">
        <f t="shared" si="46"/>
        <v>29</v>
      </c>
      <c r="D46" s="2663">
        <f t="shared" si="46"/>
        <v>41</v>
      </c>
      <c r="E46" s="192">
        <v>1</v>
      </c>
      <c r="F46" s="2">
        <v>0</v>
      </c>
      <c r="G46" s="192">
        <v>0</v>
      </c>
      <c r="H46" s="383">
        <v>1</v>
      </c>
      <c r="I46" s="192">
        <v>0</v>
      </c>
      <c r="J46" s="383">
        <v>1</v>
      </c>
      <c r="K46" s="192">
        <v>1</v>
      </c>
      <c r="L46" s="383">
        <v>0</v>
      </c>
      <c r="M46" s="192">
        <v>3</v>
      </c>
      <c r="N46" s="383">
        <v>1</v>
      </c>
      <c r="O46" s="192">
        <v>1</v>
      </c>
      <c r="P46" s="383">
        <v>1</v>
      </c>
      <c r="Q46" s="482">
        <v>0</v>
      </c>
      <c r="R46" s="383">
        <v>2</v>
      </c>
      <c r="S46" s="192">
        <v>0</v>
      </c>
      <c r="T46" s="383">
        <v>3</v>
      </c>
      <c r="U46" s="192">
        <v>0</v>
      </c>
      <c r="V46" s="383">
        <v>0</v>
      </c>
      <c r="W46" s="192">
        <v>0</v>
      </c>
      <c r="X46" s="383">
        <v>2</v>
      </c>
      <c r="Y46" s="192">
        <v>0</v>
      </c>
      <c r="Z46" s="383">
        <v>4</v>
      </c>
      <c r="AA46" s="192">
        <v>4</v>
      </c>
      <c r="AB46" s="383">
        <v>4</v>
      </c>
      <c r="AC46" s="482">
        <v>1</v>
      </c>
      <c r="AD46" s="383">
        <v>4</v>
      </c>
      <c r="AE46" s="346">
        <v>10</v>
      </c>
      <c r="AF46" s="350">
        <v>4</v>
      </c>
      <c r="AG46" s="348">
        <v>5</v>
      </c>
      <c r="AH46" s="350">
        <v>5</v>
      </c>
      <c r="AI46" s="346">
        <v>2</v>
      </c>
      <c r="AJ46" s="350">
        <v>3</v>
      </c>
      <c r="AK46" s="348">
        <v>0</v>
      </c>
      <c r="AL46" s="350">
        <v>3</v>
      </c>
      <c r="AM46" s="348">
        <v>1</v>
      </c>
      <c r="AN46" s="384">
        <v>3</v>
      </c>
      <c r="AO46" s="2675">
        <v>3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0</v>
      </c>
      <c r="AI48" s="373">
        <v>0</v>
      </c>
      <c r="AJ48" s="530">
        <v>0</v>
      </c>
      <c r="AK48" s="373">
        <v>0</v>
      </c>
      <c r="AL48" s="530">
        <v>0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83</v>
      </c>
      <c r="C59" s="2649">
        <f>SUM(C60:C61)</f>
        <v>29</v>
      </c>
      <c r="D59" s="2721">
        <f t="shared" ref="D59:V59" si="55">SUM(D60:D61)</f>
        <v>54</v>
      </c>
      <c r="E59" s="2722">
        <f t="shared" si="55"/>
        <v>1</v>
      </c>
      <c r="F59" s="2722">
        <f t="shared" si="55"/>
        <v>4</v>
      </c>
      <c r="G59" s="2723">
        <f t="shared" si="55"/>
        <v>4</v>
      </c>
      <c r="H59" s="2722">
        <f t="shared" si="55"/>
        <v>2</v>
      </c>
      <c r="I59" s="2722">
        <f t="shared" si="55"/>
        <v>2</v>
      </c>
      <c r="J59" s="2683">
        <f t="shared" si="55"/>
        <v>3</v>
      </c>
      <c r="K59" s="2722">
        <f t="shared" si="55"/>
        <v>3</v>
      </c>
      <c r="L59" s="2683">
        <f t="shared" si="55"/>
        <v>4</v>
      </c>
      <c r="M59" s="2722">
        <f t="shared" si="55"/>
        <v>2</v>
      </c>
      <c r="N59" s="2683">
        <f t="shared" si="55"/>
        <v>4</v>
      </c>
      <c r="O59" s="2722">
        <f t="shared" si="55"/>
        <v>4</v>
      </c>
      <c r="P59" s="2683">
        <f t="shared" si="55"/>
        <v>6</v>
      </c>
      <c r="Q59" s="2722">
        <f t="shared" si="55"/>
        <v>4</v>
      </c>
      <c r="R59" s="2683">
        <f t="shared" si="55"/>
        <v>12</v>
      </c>
      <c r="S59" s="2722">
        <f t="shared" si="55"/>
        <v>10</v>
      </c>
      <c r="T59" s="2683">
        <f t="shared" si="55"/>
        <v>8</v>
      </c>
      <c r="U59" s="2722">
        <f t="shared" si="55"/>
        <v>3</v>
      </c>
      <c r="V59" s="2724">
        <f t="shared" si="55"/>
        <v>7</v>
      </c>
      <c r="W59" s="2725">
        <f>SUM(W60:W61)</f>
        <v>5</v>
      </c>
      <c r="X59" s="2723">
        <f>SUM(X60:X61)</f>
        <v>1</v>
      </c>
    </row>
    <row r="60" spans="1:75" ht="15" customHeight="1" x14ac:dyDescent="0.25">
      <c r="A60" s="2726" t="s">
        <v>64</v>
      </c>
      <c r="B60" s="303">
        <f>SUM(C60:D60)</f>
        <v>77</v>
      </c>
      <c r="C60" s="2727">
        <v>27</v>
      </c>
      <c r="D60" s="2728">
        <v>50</v>
      </c>
      <c r="E60" s="2729">
        <v>1</v>
      </c>
      <c r="F60" s="65">
        <v>4</v>
      </c>
      <c r="G60" s="2729">
        <v>4</v>
      </c>
      <c r="H60" s="65">
        <v>2</v>
      </c>
      <c r="I60" s="2729">
        <v>2</v>
      </c>
      <c r="J60" s="65">
        <v>3</v>
      </c>
      <c r="K60" s="2729">
        <v>3</v>
      </c>
      <c r="L60" s="65">
        <v>2</v>
      </c>
      <c r="M60" s="2729">
        <v>0</v>
      </c>
      <c r="N60" s="65">
        <v>4</v>
      </c>
      <c r="O60" s="2729">
        <v>3</v>
      </c>
      <c r="P60" s="65">
        <v>6</v>
      </c>
      <c r="Q60" s="2729">
        <v>4</v>
      </c>
      <c r="R60" s="65">
        <v>11</v>
      </c>
      <c r="S60" s="2729">
        <v>10</v>
      </c>
      <c r="T60" s="65">
        <v>8</v>
      </c>
      <c r="U60" s="2729">
        <v>3</v>
      </c>
      <c r="V60" s="371">
        <v>7</v>
      </c>
      <c r="W60" s="296">
        <v>5</v>
      </c>
      <c r="X60" s="107">
        <v>1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6</v>
      </c>
      <c r="C61" s="2731">
        <v>2</v>
      </c>
      <c r="D61" s="2732">
        <v>4</v>
      </c>
      <c r="E61" s="799">
        <v>0</v>
      </c>
      <c r="F61" s="564">
        <v>0</v>
      </c>
      <c r="G61" s="799">
        <v>0</v>
      </c>
      <c r="H61" s="564">
        <v>0</v>
      </c>
      <c r="I61" s="799">
        <v>0</v>
      </c>
      <c r="J61" s="564">
        <v>0</v>
      </c>
      <c r="K61" s="799">
        <v>0</v>
      </c>
      <c r="L61" s="564">
        <v>2</v>
      </c>
      <c r="M61" s="799">
        <v>2</v>
      </c>
      <c r="N61" s="564">
        <v>0</v>
      </c>
      <c r="O61" s="799">
        <v>1</v>
      </c>
      <c r="P61" s="564">
        <v>0</v>
      </c>
      <c r="Q61" s="799">
        <v>0</v>
      </c>
      <c r="R61" s="564">
        <v>1</v>
      </c>
      <c r="S61" s="799">
        <v>0</v>
      </c>
      <c r="T61" s="564">
        <v>0</v>
      </c>
      <c r="U61" s="799">
        <v>0</v>
      </c>
      <c r="V61" s="2733">
        <v>0</v>
      </c>
      <c r="W61" s="379">
        <v>0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1</v>
      </c>
      <c r="C62" s="2736">
        <f>SUM(C63:C64)</f>
        <v>1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1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>
        <v>0</v>
      </c>
      <c r="D63" s="2728">
        <v>0</v>
      </c>
      <c r="E63" s="2729">
        <v>0</v>
      </c>
      <c r="F63" s="65">
        <v>0</v>
      </c>
      <c r="G63" s="2729">
        <v>0</v>
      </c>
      <c r="H63" s="65">
        <v>0</v>
      </c>
      <c r="I63" s="2729">
        <v>0</v>
      </c>
      <c r="J63" s="65">
        <v>0</v>
      </c>
      <c r="K63" s="2729">
        <v>0</v>
      </c>
      <c r="L63" s="65">
        <v>0</v>
      </c>
      <c r="M63" s="2729">
        <v>0</v>
      </c>
      <c r="N63" s="65">
        <v>0</v>
      </c>
      <c r="O63" s="2729">
        <v>0</v>
      </c>
      <c r="P63" s="65">
        <v>0</v>
      </c>
      <c r="Q63" s="2729">
        <v>0</v>
      </c>
      <c r="R63" s="65">
        <v>0</v>
      </c>
      <c r="S63" s="2729">
        <v>0</v>
      </c>
      <c r="T63" s="65">
        <v>0</v>
      </c>
      <c r="U63" s="2729">
        <v>0</v>
      </c>
      <c r="V63" s="371">
        <v>0</v>
      </c>
      <c r="W63" s="296">
        <v>0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1</v>
      </c>
      <c r="C64" s="2731">
        <v>1</v>
      </c>
      <c r="D64" s="2732">
        <v>0</v>
      </c>
      <c r="E64" s="799">
        <v>0</v>
      </c>
      <c r="F64" s="564">
        <v>0</v>
      </c>
      <c r="G64" s="799">
        <v>0</v>
      </c>
      <c r="H64" s="564">
        <v>0</v>
      </c>
      <c r="I64" s="799">
        <v>0</v>
      </c>
      <c r="J64" s="564">
        <v>0</v>
      </c>
      <c r="K64" s="799">
        <v>0</v>
      </c>
      <c r="L64" s="564">
        <v>0</v>
      </c>
      <c r="M64" s="799">
        <v>0</v>
      </c>
      <c r="N64" s="564">
        <v>0</v>
      </c>
      <c r="O64" s="799">
        <v>0</v>
      </c>
      <c r="P64" s="564">
        <v>0</v>
      </c>
      <c r="Q64" s="799">
        <v>0</v>
      </c>
      <c r="R64" s="564">
        <v>0</v>
      </c>
      <c r="S64" s="799">
        <v>0</v>
      </c>
      <c r="T64" s="564">
        <v>1</v>
      </c>
      <c r="U64" s="799">
        <v>0</v>
      </c>
      <c r="V64" s="2733">
        <v>0</v>
      </c>
      <c r="W64" s="379">
        <v>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10</v>
      </c>
    </row>
    <row r="68" spans="1:77" ht="15" customHeight="1" x14ac:dyDescent="0.25">
      <c r="A68" s="2318" t="s">
        <v>65</v>
      </c>
      <c r="B68" s="2739">
        <v>14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5</v>
      </c>
      <c r="D88" s="5642"/>
      <c r="E88" s="475">
        <v>5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1</v>
      </c>
      <c r="D89" s="5643"/>
      <c r="E89" s="347">
        <v>0</v>
      </c>
      <c r="F89" s="813">
        <v>1</v>
      </c>
    </row>
    <row r="90" spans="1:77" ht="15" customHeight="1" x14ac:dyDescent="0.25">
      <c r="A90" s="935" t="s">
        <v>546</v>
      </c>
      <c r="B90" s="5635"/>
      <c r="C90" s="813">
        <v>5</v>
      </c>
      <c r="D90" s="5643"/>
      <c r="E90" s="347">
        <v>4</v>
      </c>
      <c r="F90" s="813">
        <v>1</v>
      </c>
    </row>
    <row r="91" spans="1:77" ht="15" customHeight="1" x14ac:dyDescent="0.25">
      <c r="A91" s="935" t="s">
        <v>547</v>
      </c>
      <c r="B91" s="5635"/>
      <c r="C91" s="813">
        <v>1</v>
      </c>
      <c r="D91" s="5643"/>
      <c r="E91" s="347">
        <v>0</v>
      </c>
      <c r="F91" s="813">
        <v>1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/>
      <c r="D94" s="5642"/>
      <c r="E94" s="475"/>
      <c r="F94" s="2782"/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1150</v>
      </c>
      <c r="C114" s="2805">
        <v>1133</v>
      </c>
      <c r="D114" s="2806">
        <v>17</v>
      </c>
      <c r="E114" s="2805">
        <v>1150</v>
      </c>
      <c r="F114" s="2806">
        <v>0</v>
      </c>
      <c r="G114" s="2805">
        <v>2649</v>
      </c>
      <c r="H114" s="2807">
        <v>181</v>
      </c>
      <c r="I114" s="2808">
        <v>0</v>
      </c>
      <c r="J114" s="2809">
        <v>0</v>
      </c>
      <c r="K114" s="2806">
        <v>1133</v>
      </c>
      <c r="L114" s="2805">
        <v>522</v>
      </c>
      <c r="M114" s="2810">
        <v>522</v>
      </c>
      <c r="N114" s="2811">
        <v>0</v>
      </c>
      <c r="O114" s="2805">
        <v>1441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253</v>
      </c>
      <c r="C115" s="2815">
        <v>249</v>
      </c>
      <c r="D115" s="2816">
        <v>4</v>
      </c>
      <c r="E115" s="2815">
        <v>253</v>
      </c>
      <c r="F115" s="2816">
        <v>0</v>
      </c>
      <c r="G115" s="2815">
        <v>485</v>
      </c>
      <c r="H115" s="2817">
        <v>2</v>
      </c>
      <c r="I115" s="2818">
        <v>0</v>
      </c>
      <c r="J115" s="2819">
        <v>0</v>
      </c>
      <c r="K115" s="2816">
        <v>249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0</v>
      </c>
      <c r="C116" s="2822">
        <v>0</v>
      </c>
      <c r="D116" s="2823">
        <v>0</v>
      </c>
      <c r="E116" s="2824">
        <v>0</v>
      </c>
      <c r="F116" s="2823">
        <v>0</v>
      </c>
      <c r="G116" s="2822">
        <v>0</v>
      </c>
      <c r="H116" s="2825">
        <v>0</v>
      </c>
      <c r="I116" s="2826">
        <v>0</v>
      </c>
      <c r="J116" s="2827">
        <v>0</v>
      </c>
      <c r="K116" s="2823">
        <v>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1403</v>
      </c>
      <c r="C117" s="2834">
        <f t="shared" ref="C117:K117" si="78">SUM(C114:C116)</f>
        <v>1382</v>
      </c>
      <c r="D117" s="2835">
        <f t="shared" si="78"/>
        <v>21</v>
      </c>
      <c r="E117" s="2834">
        <f t="shared" si="78"/>
        <v>1403</v>
      </c>
      <c r="F117" s="2835">
        <f t="shared" si="78"/>
        <v>0</v>
      </c>
      <c r="G117" s="2834">
        <f t="shared" si="78"/>
        <v>3134</v>
      </c>
      <c r="H117" s="2836">
        <f t="shared" si="78"/>
        <v>183</v>
      </c>
      <c r="I117" s="2837">
        <f t="shared" si="78"/>
        <v>0</v>
      </c>
      <c r="J117" s="2838">
        <f t="shared" si="78"/>
        <v>0</v>
      </c>
      <c r="K117" s="2835">
        <f t="shared" si="78"/>
        <v>1382</v>
      </c>
      <c r="L117" s="2834">
        <f>SUM(L114)</f>
        <v>522</v>
      </c>
      <c r="M117" s="2839">
        <f t="shared" ref="M117:P117" si="79">SUM(M114)</f>
        <v>522</v>
      </c>
      <c r="N117" s="2840">
        <f>SUM(N114)</f>
        <v>0</v>
      </c>
      <c r="O117" s="2834">
        <f t="shared" si="79"/>
        <v>1441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>
        <v>0</v>
      </c>
      <c r="F136" s="347">
        <v>0</v>
      </c>
      <c r="G136" s="346">
        <v>0</v>
      </c>
      <c r="H136" s="350">
        <v>0</v>
      </c>
      <c r="I136" s="346">
        <v>0</v>
      </c>
      <c r="J136" s="350">
        <v>0</v>
      </c>
      <c r="K136" s="346">
        <v>0</v>
      </c>
      <c r="L136" s="350">
        <v>0</v>
      </c>
      <c r="M136" s="346">
        <v>0</v>
      </c>
      <c r="N136" s="350">
        <v>0</v>
      </c>
      <c r="O136" s="346">
        <v>0</v>
      </c>
      <c r="P136" s="350">
        <v>0</v>
      </c>
      <c r="Q136" s="348">
        <v>0</v>
      </c>
      <c r="R136" s="350">
        <v>0</v>
      </c>
      <c r="S136" s="346">
        <v>0</v>
      </c>
      <c r="T136" s="350">
        <v>0</v>
      </c>
      <c r="U136" s="346">
        <v>0</v>
      </c>
      <c r="V136" s="350">
        <v>0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0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3</v>
      </c>
      <c r="C137" s="484">
        <f t="shared" si="81"/>
        <v>3</v>
      </c>
      <c r="D137" s="402">
        <f t="shared" si="81"/>
        <v>0</v>
      </c>
      <c r="E137" s="380">
        <v>1</v>
      </c>
      <c r="F137" s="388">
        <v>0</v>
      </c>
      <c r="G137" s="380">
        <v>1</v>
      </c>
      <c r="H137" s="389">
        <v>0</v>
      </c>
      <c r="I137" s="380">
        <v>1</v>
      </c>
      <c r="J137" s="389">
        <v>0</v>
      </c>
      <c r="K137" s="380">
        <v>0</v>
      </c>
      <c r="L137" s="389">
        <v>0</v>
      </c>
      <c r="M137" s="380">
        <v>0</v>
      </c>
      <c r="N137" s="389">
        <v>0</v>
      </c>
      <c r="O137" s="380">
        <v>0</v>
      </c>
      <c r="P137" s="389">
        <v>0</v>
      </c>
      <c r="Q137" s="429">
        <v>0</v>
      </c>
      <c r="R137" s="389">
        <v>0</v>
      </c>
      <c r="S137" s="380">
        <v>0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0</v>
      </c>
      <c r="AJ137" s="389">
        <v>0</v>
      </c>
      <c r="AK137" s="380">
        <v>0</v>
      </c>
      <c r="AL137" s="389">
        <v>0</v>
      </c>
      <c r="AM137" s="564">
        <v>0</v>
      </c>
      <c r="AN137" s="390">
        <v>0</v>
      </c>
      <c r="AO137" s="837">
        <v>3</v>
      </c>
      <c r="AP137" s="2681">
        <v>0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3</v>
      </c>
      <c r="D145" s="2895">
        <v>3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0</v>
      </c>
      <c r="D147" s="2899">
        <v>0</v>
      </c>
      <c r="E147" s="2900">
        <v>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0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>
        <v>0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0</v>
      </c>
      <c r="D149" s="2883">
        <v>0</v>
      </c>
      <c r="E149" s="2884">
        <v>0</v>
      </c>
      <c r="F149" s="2884">
        <v>0</v>
      </c>
      <c r="G149" s="2884">
        <v>0</v>
      </c>
      <c r="H149" s="2885">
        <v>0</v>
      </c>
      <c r="I149" s="2906">
        <v>0</v>
      </c>
      <c r="J149" s="2886">
        <v>0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1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1</v>
      </c>
      <c r="K171" s="2911">
        <v>0</v>
      </c>
      <c r="L171" s="2911">
        <v>0</v>
      </c>
      <c r="M171" s="2911">
        <v>0</v>
      </c>
      <c r="N171" s="2911">
        <v>0</v>
      </c>
      <c r="O171" s="2911">
        <v>0</v>
      </c>
      <c r="P171" s="2911">
        <v>0</v>
      </c>
      <c r="Q171" s="2911">
        <v>0</v>
      </c>
      <c r="R171" s="2911">
        <v>0</v>
      </c>
      <c r="S171" s="392">
        <v>0</v>
      </c>
      <c r="T171" s="379">
        <v>0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2370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74" zoomScaleNormal="100" workbookViewId="0">
      <selection activeCell="D289" sqref="D28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1</v>
      </c>
      <c r="D11" s="474">
        <v>0</v>
      </c>
      <c r="E11" s="477">
        <v>0</v>
      </c>
      <c r="F11" s="494">
        <v>0</v>
      </c>
      <c r="G11" s="494">
        <v>0</v>
      </c>
      <c r="H11" s="494">
        <v>1</v>
      </c>
      <c r="I11" s="494">
        <v>0</v>
      </c>
      <c r="J11" s="494">
        <v>0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0</v>
      </c>
      <c r="R11" s="2965">
        <v>0</v>
      </c>
      <c r="S11" s="2965">
        <v>0</v>
      </c>
      <c r="T11" s="2965">
        <v>0</v>
      </c>
      <c r="U11" s="2965">
        <v>0</v>
      </c>
      <c r="V11" s="475">
        <v>0</v>
      </c>
      <c r="W11" s="474">
        <v>0</v>
      </c>
      <c r="X11" s="475">
        <v>1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1</v>
      </c>
      <c r="D12" s="346">
        <v>0</v>
      </c>
      <c r="E12" s="348">
        <v>0</v>
      </c>
      <c r="F12" s="369">
        <v>0</v>
      </c>
      <c r="G12" s="369">
        <v>0</v>
      </c>
      <c r="H12" s="369">
        <v>1</v>
      </c>
      <c r="I12" s="369">
        <v>0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0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1</v>
      </c>
      <c r="D13" s="346">
        <v>0</v>
      </c>
      <c r="E13" s="348">
        <v>0</v>
      </c>
      <c r="F13" s="369">
        <v>0</v>
      </c>
      <c r="G13" s="369">
        <v>0</v>
      </c>
      <c r="H13" s="369">
        <v>1</v>
      </c>
      <c r="I13" s="369">
        <v>0</v>
      </c>
      <c r="J13" s="369">
        <v>0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0</v>
      </c>
      <c r="R13" s="2965">
        <v>0</v>
      </c>
      <c r="S13" s="2965">
        <v>0</v>
      </c>
      <c r="T13" s="2965">
        <v>0</v>
      </c>
      <c r="U13" s="2965">
        <v>0</v>
      </c>
      <c r="V13" s="347">
        <v>0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1</v>
      </c>
      <c r="D14" s="380">
        <v>0</v>
      </c>
      <c r="E14" s="429">
        <v>0</v>
      </c>
      <c r="F14" s="372">
        <v>0</v>
      </c>
      <c r="G14" s="372">
        <v>0</v>
      </c>
      <c r="H14" s="372">
        <v>1</v>
      </c>
      <c r="I14" s="372">
        <v>0</v>
      </c>
      <c r="J14" s="372">
        <v>0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0</v>
      </c>
      <c r="R14" s="2966">
        <v>0</v>
      </c>
      <c r="S14" s="2966">
        <v>0</v>
      </c>
      <c r="T14" s="2966">
        <v>0</v>
      </c>
      <c r="U14" s="2966">
        <v>0</v>
      </c>
      <c r="V14" s="388">
        <v>0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12</v>
      </c>
      <c r="D35" s="511">
        <f>SUM(D36:D49)</f>
        <v>1</v>
      </c>
      <c r="E35" s="512">
        <f>SUM(E36:E49)</f>
        <v>5</v>
      </c>
      <c r="F35" s="512">
        <f t="shared" ref="F35:M35" si="21">SUM(F36:F49)</f>
        <v>2</v>
      </c>
      <c r="G35" s="512">
        <f t="shared" si="21"/>
        <v>0</v>
      </c>
      <c r="H35" s="512">
        <f t="shared" si="21"/>
        <v>3</v>
      </c>
      <c r="I35" s="512">
        <f t="shared" si="21"/>
        <v>1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1</v>
      </c>
      <c r="S35" s="515">
        <f t="shared" ref="S35:AA35" si="23">SUM(S36:S48)</f>
        <v>0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1</v>
      </c>
      <c r="D37" s="380">
        <v>0</v>
      </c>
      <c r="E37" s="372">
        <v>0</v>
      </c>
      <c r="F37" s="372">
        <v>0</v>
      </c>
      <c r="G37" s="372">
        <v>0</v>
      </c>
      <c r="H37" s="372">
        <v>1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2</v>
      </c>
      <c r="D38" s="474">
        <v>0</v>
      </c>
      <c r="E38" s="494">
        <v>0</v>
      </c>
      <c r="F38" s="494">
        <v>1</v>
      </c>
      <c r="G38" s="494">
        <v>0</v>
      </c>
      <c r="H38" s="494">
        <v>1</v>
      </c>
      <c r="I38" s="494">
        <v>0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0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0</v>
      </c>
      <c r="D39" s="346">
        <v>0</v>
      </c>
      <c r="E39" s="369">
        <v>0</v>
      </c>
      <c r="F39" s="369">
        <v>0</v>
      </c>
      <c r="G39" s="369">
        <v>0</v>
      </c>
      <c r="H39" s="369">
        <v>0</v>
      </c>
      <c r="I39" s="369">
        <v>0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0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2</v>
      </c>
      <c r="D40" s="346">
        <v>0</v>
      </c>
      <c r="E40" s="369">
        <v>2</v>
      </c>
      <c r="F40" s="369">
        <v>0</v>
      </c>
      <c r="G40" s="369">
        <v>0</v>
      </c>
      <c r="H40" s="369">
        <v>0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0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3</v>
      </c>
      <c r="D41" s="346">
        <v>0</v>
      </c>
      <c r="E41" s="369">
        <v>0</v>
      </c>
      <c r="F41" s="369">
        <v>1</v>
      </c>
      <c r="G41" s="369">
        <v>0</v>
      </c>
      <c r="H41" s="369">
        <v>1</v>
      </c>
      <c r="I41" s="369">
        <v>1</v>
      </c>
      <c r="J41" s="369">
        <v>0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0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1</v>
      </c>
      <c r="D42" s="346">
        <v>0</v>
      </c>
      <c r="E42" s="369">
        <v>1</v>
      </c>
      <c r="F42" s="369">
        <v>0</v>
      </c>
      <c r="G42" s="369">
        <v>0</v>
      </c>
      <c r="H42" s="369">
        <v>0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0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2</v>
      </c>
      <c r="D43" s="47">
        <v>1</v>
      </c>
      <c r="E43" s="242">
        <v>1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1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1</v>
      </c>
      <c r="D45" s="474">
        <v>0</v>
      </c>
      <c r="E45" s="494">
        <v>1</v>
      </c>
      <c r="F45" s="494">
        <v>0</v>
      </c>
      <c r="G45" s="494">
        <v>0</v>
      </c>
      <c r="H45" s="494">
        <v>0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0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1</v>
      </c>
      <c r="D51" s="373">
        <v>0</v>
      </c>
      <c r="E51" s="262">
        <v>0</v>
      </c>
      <c r="F51" s="262">
        <v>0</v>
      </c>
      <c r="G51" s="262">
        <v>1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1</v>
      </c>
      <c r="D55" s="474">
        <v>0</v>
      </c>
      <c r="E55" s="494">
        <v>1</v>
      </c>
      <c r="F55" s="494">
        <v>0</v>
      </c>
      <c r="G55" s="494">
        <v>0</v>
      </c>
      <c r="H55" s="494">
        <v>0</v>
      </c>
      <c r="I55" s="494">
        <v>0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>
        <v>0</v>
      </c>
      <c r="E56" s="262">
        <v>0</v>
      </c>
      <c r="F56" s="262">
        <v>0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8</v>
      </c>
      <c r="D57" s="474">
        <v>0</v>
      </c>
      <c r="E57" s="494">
        <v>0</v>
      </c>
      <c r="F57" s="494">
        <v>0</v>
      </c>
      <c r="G57" s="494">
        <v>0</v>
      </c>
      <c r="H57" s="494">
        <v>2</v>
      </c>
      <c r="I57" s="494">
        <v>1</v>
      </c>
      <c r="J57" s="494">
        <v>3</v>
      </c>
      <c r="K57" s="494">
        <v>2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1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3</v>
      </c>
      <c r="D89" s="507">
        <v>2</v>
      </c>
      <c r="E89" s="508">
        <v>1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0</v>
      </c>
      <c r="AG133" s="476">
        <v>0</v>
      </c>
      <c r="AH133" s="497">
        <v>0</v>
      </c>
      <c r="AI133" s="494">
        <v>0</v>
      </c>
      <c r="AJ133" s="494">
        <v>0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0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1</v>
      </c>
      <c r="D140" s="589">
        <f t="shared" si="106"/>
        <v>1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1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1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1</v>
      </c>
      <c r="D141" s="595">
        <f>SUM(V141+X141+Z141+AB141+AD141+AF141)</f>
        <v>1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>
        <v>0</v>
      </c>
      <c r="W141" s="388">
        <v>0</v>
      </c>
      <c r="X141" s="380">
        <v>1</v>
      </c>
      <c r="Y141" s="388">
        <v>0</v>
      </c>
      <c r="Z141" s="380">
        <v>0</v>
      </c>
      <c r="AA141" s="388">
        <v>0</v>
      </c>
      <c r="AB141" s="380">
        <v>0</v>
      </c>
      <c r="AC141" s="388">
        <v>0</v>
      </c>
      <c r="AD141" s="380">
        <v>0</v>
      </c>
      <c r="AE141" s="388">
        <v>0</v>
      </c>
      <c r="AF141" s="380">
        <v>0</v>
      </c>
      <c r="AG141" s="392">
        <v>0</v>
      </c>
      <c r="AH141" s="379">
        <v>1</v>
      </c>
      <c r="AI141" s="372">
        <v>0</v>
      </c>
      <c r="AJ141" s="372">
        <v>0</v>
      </c>
      <c r="AK141" s="392">
        <v>0</v>
      </c>
      <c r="AL141" s="379">
        <v>0</v>
      </c>
      <c r="AM141" s="388">
        <v>0</v>
      </c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1</v>
      </c>
      <c r="D154" s="611">
        <f>SUM(F154+H154+J154+L154)</f>
        <v>1</v>
      </c>
      <c r="E154" s="612">
        <f>SUM(G154+I154+K154+M154)</f>
        <v>0</v>
      </c>
      <c r="F154" s="290">
        <v>0</v>
      </c>
      <c r="G154" s="107">
        <v>0</v>
      </c>
      <c r="H154" s="290">
        <v>0</v>
      </c>
      <c r="I154" s="107">
        <v>0</v>
      </c>
      <c r="J154" s="290">
        <v>0</v>
      </c>
      <c r="K154" s="107">
        <v>0</v>
      </c>
      <c r="L154" s="290">
        <v>1</v>
      </c>
      <c r="M154" s="61">
        <v>0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>
        <v>0</v>
      </c>
      <c r="G156" s="107">
        <v>0</v>
      </c>
      <c r="H156" s="290">
        <v>0</v>
      </c>
      <c r="I156" s="107">
        <v>0</v>
      </c>
      <c r="J156" s="290">
        <v>0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1</v>
      </c>
      <c r="D157" s="614">
        <f>SUM(D154:D156)</f>
        <v>1</v>
      </c>
      <c r="E157" s="615">
        <f>SUM(E154:E156)</f>
        <v>0</v>
      </c>
      <c r="F157" s="613">
        <f>SUM(F154:F156)</f>
        <v>0</v>
      </c>
      <c r="G157" s="615">
        <f t="shared" ref="G157:M157" si="124">SUM(G154:G156)</f>
        <v>0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1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1</v>
      </c>
      <c r="D163" s="301">
        <f>SUM(D157+D162)</f>
        <v>1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1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4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4</v>
      </c>
      <c r="F193" s="505">
        <v>0</v>
      </c>
      <c r="G193" s="42">
        <v>0</v>
      </c>
      <c r="H193" s="505">
        <v>0</v>
      </c>
      <c r="I193" s="42">
        <v>0</v>
      </c>
      <c r="J193" s="505">
        <v>0</v>
      </c>
      <c r="K193" s="42">
        <v>0</v>
      </c>
      <c r="L193" s="505">
        <v>0</v>
      </c>
      <c r="M193" s="42">
        <v>1</v>
      </c>
      <c r="N193" s="505">
        <v>0</v>
      </c>
      <c r="O193" s="42">
        <v>0</v>
      </c>
      <c r="P193" s="505">
        <v>0</v>
      </c>
      <c r="Q193" s="42">
        <v>0</v>
      </c>
      <c r="R193" s="505">
        <v>0</v>
      </c>
      <c r="S193" s="42">
        <v>1</v>
      </c>
      <c r="T193" s="505">
        <v>0</v>
      </c>
      <c r="U193" s="42">
        <v>0</v>
      </c>
      <c r="V193" s="505">
        <v>0</v>
      </c>
      <c r="W193" s="42">
        <v>0</v>
      </c>
      <c r="X193" s="505">
        <v>0</v>
      </c>
      <c r="Y193" s="42">
        <v>2</v>
      </c>
      <c r="Z193" s="505">
        <v>0</v>
      </c>
      <c r="AA193" s="42">
        <v>0</v>
      </c>
      <c r="AB193" s="505">
        <v>0</v>
      </c>
      <c r="AC193" s="42">
        <v>0</v>
      </c>
      <c r="AD193" s="373">
        <v>0</v>
      </c>
      <c r="AE193" s="42">
        <v>0</v>
      </c>
      <c r="AF193" s="373">
        <v>0</v>
      </c>
      <c r="AG193" s="42">
        <v>0</v>
      </c>
      <c r="AH193" s="373">
        <v>0</v>
      </c>
      <c r="AI193" s="42">
        <v>0</v>
      </c>
      <c r="AJ193" s="373">
        <v>0</v>
      </c>
      <c r="AK193" s="42">
        <v>0</v>
      </c>
      <c r="AL193" s="373">
        <v>0</v>
      </c>
      <c r="AM193" s="66">
        <v>0</v>
      </c>
      <c r="AN193" s="534">
        <v>1</v>
      </c>
      <c r="AO193" s="42">
        <v>0</v>
      </c>
      <c r="AP193" s="373">
        <v>0</v>
      </c>
      <c r="AQ193" s="42">
        <v>1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4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4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1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2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1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1</v>
      </c>
      <c r="AO195" s="475">
        <v>0</v>
      </c>
      <c r="AP195" s="474">
        <v>0</v>
      </c>
      <c r="AQ195" s="576">
        <v>1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5</v>
      </c>
      <c r="D197" s="655">
        <f t="shared" si="141"/>
        <v>0</v>
      </c>
      <c r="E197" s="656">
        <f t="shared" si="142"/>
        <v>5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1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2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2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1</v>
      </c>
      <c r="AO197" s="475">
        <v>0</v>
      </c>
      <c r="AP197" s="474">
        <v>0</v>
      </c>
      <c r="AQ197" s="576">
        <v>1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4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4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1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2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1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1</v>
      </c>
      <c r="AO199" s="475">
        <v>0</v>
      </c>
      <c r="AP199" s="474">
        <v>0</v>
      </c>
      <c r="AQ199" s="576">
        <v>1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2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2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1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1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6</v>
      </c>
      <c r="D204" s="614">
        <f t="shared" si="166"/>
        <v>0</v>
      </c>
      <c r="E204" s="615">
        <f t="shared" si="166"/>
        <v>6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0</v>
      </c>
      <c r="L204" s="505">
        <v>0</v>
      </c>
      <c r="M204" s="508">
        <v>0</v>
      </c>
      <c r="N204" s="505">
        <v>0</v>
      </c>
      <c r="O204" s="508">
        <v>0</v>
      </c>
      <c r="P204" s="505">
        <v>0</v>
      </c>
      <c r="Q204" s="508">
        <v>0</v>
      </c>
      <c r="R204" s="505">
        <v>0</v>
      </c>
      <c r="S204" s="508">
        <v>3</v>
      </c>
      <c r="T204" s="505">
        <v>0</v>
      </c>
      <c r="U204" s="508">
        <v>0</v>
      </c>
      <c r="V204" s="505">
        <v>0</v>
      </c>
      <c r="W204" s="508">
        <v>0</v>
      </c>
      <c r="X204" s="505">
        <v>0</v>
      </c>
      <c r="Y204" s="508">
        <v>3</v>
      </c>
      <c r="Z204" s="505">
        <v>0</v>
      </c>
      <c r="AA204" s="508">
        <v>0</v>
      </c>
      <c r="AB204" s="505">
        <v>0</v>
      </c>
      <c r="AC204" s="508">
        <v>0</v>
      </c>
      <c r="AD204" s="505">
        <v>0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0</v>
      </c>
      <c r="AL204" s="505">
        <v>0</v>
      </c>
      <c r="AM204" s="647">
        <v>0</v>
      </c>
      <c r="AN204" s="534">
        <v>0</v>
      </c>
      <c r="AO204" s="508">
        <v>0</v>
      </c>
      <c r="AP204" s="373">
        <v>0</v>
      </c>
      <c r="AQ204" s="508">
        <v>0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2</v>
      </c>
      <c r="D205" s="657">
        <f t="shared" si="166"/>
        <v>0</v>
      </c>
      <c r="E205" s="108">
        <f t="shared" si="166"/>
        <v>2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0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1</v>
      </c>
      <c r="T205" s="290">
        <v>0</v>
      </c>
      <c r="U205" s="107">
        <v>0</v>
      </c>
      <c r="V205" s="290">
        <v>0</v>
      </c>
      <c r="W205" s="107">
        <v>0</v>
      </c>
      <c r="X205" s="290">
        <v>0</v>
      </c>
      <c r="Y205" s="107">
        <v>1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2</v>
      </c>
      <c r="D206" s="664">
        <f t="shared" si="166"/>
        <v>0</v>
      </c>
      <c r="E206" s="500">
        <f t="shared" si="166"/>
        <v>2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0</v>
      </c>
      <c r="N206" s="346">
        <v>0</v>
      </c>
      <c r="O206" s="347">
        <v>0</v>
      </c>
      <c r="P206" s="346">
        <v>0</v>
      </c>
      <c r="Q206" s="347">
        <v>0</v>
      </c>
      <c r="R206" s="346">
        <v>0</v>
      </c>
      <c r="S206" s="347">
        <v>1</v>
      </c>
      <c r="T206" s="346">
        <v>0</v>
      </c>
      <c r="U206" s="347">
        <v>0</v>
      </c>
      <c r="V206" s="346">
        <v>0</v>
      </c>
      <c r="W206" s="347">
        <v>0</v>
      </c>
      <c r="X206" s="346">
        <v>0</v>
      </c>
      <c r="Y206" s="347">
        <v>1</v>
      </c>
      <c r="Z206" s="346">
        <v>0</v>
      </c>
      <c r="AA206" s="347">
        <v>0</v>
      </c>
      <c r="AB206" s="346">
        <v>0</v>
      </c>
      <c r="AC206" s="347">
        <v>0</v>
      </c>
      <c r="AD206" s="346">
        <v>0</v>
      </c>
      <c r="AE206" s="347">
        <v>0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2</v>
      </c>
      <c r="D207" s="375">
        <f t="shared" si="166"/>
        <v>0</v>
      </c>
      <c r="E207" s="500">
        <f t="shared" si="166"/>
        <v>2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1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1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1</v>
      </c>
      <c r="D226" s="246">
        <f t="shared" si="198"/>
        <v>0</v>
      </c>
      <c r="E226" s="67">
        <f t="shared" si="198"/>
        <v>1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0</v>
      </c>
      <c r="L226" s="346">
        <v>0</v>
      </c>
      <c r="M226" s="347">
        <v>0</v>
      </c>
      <c r="N226" s="346">
        <v>0</v>
      </c>
      <c r="O226" s="347">
        <v>0</v>
      </c>
      <c r="P226" s="346">
        <v>0</v>
      </c>
      <c r="Q226" s="347">
        <v>0</v>
      </c>
      <c r="R226" s="346">
        <v>0</v>
      </c>
      <c r="S226" s="347">
        <v>0</v>
      </c>
      <c r="T226" s="346">
        <v>0</v>
      </c>
      <c r="U226" s="347">
        <v>0</v>
      </c>
      <c r="V226" s="346">
        <v>0</v>
      </c>
      <c r="W226" s="347">
        <v>0</v>
      </c>
      <c r="X226" s="346">
        <v>0</v>
      </c>
      <c r="Y226" s="347">
        <v>1</v>
      </c>
      <c r="Z226" s="346">
        <v>0</v>
      </c>
      <c r="AA226" s="347">
        <v>0</v>
      </c>
      <c r="AB226" s="346">
        <v>0</v>
      </c>
      <c r="AC226" s="347">
        <v>0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1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1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0</v>
      </c>
      <c r="M245" s="508">
        <v>0</v>
      </c>
      <c r="N245" s="505">
        <v>0</v>
      </c>
      <c r="O245" s="508">
        <v>0</v>
      </c>
      <c r="P245" s="505">
        <v>0</v>
      </c>
      <c r="Q245" s="508">
        <v>0</v>
      </c>
      <c r="R245" s="505">
        <v>0</v>
      </c>
      <c r="S245" s="508">
        <v>0</v>
      </c>
      <c r="T245" s="505">
        <v>0</v>
      </c>
      <c r="U245" s="508">
        <v>0</v>
      </c>
      <c r="V245" s="505">
        <v>0</v>
      </c>
      <c r="W245" s="508">
        <v>1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0</v>
      </c>
      <c r="AD245" s="505">
        <v>0</v>
      </c>
      <c r="AE245" s="508">
        <v>0</v>
      </c>
      <c r="AF245" s="505">
        <v>0</v>
      </c>
      <c r="AG245" s="508">
        <v>0</v>
      </c>
      <c r="AH245" s="505">
        <v>0</v>
      </c>
      <c r="AI245" s="508">
        <v>0</v>
      </c>
      <c r="AJ245" s="505">
        <v>0</v>
      </c>
      <c r="AK245" s="508">
        <v>0</v>
      </c>
      <c r="AL245" s="505">
        <v>0</v>
      </c>
      <c r="AM245" s="647">
        <v>0</v>
      </c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1</v>
      </c>
      <c r="D256" s="614">
        <f t="shared" si="226"/>
        <v>0</v>
      </c>
      <c r="E256" s="615">
        <f t="shared" si="226"/>
        <v>1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0</v>
      </c>
      <c r="M256" s="702">
        <v>0</v>
      </c>
      <c r="N256" s="701">
        <v>0</v>
      </c>
      <c r="O256" s="702">
        <v>0</v>
      </c>
      <c r="P256" s="701">
        <v>0</v>
      </c>
      <c r="Q256" s="702">
        <v>0</v>
      </c>
      <c r="R256" s="701">
        <v>0</v>
      </c>
      <c r="S256" s="702">
        <v>0</v>
      </c>
      <c r="T256" s="701">
        <v>0</v>
      </c>
      <c r="U256" s="702">
        <v>0</v>
      </c>
      <c r="V256" s="701">
        <v>0</v>
      </c>
      <c r="W256" s="702">
        <v>1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0</v>
      </c>
      <c r="AD256" s="701">
        <v>0</v>
      </c>
      <c r="AE256" s="702">
        <v>0</v>
      </c>
      <c r="AF256" s="701">
        <v>0</v>
      </c>
      <c r="AG256" s="702">
        <v>0</v>
      </c>
      <c r="AH256" s="701">
        <v>0</v>
      </c>
      <c r="AI256" s="702">
        <v>0</v>
      </c>
      <c r="AJ256" s="701">
        <v>0</v>
      </c>
      <c r="AK256" s="702">
        <v>0</v>
      </c>
      <c r="AL256" s="474">
        <v>0</v>
      </c>
      <c r="AM256" s="559">
        <v>0</v>
      </c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1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1</v>
      </c>
      <c r="F293" s="380">
        <v>0</v>
      </c>
      <c r="G293" s="388">
        <v>0</v>
      </c>
      <c r="H293" s="380">
        <v>0</v>
      </c>
      <c r="I293" s="388">
        <v>0</v>
      </c>
      <c r="J293" s="380">
        <v>0</v>
      </c>
      <c r="K293" s="388">
        <v>0</v>
      </c>
      <c r="L293" s="380">
        <v>0</v>
      </c>
      <c r="M293" s="388">
        <v>0</v>
      </c>
      <c r="N293" s="380">
        <v>0</v>
      </c>
      <c r="O293" s="388">
        <v>0</v>
      </c>
      <c r="P293" s="380">
        <v>0</v>
      </c>
      <c r="Q293" s="388">
        <v>0</v>
      </c>
      <c r="R293" s="380">
        <v>0</v>
      </c>
      <c r="S293" s="388">
        <v>0</v>
      </c>
      <c r="T293" s="380">
        <v>0</v>
      </c>
      <c r="U293" s="388">
        <v>0</v>
      </c>
      <c r="V293" s="380">
        <v>0</v>
      </c>
      <c r="W293" s="388">
        <v>1</v>
      </c>
      <c r="X293" s="380">
        <v>0</v>
      </c>
      <c r="Y293" s="388">
        <v>0</v>
      </c>
      <c r="Z293" s="380">
        <v>0</v>
      </c>
      <c r="AA293" s="388">
        <v>0</v>
      </c>
      <c r="AB293" s="380">
        <v>0</v>
      </c>
      <c r="AC293" s="388">
        <v>0</v>
      </c>
      <c r="AD293" s="380">
        <v>0</v>
      </c>
      <c r="AE293" s="388">
        <v>0</v>
      </c>
      <c r="AF293" s="380">
        <v>0</v>
      </c>
      <c r="AG293" s="388">
        <v>0</v>
      </c>
      <c r="AH293" s="380">
        <v>0</v>
      </c>
      <c r="AI293" s="388">
        <v>0</v>
      </c>
      <c r="AJ293" s="380">
        <v>0</v>
      </c>
      <c r="AK293" s="388">
        <v>0</v>
      </c>
      <c r="AL293" s="380">
        <v>0</v>
      </c>
      <c r="AM293" s="564">
        <v>0</v>
      </c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110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3" workbookViewId="0">
      <selection activeCell="B119" sqref="B11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/>
      <c r="G12" s="576"/>
      <c r="H12" s="770"/>
      <c r="I12" s="576"/>
      <c r="J12" s="770"/>
      <c r="K12" s="771"/>
      <c r="L12" s="770"/>
      <c r="M12" s="771"/>
      <c r="N12" s="770"/>
      <c r="O12" s="771"/>
      <c r="P12" s="770"/>
      <c r="Q12" s="771"/>
      <c r="R12" s="770"/>
      <c r="S12" s="771"/>
      <c r="T12" s="770"/>
      <c r="U12" s="771"/>
      <c r="V12" s="770"/>
      <c r="W12" s="771"/>
      <c r="X12" s="770"/>
      <c r="Y12" s="771"/>
      <c r="Z12" s="770"/>
      <c r="AA12" s="771"/>
      <c r="AB12" s="770"/>
      <c r="AC12" s="771"/>
      <c r="AD12" s="770"/>
      <c r="AE12" s="771"/>
      <c r="AF12" s="770"/>
      <c r="AG12" s="771"/>
      <c r="AH12" s="770"/>
      <c r="AI12" s="771"/>
      <c r="AJ12" s="770"/>
      <c r="AK12" s="771"/>
      <c r="AL12" s="772"/>
      <c r="AM12" s="759"/>
      <c r="AN12" s="758"/>
      <c r="AO12" s="773"/>
      <c r="AP12" s="773"/>
      <c r="AQ12" s="576"/>
      <c r="AR12" s="477"/>
      <c r="AS12" s="576"/>
      <c r="AT12" s="770"/>
      <c r="AU12" s="771"/>
      <c r="AV12" s="576"/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15</v>
      </c>
      <c r="D13" s="774">
        <f t="shared" ref="D13:E26" si="2">SUM(F13+H13+J13+L13+N13+P13+R13+T13+V13+X13+Z13+AB13+AD13+AF13+AH13+AJ13+AL13)</f>
        <v>1</v>
      </c>
      <c r="E13" s="345">
        <f t="shared" si="2"/>
        <v>14</v>
      </c>
      <c r="F13" s="346"/>
      <c r="G13" s="347"/>
      <c r="H13" s="346"/>
      <c r="I13" s="347"/>
      <c r="J13" s="346"/>
      <c r="K13" s="350"/>
      <c r="L13" s="346"/>
      <c r="M13" s="350"/>
      <c r="N13" s="346"/>
      <c r="O13" s="350">
        <v>2</v>
      </c>
      <c r="P13" s="346"/>
      <c r="Q13" s="350"/>
      <c r="R13" s="346"/>
      <c r="S13" s="350">
        <v>1</v>
      </c>
      <c r="T13" s="346"/>
      <c r="U13" s="350">
        <v>1</v>
      </c>
      <c r="V13" s="346"/>
      <c r="W13" s="350">
        <v>3</v>
      </c>
      <c r="X13" s="346"/>
      <c r="Y13" s="350"/>
      <c r="Z13" s="346">
        <v>1</v>
      </c>
      <c r="AA13" s="350"/>
      <c r="AB13" s="346"/>
      <c r="AC13" s="350">
        <v>5</v>
      </c>
      <c r="AD13" s="346"/>
      <c r="AE13" s="350">
        <v>1</v>
      </c>
      <c r="AF13" s="346"/>
      <c r="AG13" s="350"/>
      <c r="AH13" s="346"/>
      <c r="AI13" s="350"/>
      <c r="AJ13" s="346"/>
      <c r="AK13" s="350">
        <v>1</v>
      </c>
      <c r="AL13" s="351"/>
      <c r="AM13" s="352"/>
      <c r="AN13" s="430">
        <v>15</v>
      </c>
      <c r="AO13" s="369">
        <v>0</v>
      </c>
      <c r="AP13" s="369">
        <v>0</v>
      </c>
      <c r="AQ13" s="347">
        <v>0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10</v>
      </c>
      <c r="D16" s="774">
        <f t="shared" si="2"/>
        <v>2</v>
      </c>
      <c r="E16" s="345">
        <f t="shared" si="2"/>
        <v>8</v>
      </c>
      <c r="F16" s="346"/>
      <c r="G16" s="347"/>
      <c r="H16" s="346"/>
      <c r="I16" s="347"/>
      <c r="J16" s="346"/>
      <c r="K16" s="350"/>
      <c r="L16" s="346"/>
      <c r="M16" s="350"/>
      <c r="N16" s="346"/>
      <c r="O16" s="350">
        <v>2</v>
      </c>
      <c r="P16" s="346"/>
      <c r="Q16" s="350"/>
      <c r="R16" s="346"/>
      <c r="S16" s="350"/>
      <c r="T16" s="346">
        <v>1</v>
      </c>
      <c r="U16" s="350">
        <v>1</v>
      </c>
      <c r="V16" s="346"/>
      <c r="W16" s="350">
        <v>1</v>
      </c>
      <c r="X16" s="346"/>
      <c r="Y16" s="350"/>
      <c r="Z16" s="346"/>
      <c r="AA16" s="350"/>
      <c r="AB16" s="346"/>
      <c r="AC16" s="350"/>
      <c r="AD16" s="346"/>
      <c r="AE16" s="350">
        <v>3</v>
      </c>
      <c r="AF16" s="346"/>
      <c r="AG16" s="350"/>
      <c r="AH16" s="346">
        <v>1</v>
      </c>
      <c r="AI16" s="350">
        <v>1</v>
      </c>
      <c r="AJ16" s="346"/>
      <c r="AK16" s="350"/>
      <c r="AL16" s="351"/>
      <c r="AM16" s="352"/>
      <c r="AN16" s="430">
        <v>10</v>
      </c>
      <c r="AO16" s="369">
        <v>0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25</v>
      </c>
      <c r="D22" s="625">
        <f t="shared" si="2"/>
        <v>3</v>
      </c>
      <c r="E22" s="626">
        <f>SUM(G22+I22+K22+M22+O22+Q22+S22+U22+W22+Y22+AA22+AC22+AE22+AG22+AI22+AK22+AM22)</f>
        <v>22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0</v>
      </c>
      <c r="K22" s="586">
        <f t="shared" si="22"/>
        <v>0</v>
      </c>
      <c r="L22" s="779">
        <f t="shared" si="22"/>
        <v>0</v>
      </c>
      <c r="M22" s="586">
        <f t="shared" si="22"/>
        <v>0</v>
      </c>
      <c r="N22" s="779">
        <f t="shared" si="22"/>
        <v>0</v>
      </c>
      <c r="O22" s="586">
        <f t="shared" si="22"/>
        <v>4</v>
      </c>
      <c r="P22" s="779">
        <f t="shared" si="22"/>
        <v>0</v>
      </c>
      <c r="Q22" s="586">
        <f t="shared" si="22"/>
        <v>0</v>
      </c>
      <c r="R22" s="779">
        <f t="shared" si="22"/>
        <v>0</v>
      </c>
      <c r="S22" s="586">
        <f t="shared" si="22"/>
        <v>1</v>
      </c>
      <c r="T22" s="779">
        <f t="shared" si="22"/>
        <v>1</v>
      </c>
      <c r="U22" s="586">
        <f t="shared" si="22"/>
        <v>2</v>
      </c>
      <c r="V22" s="779">
        <f t="shared" si="22"/>
        <v>0</v>
      </c>
      <c r="W22" s="586">
        <f t="shared" si="22"/>
        <v>4</v>
      </c>
      <c r="X22" s="779">
        <f t="shared" si="22"/>
        <v>0</v>
      </c>
      <c r="Y22" s="586">
        <f t="shared" si="22"/>
        <v>0</v>
      </c>
      <c r="Z22" s="779">
        <f t="shared" si="22"/>
        <v>1</v>
      </c>
      <c r="AA22" s="586">
        <f t="shared" si="22"/>
        <v>0</v>
      </c>
      <c r="AB22" s="779">
        <f t="shared" si="22"/>
        <v>0</v>
      </c>
      <c r="AC22" s="586">
        <f t="shared" si="22"/>
        <v>5</v>
      </c>
      <c r="AD22" s="779">
        <f t="shared" si="22"/>
        <v>0</v>
      </c>
      <c r="AE22" s="586">
        <f t="shared" si="22"/>
        <v>4</v>
      </c>
      <c r="AF22" s="779">
        <f t="shared" si="22"/>
        <v>0</v>
      </c>
      <c r="AG22" s="586">
        <f t="shared" si="22"/>
        <v>0</v>
      </c>
      <c r="AH22" s="779">
        <f t="shared" si="22"/>
        <v>1</v>
      </c>
      <c r="AI22" s="586">
        <f t="shared" si="22"/>
        <v>1</v>
      </c>
      <c r="AJ22" s="779">
        <f t="shared" si="22"/>
        <v>0</v>
      </c>
      <c r="AK22" s="586">
        <f t="shared" si="22"/>
        <v>1</v>
      </c>
      <c r="AL22" s="780">
        <f t="shared" si="22"/>
        <v>0</v>
      </c>
      <c r="AM22" s="513">
        <f t="shared" si="22"/>
        <v>0</v>
      </c>
      <c r="AN22" s="514">
        <f t="shared" si="22"/>
        <v>25</v>
      </c>
      <c r="AO22" s="512">
        <f t="shared" si="22"/>
        <v>0</v>
      </c>
      <c r="AP22" s="512">
        <f>SUM(AP12:AP21)</f>
        <v>0</v>
      </c>
      <c r="AQ22" s="515">
        <f t="shared" si="22"/>
        <v>0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0</v>
      </c>
      <c r="C97" s="369">
        <v>0</v>
      </c>
      <c r="D97" s="576">
        <v>0</v>
      </c>
      <c r="E97" s="770">
        <v>0</v>
      </c>
      <c r="F97" s="576">
        <v>0</v>
      </c>
    </row>
    <row r="98" spans="1:16" x14ac:dyDescent="0.25">
      <c r="A98" s="361" t="s">
        <v>1114</v>
      </c>
      <c r="B98" s="346">
        <v>0</v>
      </c>
      <c r="C98" s="369">
        <v>0</v>
      </c>
      <c r="D98" s="347">
        <v>0</v>
      </c>
      <c r="E98" s="346">
        <v>0</v>
      </c>
      <c r="F98" s="347">
        <v>0</v>
      </c>
    </row>
    <row r="99" spans="1:16" x14ac:dyDescent="0.25">
      <c r="A99" s="361" t="s">
        <v>1115</v>
      </c>
      <c r="B99" s="346">
        <v>0</v>
      </c>
      <c r="C99" s="369">
        <v>2</v>
      </c>
      <c r="D99" s="347">
        <v>2</v>
      </c>
      <c r="E99" s="346">
        <v>0</v>
      </c>
      <c r="F99" s="347">
        <v>0</v>
      </c>
    </row>
    <row r="100" spans="1:16" x14ac:dyDescent="0.25">
      <c r="A100" s="361" t="s">
        <v>1116</v>
      </c>
      <c r="B100" s="346">
        <v>0</v>
      </c>
      <c r="C100" s="369">
        <v>0</v>
      </c>
      <c r="D100" s="347">
        <v>0</v>
      </c>
      <c r="E100" s="346">
        <v>0</v>
      </c>
      <c r="F100" s="347">
        <v>0</v>
      </c>
    </row>
    <row r="101" spans="1:16" x14ac:dyDescent="0.25">
      <c r="A101" s="361" t="s">
        <v>1117</v>
      </c>
      <c r="B101" s="346">
        <v>0</v>
      </c>
      <c r="C101" s="369">
        <v>0</v>
      </c>
      <c r="D101" s="347">
        <v>0</v>
      </c>
      <c r="E101" s="346">
        <v>0</v>
      </c>
      <c r="F101" s="347">
        <v>0</v>
      </c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2</v>
      </c>
      <c r="D102" s="881">
        <f>SUM(D97:D101)</f>
        <v>2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172</v>
      </c>
      <c r="C120" s="901">
        <v>0</v>
      </c>
      <c r="D120" s="902">
        <v>0</v>
      </c>
      <c r="E120" s="903">
        <v>172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373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116" zoomScaleNormal="100" workbookViewId="0">
      <selection activeCell="B132" sqref="B132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1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3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>
        <v>3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1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8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8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4" zoomScaleNormal="100" workbookViewId="0">
      <selection activeCell="D27" sqref="D2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60</v>
      </c>
      <c r="E12" s="2326">
        <f>SUM(G12+I12+K12+M12+O12+Q12+S12+U12+W12+Y12+AA12+AC12+AE12+AG12+AI12+AK12+AM12+AO12)</f>
        <v>22</v>
      </c>
      <c r="F12" s="588">
        <f>SUM(H12+J12+L12+N12+P12+R12+T12+V12+X12+Z12+AB12+AD12+AF12+AH12+AJ12+AL12+AN12+AP12)</f>
        <v>38</v>
      </c>
      <c r="G12" s="290">
        <v>0</v>
      </c>
      <c r="H12" s="107">
        <v>0</v>
      </c>
      <c r="I12" s="290">
        <v>0</v>
      </c>
      <c r="J12" s="107">
        <v>0</v>
      </c>
      <c r="K12" s="290">
        <v>0</v>
      </c>
      <c r="L12" s="107">
        <v>0</v>
      </c>
      <c r="M12" s="290">
        <v>0</v>
      </c>
      <c r="N12" s="107">
        <v>0</v>
      </c>
      <c r="O12" s="290">
        <v>1</v>
      </c>
      <c r="P12" s="107">
        <v>3</v>
      </c>
      <c r="Q12" s="290">
        <v>1</v>
      </c>
      <c r="R12" s="637">
        <v>0</v>
      </c>
      <c r="S12" s="290">
        <v>0</v>
      </c>
      <c r="T12" s="637">
        <v>0</v>
      </c>
      <c r="U12" s="290">
        <v>0</v>
      </c>
      <c r="V12" s="637">
        <v>2</v>
      </c>
      <c r="W12" s="290">
        <v>2</v>
      </c>
      <c r="X12" s="637">
        <v>1</v>
      </c>
      <c r="Y12" s="290">
        <v>6</v>
      </c>
      <c r="Z12" s="637">
        <v>2</v>
      </c>
      <c r="AA12" s="290">
        <v>3</v>
      </c>
      <c r="AB12" s="637">
        <v>2</v>
      </c>
      <c r="AC12" s="290">
        <v>3</v>
      </c>
      <c r="AD12" s="637">
        <v>6</v>
      </c>
      <c r="AE12" s="290">
        <v>0</v>
      </c>
      <c r="AF12" s="637">
        <v>11</v>
      </c>
      <c r="AG12" s="290">
        <v>0</v>
      </c>
      <c r="AH12" s="637">
        <v>3</v>
      </c>
      <c r="AI12" s="290">
        <v>1</v>
      </c>
      <c r="AJ12" s="637">
        <v>5</v>
      </c>
      <c r="AK12" s="290">
        <v>0</v>
      </c>
      <c r="AL12" s="637">
        <v>3</v>
      </c>
      <c r="AM12" s="290">
        <v>3</v>
      </c>
      <c r="AN12" s="637">
        <v>0</v>
      </c>
      <c r="AO12" s="290">
        <v>2</v>
      </c>
      <c r="AP12" s="431">
        <v>0</v>
      </c>
      <c r="AQ12" s="296">
        <v>0</v>
      </c>
      <c r="AR12" s="535">
        <v>1</v>
      </c>
      <c r="AS12" s="535">
        <v>0</v>
      </c>
      <c r="AT12" s="535">
        <v>0</v>
      </c>
      <c r="AU12" s="535">
        <v>3</v>
      </c>
      <c r="AV12" s="535">
        <v>2</v>
      </c>
      <c r="AW12" s="535">
        <v>0</v>
      </c>
      <c r="AX12" s="107">
        <v>2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18</v>
      </c>
      <c r="E13" s="479">
        <f t="shared" ref="E13:F15" si="6">SUM(G13+I13+K13+M13+O13+Q13+S13+U13+W13+Y13+AA13+AC13+AE13+AG13+AI13+AK13+AM13+AO13)</f>
        <v>9</v>
      </c>
      <c r="F13" s="560">
        <f t="shared" si="6"/>
        <v>9</v>
      </c>
      <c r="G13" s="346">
        <v>0</v>
      </c>
      <c r="H13" s="347">
        <v>0</v>
      </c>
      <c r="I13" s="346">
        <v>0</v>
      </c>
      <c r="J13" s="347">
        <v>1</v>
      </c>
      <c r="K13" s="346">
        <v>0</v>
      </c>
      <c r="L13" s="347">
        <v>1</v>
      </c>
      <c r="M13" s="346">
        <v>0</v>
      </c>
      <c r="N13" s="347">
        <v>0</v>
      </c>
      <c r="O13" s="346">
        <v>0</v>
      </c>
      <c r="P13" s="347">
        <v>1</v>
      </c>
      <c r="Q13" s="346">
        <v>1</v>
      </c>
      <c r="R13" s="350">
        <v>2</v>
      </c>
      <c r="S13" s="346">
        <v>2</v>
      </c>
      <c r="T13" s="350">
        <v>0</v>
      </c>
      <c r="U13" s="346">
        <v>0</v>
      </c>
      <c r="V13" s="350">
        <v>0</v>
      </c>
      <c r="W13" s="346">
        <v>1</v>
      </c>
      <c r="X13" s="350">
        <v>1</v>
      </c>
      <c r="Y13" s="346">
        <v>3</v>
      </c>
      <c r="Z13" s="350">
        <v>3</v>
      </c>
      <c r="AA13" s="346">
        <v>2</v>
      </c>
      <c r="AB13" s="350">
        <v>0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1</v>
      </c>
      <c r="AR13" s="369">
        <v>0</v>
      </c>
      <c r="AS13" s="369">
        <v>0</v>
      </c>
      <c r="AT13" s="369">
        <v>0</v>
      </c>
      <c r="AU13" s="369">
        <v>1</v>
      </c>
      <c r="AV13" s="369">
        <v>0</v>
      </c>
      <c r="AW13" s="369">
        <v>0</v>
      </c>
      <c r="AX13" s="347">
        <v>4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0</v>
      </c>
      <c r="AD14" s="350">
        <v>0</v>
      </c>
      <c r="AE14" s="346">
        <v>0</v>
      </c>
      <c r="AF14" s="350">
        <v>0</v>
      </c>
      <c r="AG14" s="346">
        <v>0</v>
      </c>
      <c r="AH14" s="350">
        <v>0</v>
      </c>
      <c r="AI14" s="346">
        <v>0</v>
      </c>
      <c r="AJ14" s="350">
        <v>0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12</v>
      </c>
      <c r="E15" s="479">
        <f t="shared" si="6"/>
        <v>3</v>
      </c>
      <c r="F15" s="560">
        <f t="shared" si="6"/>
        <v>9</v>
      </c>
      <c r="G15" s="346">
        <v>0</v>
      </c>
      <c r="H15" s="347">
        <v>0</v>
      </c>
      <c r="I15" s="346">
        <v>0</v>
      </c>
      <c r="J15" s="347">
        <v>0</v>
      </c>
      <c r="K15" s="346">
        <v>0</v>
      </c>
      <c r="L15" s="347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1</v>
      </c>
      <c r="U15" s="346">
        <v>0</v>
      </c>
      <c r="V15" s="350">
        <v>1</v>
      </c>
      <c r="W15" s="346">
        <v>0</v>
      </c>
      <c r="X15" s="350">
        <v>0</v>
      </c>
      <c r="Y15" s="346">
        <v>3</v>
      </c>
      <c r="Z15" s="350">
        <v>1</v>
      </c>
      <c r="AA15" s="346">
        <v>0</v>
      </c>
      <c r="AB15" s="350">
        <v>2</v>
      </c>
      <c r="AC15" s="346">
        <v>0</v>
      </c>
      <c r="AD15" s="350">
        <v>2</v>
      </c>
      <c r="AE15" s="346">
        <v>0</v>
      </c>
      <c r="AF15" s="350">
        <v>1</v>
      </c>
      <c r="AG15" s="346">
        <v>0</v>
      </c>
      <c r="AH15" s="350">
        <v>0</v>
      </c>
      <c r="AI15" s="346">
        <v>0</v>
      </c>
      <c r="AJ15" s="350">
        <v>1</v>
      </c>
      <c r="AK15" s="346">
        <v>0</v>
      </c>
      <c r="AL15" s="350">
        <v>0</v>
      </c>
      <c r="AM15" s="346">
        <v>0</v>
      </c>
      <c r="AN15" s="350">
        <v>0</v>
      </c>
      <c r="AO15" s="346">
        <v>0</v>
      </c>
      <c r="AP15" s="352">
        <v>0</v>
      </c>
      <c r="AQ15" s="430">
        <v>1</v>
      </c>
      <c r="AR15" s="369">
        <v>0</v>
      </c>
      <c r="AS15" s="369">
        <v>0</v>
      </c>
      <c r="AT15" s="369">
        <v>0</v>
      </c>
      <c r="AU15" s="369">
        <v>0</v>
      </c>
      <c r="AV15" s="369">
        <v>0</v>
      </c>
      <c r="AW15" s="369">
        <v>0</v>
      </c>
      <c r="AX15" s="347">
        <v>1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23</v>
      </c>
      <c r="E21" s="3581">
        <f>SUM(G21+I21+K21+M21+O21+Q21+S21+U21+W21+Y21+AA21+AC21+AE21+AG21+AI21+AK21+AM21+AO21)</f>
        <v>12</v>
      </c>
      <c r="F21" s="3044">
        <f>SUM(H21+J21+L21+N21+P21+R21+T21+V21+X21+Z21+AB21+AD21+AF21+AH21+AJ21+AL21+AN21+AP21)</f>
        <v>11</v>
      </c>
      <c r="G21" s="3348">
        <v>0</v>
      </c>
      <c r="H21" s="771">
        <v>0</v>
      </c>
      <c r="I21" s="3348">
        <v>0</v>
      </c>
      <c r="J21" s="576">
        <v>1</v>
      </c>
      <c r="K21" s="3348">
        <v>0</v>
      </c>
      <c r="L21" s="771">
        <v>2</v>
      </c>
      <c r="M21" s="3348">
        <v>0</v>
      </c>
      <c r="N21" s="576">
        <v>1</v>
      </c>
      <c r="O21" s="3348">
        <v>0</v>
      </c>
      <c r="P21" s="771">
        <v>1</v>
      </c>
      <c r="Q21" s="3348">
        <v>2</v>
      </c>
      <c r="R21" s="771">
        <v>2</v>
      </c>
      <c r="S21" s="3348">
        <v>3</v>
      </c>
      <c r="T21" s="771">
        <v>0</v>
      </c>
      <c r="U21" s="3348">
        <v>1</v>
      </c>
      <c r="V21" s="771">
        <v>0</v>
      </c>
      <c r="W21" s="3347">
        <v>1</v>
      </c>
      <c r="X21" s="3382">
        <v>1</v>
      </c>
      <c r="Y21" s="3348">
        <v>3</v>
      </c>
      <c r="Z21" s="771">
        <v>3</v>
      </c>
      <c r="AA21" s="3347">
        <v>2</v>
      </c>
      <c r="AB21" s="3382">
        <v>0</v>
      </c>
      <c r="AC21" s="3348">
        <v>0</v>
      </c>
      <c r="AD21" s="771">
        <v>0</v>
      </c>
      <c r="AE21" s="3347">
        <v>0</v>
      </c>
      <c r="AF21" s="3382">
        <v>0</v>
      </c>
      <c r="AG21" s="3348">
        <v>0</v>
      </c>
      <c r="AH21" s="771">
        <v>0</v>
      </c>
      <c r="AI21" s="3347">
        <v>0</v>
      </c>
      <c r="AJ21" s="3382">
        <v>0</v>
      </c>
      <c r="AK21" s="3348">
        <v>0</v>
      </c>
      <c r="AL21" s="771">
        <v>0</v>
      </c>
      <c r="AM21" s="3347">
        <v>0</v>
      </c>
      <c r="AN21" s="771">
        <v>0</v>
      </c>
      <c r="AO21" s="3347">
        <v>0</v>
      </c>
      <c r="AP21" s="759">
        <v>0</v>
      </c>
      <c r="AQ21" s="758">
        <v>1</v>
      </c>
      <c r="AR21" s="773">
        <v>0</v>
      </c>
      <c r="AS21" s="773">
        <v>0</v>
      </c>
      <c r="AT21" s="773">
        <v>0</v>
      </c>
      <c r="AU21" s="773">
        <v>0</v>
      </c>
      <c r="AV21" s="773">
        <v>2</v>
      </c>
      <c r="AW21" s="773">
        <v>0</v>
      </c>
      <c r="AX21" s="576">
        <v>4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2</v>
      </c>
      <c r="E22" s="479">
        <f>SUM(U22+W22+Y22+AA22+AC22+AE22+AG22+AI22+AK22+AM22+AO22)</f>
        <v>2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2</v>
      </c>
      <c r="AB22" s="349">
        <v>0</v>
      </c>
      <c r="AC22" s="346">
        <v>0</v>
      </c>
      <c r="AD22" s="350">
        <v>0</v>
      </c>
      <c r="AE22" s="348">
        <v>0</v>
      </c>
      <c r="AF22" s="349">
        <v>0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20</v>
      </c>
      <c r="E23" s="479">
        <f t="shared" ref="E23:F33" si="36">SUM(G23+I23+K23+M23+O23+Q23+S23+U23+W23+Y23+AA23+AC23+AE23+AG23+AI23+AK23+AM23+AO23)</f>
        <v>10</v>
      </c>
      <c r="F23" s="560">
        <f t="shared" si="36"/>
        <v>10</v>
      </c>
      <c r="G23" s="346">
        <v>0</v>
      </c>
      <c r="H23" s="350">
        <v>0</v>
      </c>
      <c r="I23" s="346">
        <v>0</v>
      </c>
      <c r="J23" s="347">
        <v>1</v>
      </c>
      <c r="K23" s="346">
        <v>0</v>
      </c>
      <c r="L23" s="350">
        <v>1</v>
      </c>
      <c r="M23" s="346">
        <v>0</v>
      </c>
      <c r="N23" s="347">
        <v>0</v>
      </c>
      <c r="O23" s="346">
        <v>1</v>
      </c>
      <c r="P23" s="350">
        <v>1</v>
      </c>
      <c r="Q23" s="346">
        <v>1</v>
      </c>
      <c r="R23" s="350">
        <v>2</v>
      </c>
      <c r="S23" s="346">
        <v>2</v>
      </c>
      <c r="T23" s="350">
        <v>0</v>
      </c>
      <c r="U23" s="346">
        <v>0</v>
      </c>
      <c r="V23" s="350">
        <v>0</v>
      </c>
      <c r="W23" s="348">
        <v>1</v>
      </c>
      <c r="X23" s="349">
        <v>1</v>
      </c>
      <c r="Y23" s="346">
        <v>3</v>
      </c>
      <c r="Z23" s="350">
        <v>3</v>
      </c>
      <c r="AA23" s="348">
        <v>2</v>
      </c>
      <c r="AB23" s="349">
        <v>0</v>
      </c>
      <c r="AC23" s="346">
        <v>0</v>
      </c>
      <c r="AD23" s="350">
        <v>1</v>
      </c>
      <c r="AE23" s="348">
        <v>0</v>
      </c>
      <c r="AF23" s="349">
        <v>0</v>
      </c>
      <c r="AG23" s="346">
        <v>0</v>
      </c>
      <c r="AH23" s="350">
        <v>0</v>
      </c>
      <c r="AI23" s="348">
        <v>0</v>
      </c>
      <c r="AJ23" s="349">
        <v>0</v>
      </c>
      <c r="AK23" s="346">
        <v>0</v>
      </c>
      <c r="AL23" s="350">
        <v>0</v>
      </c>
      <c r="AM23" s="348">
        <v>0</v>
      </c>
      <c r="AN23" s="350">
        <v>0</v>
      </c>
      <c r="AO23" s="348">
        <v>0</v>
      </c>
      <c r="AP23" s="352">
        <v>0</v>
      </c>
      <c r="AQ23" s="430">
        <v>1</v>
      </c>
      <c r="AR23" s="369">
        <v>0</v>
      </c>
      <c r="AS23" s="369">
        <v>0</v>
      </c>
      <c r="AT23" s="369">
        <v>0</v>
      </c>
      <c r="AU23" s="369">
        <v>0</v>
      </c>
      <c r="AV23" s="369">
        <v>1</v>
      </c>
      <c r="AW23" s="369">
        <v>0</v>
      </c>
      <c r="AX23" s="347">
        <v>4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69</v>
      </c>
      <c r="E24" s="479">
        <f t="shared" si="36"/>
        <v>27</v>
      </c>
      <c r="F24" s="560">
        <f t="shared" si="36"/>
        <v>42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0</v>
      </c>
      <c r="P24" s="350">
        <v>3</v>
      </c>
      <c r="Q24" s="346">
        <v>7</v>
      </c>
      <c r="R24" s="350">
        <v>0</v>
      </c>
      <c r="S24" s="346">
        <v>0</v>
      </c>
      <c r="T24" s="350">
        <v>0</v>
      </c>
      <c r="U24" s="346">
        <v>0</v>
      </c>
      <c r="V24" s="350">
        <v>12</v>
      </c>
      <c r="W24" s="348">
        <v>6</v>
      </c>
      <c r="X24" s="349">
        <v>4</v>
      </c>
      <c r="Y24" s="346">
        <v>10</v>
      </c>
      <c r="Z24" s="350">
        <v>13</v>
      </c>
      <c r="AA24" s="348">
        <v>4</v>
      </c>
      <c r="AB24" s="349">
        <v>6</v>
      </c>
      <c r="AC24" s="346">
        <v>0</v>
      </c>
      <c r="AD24" s="350">
        <v>4</v>
      </c>
      <c r="AE24" s="348">
        <v>0</v>
      </c>
      <c r="AF24" s="349">
        <v>0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0</v>
      </c>
      <c r="AR24" s="369">
        <v>0</v>
      </c>
      <c r="AS24" s="369">
        <v>0</v>
      </c>
      <c r="AT24" s="369">
        <v>0</v>
      </c>
      <c r="AU24" s="369">
        <v>0</v>
      </c>
      <c r="AV24" s="369">
        <v>1</v>
      </c>
      <c r="AW24" s="369">
        <v>0</v>
      </c>
      <c r="AX24" s="347">
        <v>2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22</v>
      </c>
      <c r="E25" s="479">
        <f t="shared" si="36"/>
        <v>12</v>
      </c>
      <c r="F25" s="560">
        <f t="shared" si="36"/>
        <v>10</v>
      </c>
      <c r="G25" s="346">
        <v>0</v>
      </c>
      <c r="H25" s="350">
        <v>0</v>
      </c>
      <c r="I25" s="346">
        <v>0</v>
      </c>
      <c r="J25" s="347">
        <v>0</v>
      </c>
      <c r="K25" s="346">
        <v>0</v>
      </c>
      <c r="L25" s="350">
        <v>1</v>
      </c>
      <c r="M25" s="346">
        <v>0</v>
      </c>
      <c r="N25" s="347">
        <v>1</v>
      </c>
      <c r="O25" s="346">
        <v>0</v>
      </c>
      <c r="P25" s="350">
        <v>0</v>
      </c>
      <c r="Q25" s="346">
        <v>4</v>
      </c>
      <c r="R25" s="350">
        <v>0</v>
      </c>
      <c r="S25" s="346">
        <v>0</v>
      </c>
      <c r="T25" s="350">
        <v>0</v>
      </c>
      <c r="U25" s="346">
        <v>2</v>
      </c>
      <c r="V25" s="350">
        <v>2</v>
      </c>
      <c r="W25" s="348">
        <v>4</v>
      </c>
      <c r="X25" s="349">
        <v>1</v>
      </c>
      <c r="Y25" s="346">
        <v>2</v>
      </c>
      <c r="Z25" s="350">
        <v>3</v>
      </c>
      <c r="AA25" s="348">
        <v>0</v>
      </c>
      <c r="AB25" s="349">
        <v>1</v>
      </c>
      <c r="AC25" s="346">
        <v>0</v>
      </c>
      <c r="AD25" s="350">
        <v>1</v>
      </c>
      <c r="AE25" s="348">
        <v>0</v>
      </c>
      <c r="AF25" s="349">
        <v>0</v>
      </c>
      <c r="AG25" s="346">
        <v>0</v>
      </c>
      <c r="AH25" s="350">
        <v>0</v>
      </c>
      <c r="AI25" s="348">
        <v>0</v>
      </c>
      <c r="AJ25" s="349">
        <v>0</v>
      </c>
      <c r="AK25" s="346">
        <v>0</v>
      </c>
      <c r="AL25" s="350">
        <v>0</v>
      </c>
      <c r="AM25" s="348">
        <v>0</v>
      </c>
      <c r="AN25" s="350">
        <v>0</v>
      </c>
      <c r="AO25" s="348">
        <v>0</v>
      </c>
      <c r="AP25" s="352">
        <v>0</v>
      </c>
      <c r="AQ25" s="430">
        <v>0</v>
      </c>
      <c r="AR25" s="369">
        <v>0</v>
      </c>
      <c r="AS25" s="369">
        <v>0</v>
      </c>
      <c r="AT25" s="369">
        <v>0</v>
      </c>
      <c r="AU25" s="369">
        <v>0</v>
      </c>
      <c r="AV25" s="369">
        <v>1</v>
      </c>
      <c r="AW25" s="369">
        <v>0</v>
      </c>
      <c r="AX25" s="347">
        <v>1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35</v>
      </c>
      <c r="E27" s="479">
        <f t="shared" si="36"/>
        <v>15</v>
      </c>
      <c r="F27" s="560">
        <f t="shared" si="36"/>
        <v>20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1</v>
      </c>
      <c r="Q27" s="346">
        <v>0</v>
      </c>
      <c r="R27" s="350">
        <v>0</v>
      </c>
      <c r="S27" s="346">
        <v>0</v>
      </c>
      <c r="T27" s="350">
        <v>0</v>
      </c>
      <c r="U27" s="346">
        <v>0</v>
      </c>
      <c r="V27" s="350">
        <v>1</v>
      </c>
      <c r="W27" s="348">
        <v>3</v>
      </c>
      <c r="X27" s="349">
        <v>1</v>
      </c>
      <c r="Y27" s="346">
        <v>5</v>
      </c>
      <c r="Z27" s="350">
        <v>3</v>
      </c>
      <c r="AA27" s="348">
        <v>3</v>
      </c>
      <c r="AB27" s="349">
        <v>3</v>
      </c>
      <c r="AC27" s="346">
        <v>2</v>
      </c>
      <c r="AD27" s="350">
        <v>5</v>
      </c>
      <c r="AE27" s="348">
        <v>0</v>
      </c>
      <c r="AF27" s="349">
        <v>4</v>
      </c>
      <c r="AG27" s="346">
        <v>0</v>
      </c>
      <c r="AH27" s="350">
        <v>1</v>
      </c>
      <c r="AI27" s="348">
        <v>0</v>
      </c>
      <c r="AJ27" s="349">
        <v>1</v>
      </c>
      <c r="AK27" s="346">
        <v>0</v>
      </c>
      <c r="AL27" s="350">
        <v>0</v>
      </c>
      <c r="AM27" s="348">
        <v>1</v>
      </c>
      <c r="AN27" s="350">
        <v>0</v>
      </c>
      <c r="AO27" s="348">
        <v>1</v>
      </c>
      <c r="AP27" s="352">
        <v>0</v>
      </c>
      <c r="AQ27" s="430">
        <v>0</v>
      </c>
      <c r="AR27" s="369">
        <v>0</v>
      </c>
      <c r="AS27" s="369">
        <v>0</v>
      </c>
      <c r="AT27" s="369">
        <v>0</v>
      </c>
      <c r="AU27" s="369">
        <v>0</v>
      </c>
      <c r="AV27" s="369">
        <v>2</v>
      </c>
      <c r="AW27" s="369">
        <v>0</v>
      </c>
      <c r="AX27" s="347">
        <v>2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3</v>
      </c>
      <c r="E28" s="479">
        <f t="shared" si="36"/>
        <v>2</v>
      </c>
      <c r="F28" s="560">
        <f t="shared" si="36"/>
        <v>1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0</v>
      </c>
      <c r="U28" s="346">
        <v>0</v>
      </c>
      <c r="V28" s="350">
        <v>0</v>
      </c>
      <c r="W28" s="348">
        <v>0</v>
      </c>
      <c r="X28" s="349">
        <v>1</v>
      </c>
      <c r="Y28" s="346">
        <v>0</v>
      </c>
      <c r="Z28" s="350">
        <v>0</v>
      </c>
      <c r="AA28" s="348">
        <v>1</v>
      </c>
      <c r="AB28" s="349">
        <v>0</v>
      </c>
      <c r="AC28" s="346">
        <v>0</v>
      </c>
      <c r="AD28" s="350">
        <v>0</v>
      </c>
      <c r="AE28" s="348">
        <v>0</v>
      </c>
      <c r="AF28" s="349">
        <v>0</v>
      </c>
      <c r="AG28" s="346">
        <v>0</v>
      </c>
      <c r="AH28" s="350">
        <v>0</v>
      </c>
      <c r="AI28" s="348">
        <v>0</v>
      </c>
      <c r="AJ28" s="349">
        <v>0</v>
      </c>
      <c r="AK28" s="346">
        <v>0</v>
      </c>
      <c r="AL28" s="350">
        <v>0</v>
      </c>
      <c r="AM28" s="348">
        <v>0</v>
      </c>
      <c r="AN28" s="350">
        <v>0</v>
      </c>
      <c r="AO28" s="348">
        <v>1</v>
      </c>
      <c r="AP28" s="352">
        <v>0</v>
      </c>
      <c r="AQ28" s="430">
        <v>0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23</v>
      </c>
      <c r="E31" s="479">
        <f t="shared" si="36"/>
        <v>5</v>
      </c>
      <c r="F31" s="560">
        <f t="shared" si="36"/>
        <v>18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0</v>
      </c>
      <c r="P31" s="350">
        <v>1</v>
      </c>
      <c r="Q31" s="346">
        <v>1</v>
      </c>
      <c r="R31" s="350">
        <v>0</v>
      </c>
      <c r="S31" s="346">
        <v>0</v>
      </c>
      <c r="T31" s="350">
        <v>0</v>
      </c>
      <c r="U31" s="346">
        <v>0</v>
      </c>
      <c r="V31" s="350">
        <v>1</v>
      </c>
      <c r="W31" s="348">
        <v>0</v>
      </c>
      <c r="X31" s="349">
        <v>0</v>
      </c>
      <c r="Y31" s="346">
        <v>3</v>
      </c>
      <c r="Z31" s="350">
        <v>0</v>
      </c>
      <c r="AA31" s="348">
        <v>0</v>
      </c>
      <c r="AB31" s="349">
        <v>1</v>
      </c>
      <c r="AC31" s="346">
        <v>0</v>
      </c>
      <c r="AD31" s="350">
        <v>0</v>
      </c>
      <c r="AE31" s="348">
        <v>0</v>
      </c>
      <c r="AF31" s="349">
        <v>6</v>
      </c>
      <c r="AG31" s="346">
        <v>0</v>
      </c>
      <c r="AH31" s="350">
        <v>3</v>
      </c>
      <c r="AI31" s="348">
        <v>0</v>
      </c>
      <c r="AJ31" s="349">
        <v>3</v>
      </c>
      <c r="AK31" s="346">
        <v>0</v>
      </c>
      <c r="AL31" s="350">
        <v>3</v>
      </c>
      <c r="AM31" s="348">
        <v>1</v>
      </c>
      <c r="AN31" s="350">
        <v>0</v>
      </c>
      <c r="AO31" s="348">
        <v>0</v>
      </c>
      <c r="AP31" s="352">
        <v>0</v>
      </c>
      <c r="AQ31" s="430">
        <v>0</v>
      </c>
      <c r="AR31" s="369">
        <v>1</v>
      </c>
      <c r="AS31" s="369">
        <v>0</v>
      </c>
      <c r="AT31" s="369">
        <v>0</v>
      </c>
      <c r="AU31" s="369">
        <v>0</v>
      </c>
      <c r="AV31" s="369">
        <v>2</v>
      </c>
      <c r="AW31" s="369">
        <v>0</v>
      </c>
      <c r="AX31" s="347">
        <v>2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4</v>
      </c>
      <c r="E33" s="479">
        <f t="shared" si="36"/>
        <v>2</v>
      </c>
      <c r="F33" s="560">
        <f t="shared" si="36"/>
        <v>2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0</v>
      </c>
      <c r="O33" s="346">
        <v>1</v>
      </c>
      <c r="P33" s="350">
        <v>1</v>
      </c>
      <c r="Q33" s="346">
        <v>0</v>
      </c>
      <c r="R33" s="350">
        <v>0</v>
      </c>
      <c r="S33" s="346">
        <v>0</v>
      </c>
      <c r="T33" s="350">
        <v>0</v>
      </c>
      <c r="U33" s="346">
        <v>0</v>
      </c>
      <c r="V33" s="350">
        <v>0</v>
      </c>
      <c r="W33" s="348">
        <v>0</v>
      </c>
      <c r="X33" s="349">
        <v>0</v>
      </c>
      <c r="Y33" s="346">
        <v>1</v>
      </c>
      <c r="Z33" s="350">
        <v>0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1</v>
      </c>
      <c r="AG33" s="346">
        <v>0</v>
      </c>
      <c r="AH33" s="350">
        <v>0</v>
      </c>
      <c r="AI33" s="348">
        <v>0</v>
      </c>
      <c r="AJ33" s="349">
        <v>0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201</v>
      </c>
      <c r="E39" s="3588">
        <f>SUM(E21:E38)</f>
        <v>87</v>
      </c>
      <c r="F39" s="615">
        <f t="shared" ref="F39:AX39" si="39">SUM(F21:F38)</f>
        <v>114</v>
      </c>
      <c r="G39" s="3587">
        <f t="shared" si="39"/>
        <v>0</v>
      </c>
      <c r="H39" s="615">
        <f t="shared" si="39"/>
        <v>0</v>
      </c>
      <c r="I39" s="3587">
        <f t="shared" si="39"/>
        <v>0</v>
      </c>
      <c r="J39" s="615">
        <f t="shared" si="39"/>
        <v>2</v>
      </c>
      <c r="K39" s="3587">
        <f t="shared" si="39"/>
        <v>0</v>
      </c>
      <c r="L39" s="615">
        <f t="shared" si="39"/>
        <v>4</v>
      </c>
      <c r="M39" s="3587">
        <f t="shared" si="39"/>
        <v>0</v>
      </c>
      <c r="N39" s="615">
        <f t="shared" si="39"/>
        <v>2</v>
      </c>
      <c r="O39" s="3587">
        <f t="shared" si="39"/>
        <v>2</v>
      </c>
      <c r="P39" s="615">
        <f t="shared" si="39"/>
        <v>8</v>
      </c>
      <c r="Q39" s="3587">
        <f t="shared" si="39"/>
        <v>15</v>
      </c>
      <c r="R39" s="615">
        <f t="shared" si="39"/>
        <v>4</v>
      </c>
      <c r="S39" s="3587">
        <f t="shared" si="39"/>
        <v>5</v>
      </c>
      <c r="T39" s="615">
        <f t="shared" si="39"/>
        <v>0</v>
      </c>
      <c r="U39" s="3587">
        <f t="shared" si="39"/>
        <v>3</v>
      </c>
      <c r="V39" s="615">
        <f t="shared" si="39"/>
        <v>16</v>
      </c>
      <c r="W39" s="3587">
        <f t="shared" si="39"/>
        <v>15</v>
      </c>
      <c r="X39" s="615">
        <f t="shared" si="39"/>
        <v>9</v>
      </c>
      <c r="Y39" s="3587">
        <f t="shared" si="39"/>
        <v>27</v>
      </c>
      <c r="Z39" s="615">
        <f t="shared" si="39"/>
        <v>25</v>
      </c>
      <c r="AA39" s="3587">
        <f t="shared" si="39"/>
        <v>14</v>
      </c>
      <c r="AB39" s="615">
        <f t="shared" si="39"/>
        <v>11</v>
      </c>
      <c r="AC39" s="3587">
        <f t="shared" si="39"/>
        <v>2</v>
      </c>
      <c r="AD39" s="615">
        <f t="shared" si="39"/>
        <v>11</v>
      </c>
      <c r="AE39" s="3587">
        <f t="shared" si="39"/>
        <v>0</v>
      </c>
      <c r="AF39" s="615">
        <f t="shared" si="39"/>
        <v>11</v>
      </c>
      <c r="AG39" s="3587">
        <f t="shared" si="39"/>
        <v>0</v>
      </c>
      <c r="AH39" s="615">
        <f t="shared" si="39"/>
        <v>4</v>
      </c>
      <c r="AI39" s="3587">
        <f t="shared" si="39"/>
        <v>0</v>
      </c>
      <c r="AJ39" s="615">
        <f t="shared" si="39"/>
        <v>4</v>
      </c>
      <c r="AK39" s="3587">
        <f t="shared" si="39"/>
        <v>0</v>
      </c>
      <c r="AL39" s="615">
        <f t="shared" si="39"/>
        <v>3</v>
      </c>
      <c r="AM39" s="3587">
        <f t="shared" si="39"/>
        <v>2</v>
      </c>
      <c r="AN39" s="615">
        <f t="shared" si="39"/>
        <v>0</v>
      </c>
      <c r="AO39" s="3587">
        <f t="shared" si="39"/>
        <v>2</v>
      </c>
      <c r="AP39" s="615">
        <f t="shared" si="39"/>
        <v>0</v>
      </c>
      <c r="AQ39" s="3587">
        <f t="shared" si="39"/>
        <v>2</v>
      </c>
      <c r="AR39" s="615">
        <f t="shared" si="39"/>
        <v>1</v>
      </c>
      <c r="AS39" s="3587">
        <f t="shared" si="39"/>
        <v>0</v>
      </c>
      <c r="AT39" s="615">
        <f t="shared" si="39"/>
        <v>0</v>
      </c>
      <c r="AU39" s="3587">
        <f t="shared" si="39"/>
        <v>0</v>
      </c>
      <c r="AV39" s="615">
        <f t="shared" si="39"/>
        <v>9</v>
      </c>
      <c r="AW39" s="3587">
        <f t="shared" si="39"/>
        <v>0</v>
      </c>
      <c r="AX39" s="615">
        <f t="shared" si="39"/>
        <v>15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0</v>
      </c>
      <c r="E44" s="1020">
        <f>+S44+Y44+AA44+AC44+AE44+AG44+AI44+AK44+AM44+AO44</f>
        <v>0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/>
      <c r="T44" s="3593"/>
      <c r="U44" s="2001"/>
      <c r="V44" s="1978"/>
      <c r="W44" s="2001"/>
      <c r="X44" s="1978"/>
      <c r="Y44" s="3592"/>
      <c r="Z44" s="3593"/>
      <c r="AA44" s="3594"/>
      <c r="AB44" s="3593"/>
      <c r="AC44" s="3595"/>
      <c r="AD44" s="3593"/>
      <c r="AE44" s="3594"/>
      <c r="AF44" s="3593"/>
      <c r="AG44" s="3592"/>
      <c r="AH44" s="3593"/>
      <c r="AI44" s="3592"/>
      <c r="AJ44" s="3593"/>
      <c r="AK44" s="3594"/>
      <c r="AL44" s="3593"/>
      <c r="AM44" s="3595"/>
      <c r="AN44" s="3593"/>
      <c r="AO44" s="3596"/>
      <c r="AP44" s="3597"/>
      <c r="AQ44" s="3598"/>
      <c r="AR44" s="3599"/>
      <c r="AS44" s="3599"/>
      <c r="AT44" s="3599"/>
      <c r="AU44" s="3599"/>
      <c r="AV44" s="3599"/>
      <c r="AW44" s="3599"/>
      <c r="AX44" s="3600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4</v>
      </c>
      <c r="E45" s="1011">
        <f>+G45+I45+K45+M45+O45+Q45+S45+U45+W45+Y45+AA45</f>
        <v>4</v>
      </c>
      <c r="F45" s="3601">
        <f>+H45+J45+L45+N45+P45+R45+T45+V45+X45+Z45+AB45</f>
        <v>0</v>
      </c>
      <c r="G45" s="3602">
        <v>0</v>
      </c>
      <c r="H45" s="3603">
        <v>0</v>
      </c>
      <c r="I45" s="3602">
        <v>0</v>
      </c>
      <c r="J45" s="3604">
        <v>0</v>
      </c>
      <c r="K45" s="3602">
        <v>0</v>
      </c>
      <c r="L45" s="3603">
        <v>0</v>
      </c>
      <c r="M45" s="3602">
        <v>0</v>
      </c>
      <c r="N45" s="3603">
        <v>0</v>
      </c>
      <c r="O45" s="3602">
        <v>0</v>
      </c>
      <c r="P45" s="3603">
        <v>0</v>
      </c>
      <c r="Q45" s="3602">
        <v>0</v>
      </c>
      <c r="R45" s="3605">
        <v>0</v>
      </c>
      <c r="S45" s="3602">
        <v>1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2</v>
      </c>
      <c r="Z45" s="3605">
        <v>0</v>
      </c>
      <c r="AA45" s="3602">
        <v>1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3</v>
      </c>
      <c r="AW45" s="3613">
        <v>1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1</v>
      </c>
      <c r="E47" s="1011">
        <f>SUM(S47+U47+W47+Y47+AA47+AC47+AE47+AG47+AI47+AK47+AM47+AO47)</f>
        <v>0</v>
      </c>
      <c r="F47" s="3601">
        <f>SUM(T47+V47+X47+Z47+AB47+AD47+AF47+AH47+AJ47+AL47+AN47+AP47)</f>
        <v>1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1</v>
      </c>
      <c r="AE47" s="3616">
        <v>0</v>
      </c>
      <c r="AF47" s="3615">
        <v>0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1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11</v>
      </c>
      <c r="E51" s="3648">
        <f>SUM(G51+I51+K51+M51+O51+Q51+S51+U51+W51+Y51+AA51+AC51+AE51+AG51+AI51+AK51+AM51+AO51)</f>
        <v>5</v>
      </c>
      <c r="F51" s="3601">
        <f>SUM(H51+J51+L51+N51+P51+R51+T51+V51+X51+Z51+AB51+AD51+AF51+AH51+AJ51+AL51+AN51+AP51)</f>
        <v>6</v>
      </c>
      <c r="G51" s="3602">
        <v>0</v>
      </c>
      <c r="H51" s="3603">
        <v>0</v>
      </c>
      <c r="I51" s="3602">
        <v>0</v>
      </c>
      <c r="J51" s="3604">
        <v>1</v>
      </c>
      <c r="K51" s="3602">
        <v>0</v>
      </c>
      <c r="L51" s="3603">
        <v>1</v>
      </c>
      <c r="M51" s="3602">
        <v>0</v>
      </c>
      <c r="N51" s="3603">
        <v>0</v>
      </c>
      <c r="O51" s="3602">
        <v>0</v>
      </c>
      <c r="P51" s="3603">
        <v>0</v>
      </c>
      <c r="Q51" s="3602">
        <v>1</v>
      </c>
      <c r="R51" s="3605">
        <v>2</v>
      </c>
      <c r="S51" s="3602">
        <v>1</v>
      </c>
      <c r="T51" s="3605">
        <v>0</v>
      </c>
      <c r="U51" s="3602">
        <v>0</v>
      </c>
      <c r="V51" s="3605">
        <v>0</v>
      </c>
      <c r="W51" s="3602">
        <v>0</v>
      </c>
      <c r="X51" s="3605">
        <v>1</v>
      </c>
      <c r="Y51" s="3602">
        <v>2</v>
      </c>
      <c r="Z51" s="3605">
        <v>1</v>
      </c>
      <c r="AA51" s="3602">
        <v>1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0</v>
      </c>
      <c r="AR51" s="3613">
        <v>0</v>
      </c>
      <c r="AS51" s="3613">
        <v>0</v>
      </c>
      <c r="AT51" s="3613">
        <v>0</v>
      </c>
      <c r="AU51" s="3613">
        <v>0</v>
      </c>
      <c r="AV51" s="3613">
        <v>2</v>
      </c>
      <c r="AW51" s="3613">
        <v>1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4</v>
      </c>
      <c r="E52" s="3648">
        <f t="shared" ref="E52:F61" si="71">SUM(G52+I52+K52+M52+O52+Q52+S52+U52+W52+Y52+AA52+AC52+AE52+AG52+AI52+AK52+AM52+AO52)</f>
        <v>2</v>
      </c>
      <c r="F52" s="3601">
        <f t="shared" si="71"/>
        <v>2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0</v>
      </c>
      <c r="M52" s="3614">
        <v>0</v>
      </c>
      <c r="N52" s="3620">
        <v>0</v>
      </c>
      <c r="O52" s="3614">
        <v>0</v>
      </c>
      <c r="P52" s="3620">
        <v>1</v>
      </c>
      <c r="Q52" s="3614">
        <v>0</v>
      </c>
      <c r="R52" s="3615">
        <v>0</v>
      </c>
      <c r="S52" s="3614">
        <v>0</v>
      </c>
      <c r="T52" s="3615">
        <v>0</v>
      </c>
      <c r="U52" s="3614">
        <v>0</v>
      </c>
      <c r="V52" s="3615">
        <v>0</v>
      </c>
      <c r="W52" s="3614">
        <v>1</v>
      </c>
      <c r="X52" s="3615">
        <v>0</v>
      </c>
      <c r="Y52" s="3614">
        <v>0</v>
      </c>
      <c r="Z52" s="3615">
        <v>1</v>
      </c>
      <c r="AA52" s="3614">
        <v>1</v>
      </c>
      <c r="AB52" s="3615">
        <v>0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0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2</v>
      </c>
      <c r="E53" s="3648">
        <f t="shared" si="71"/>
        <v>1</v>
      </c>
      <c r="F53" s="3601">
        <f t="shared" si="71"/>
        <v>1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0</v>
      </c>
      <c r="P53" s="3620">
        <v>0</v>
      </c>
      <c r="Q53" s="3614">
        <v>0</v>
      </c>
      <c r="R53" s="3615">
        <v>0</v>
      </c>
      <c r="S53" s="3614">
        <v>1</v>
      </c>
      <c r="T53" s="3615">
        <v>0</v>
      </c>
      <c r="U53" s="3614">
        <v>0</v>
      </c>
      <c r="V53" s="3615">
        <v>0</v>
      </c>
      <c r="W53" s="3614">
        <v>0</v>
      </c>
      <c r="X53" s="3615">
        <v>1</v>
      </c>
      <c r="Y53" s="3614">
        <v>0</v>
      </c>
      <c r="Z53" s="3615">
        <v>0</v>
      </c>
      <c r="AA53" s="3614">
        <v>0</v>
      </c>
      <c r="AB53" s="3615">
        <v>0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0</v>
      </c>
      <c r="AS53" s="3611">
        <v>0</v>
      </c>
      <c r="AT53" s="3611">
        <v>0</v>
      </c>
      <c r="AU53" s="3611">
        <v>0</v>
      </c>
      <c r="AV53" s="3611">
        <v>1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0</v>
      </c>
      <c r="E54" s="3648">
        <f>SUM(G54+I54+K54+M54+O54+Q54+S54+U54+W54+Y54+AA54+AC54+AE54+AG54+AI54+AK54+AM54+AO54)</f>
        <v>0</v>
      </c>
      <c r="F54" s="3601">
        <f t="shared" si="71"/>
        <v>0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0</v>
      </c>
      <c r="Q54" s="3614">
        <v>0</v>
      </c>
      <c r="R54" s="3615">
        <v>0</v>
      </c>
      <c r="S54" s="3614">
        <v>0</v>
      </c>
      <c r="T54" s="3615">
        <v>0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0</v>
      </c>
      <c r="AB54" s="3615">
        <v>0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0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0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0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0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0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1</v>
      </c>
      <c r="E56" s="3664">
        <f>SUM(K56+M56+O56+Q56+S56+U56+W56+Y56+AA56+AC56+AE56+AG56+AI56+AK56+AM56+AO56)</f>
        <v>1</v>
      </c>
      <c r="F56" s="2961">
        <f>SUM(L56+N56+P56+R56+T56+V56+X56+Z56+AB56+AD56+AF56+AH56+AJ56+AL56+AN56+AP56)</f>
        <v>0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1</v>
      </c>
      <c r="Z56" s="3667">
        <v>0</v>
      </c>
      <c r="AA56" s="3625">
        <v>0</v>
      </c>
      <c r="AB56" s="3667">
        <v>0</v>
      </c>
      <c r="AC56" s="3668">
        <v>0</v>
      </c>
      <c r="AD56" s="3667">
        <v>0</v>
      </c>
      <c r="AE56" s="3669">
        <v>0</v>
      </c>
      <c r="AF56" s="3667">
        <v>0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1</v>
      </c>
      <c r="AR56" s="3672">
        <v>0</v>
      </c>
      <c r="AS56" s="3672">
        <v>0</v>
      </c>
      <c r="AT56" s="3672">
        <v>0</v>
      </c>
      <c r="AU56" s="3672">
        <v>0</v>
      </c>
      <c r="AV56" s="3672">
        <v>1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18</v>
      </c>
      <c r="E57" s="3673">
        <f>SUM(E51:E56)</f>
        <v>9</v>
      </c>
      <c r="F57" s="3636">
        <f>SUM(F51:F56)</f>
        <v>9</v>
      </c>
      <c r="G57" s="3635">
        <f>SUM(G51:G56)</f>
        <v>0</v>
      </c>
      <c r="H57" s="3673">
        <f t="shared" ref="H57:AW57" si="72">SUM(H51:H56)</f>
        <v>0</v>
      </c>
      <c r="I57" s="3635">
        <f t="shared" si="72"/>
        <v>0</v>
      </c>
      <c r="J57" s="3673">
        <f t="shared" si="72"/>
        <v>1</v>
      </c>
      <c r="K57" s="3635">
        <f t="shared" si="72"/>
        <v>0</v>
      </c>
      <c r="L57" s="3673">
        <f t="shared" si="72"/>
        <v>1</v>
      </c>
      <c r="M57" s="3635">
        <f t="shared" si="72"/>
        <v>0</v>
      </c>
      <c r="N57" s="3673">
        <f t="shared" si="72"/>
        <v>0</v>
      </c>
      <c r="O57" s="3635">
        <f t="shared" si="72"/>
        <v>0</v>
      </c>
      <c r="P57" s="3673">
        <f t="shared" si="72"/>
        <v>1</v>
      </c>
      <c r="Q57" s="3635">
        <f t="shared" si="72"/>
        <v>1</v>
      </c>
      <c r="R57" s="3673">
        <f t="shared" si="72"/>
        <v>2</v>
      </c>
      <c r="S57" s="3635">
        <f t="shared" si="72"/>
        <v>2</v>
      </c>
      <c r="T57" s="3673">
        <f t="shared" si="72"/>
        <v>0</v>
      </c>
      <c r="U57" s="3635">
        <f t="shared" si="72"/>
        <v>0</v>
      </c>
      <c r="V57" s="3673">
        <f t="shared" si="72"/>
        <v>0</v>
      </c>
      <c r="W57" s="3635">
        <f t="shared" si="72"/>
        <v>1</v>
      </c>
      <c r="X57" s="3673">
        <f t="shared" si="72"/>
        <v>2</v>
      </c>
      <c r="Y57" s="3635">
        <f>SUM(Y51:Y56)</f>
        <v>3</v>
      </c>
      <c r="Z57" s="3673">
        <f>SUM(Z51:Z56)</f>
        <v>2</v>
      </c>
      <c r="AA57" s="3635">
        <f t="shared" si="72"/>
        <v>2</v>
      </c>
      <c r="AB57" s="3673">
        <f t="shared" si="72"/>
        <v>0</v>
      </c>
      <c r="AC57" s="3635">
        <f t="shared" si="72"/>
        <v>0</v>
      </c>
      <c r="AD57" s="3673">
        <f t="shared" si="72"/>
        <v>0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1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4</v>
      </c>
      <c r="AW57" s="880">
        <f t="shared" si="72"/>
        <v>1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0</v>
      </c>
      <c r="E58" s="3677">
        <f t="shared" si="71"/>
        <v>0</v>
      </c>
      <c r="F58" s="3678">
        <f t="shared" si="71"/>
        <v>0</v>
      </c>
      <c r="G58" s="3592"/>
      <c r="H58" s="3593"/>
      <c r="I58" s="3592"/>
      <c r="J58" s="3593"/>
      <c r="K58" s="3592"/>
      <c r="L58" s="3593"/>
      <c r="M58" s="3592"/>
      <c r="N58" s="3593"/>
      <c r="O58" s="3592"/>
      <c r="P58" s="3593"/>
      <c r="Q58" s="3592"/>
      <c r="R58" s="3593"/>
      <c r="S58" s="3592"/>
      <c r="T58" s="3593"/>
      <c r="U58" s="3592"/>
      <c r="V58" s="3593"/>
      <c r="W58" s="3592"/>
      <c r="X58" s="3593"/>
      <c r="Y58" s="3592"/>
      <c r="Z58" s="3593"/>
      <c r="AA58" s="3592"/>
      <c r="AB58" s="3593"/>
      <c r="AC58" s="3592"/>
      <c r="AD58" s="3593"/>
      <c r="AE58" s="3592"/>
      <c r="AF58" s="3593"/>
      <c r="AG58" s="3592"/>
      <c r="AH58" s="3593"/>
      <c r="AI58" s="3592"/>
      <c r="AJ58" s="3593"/>
      <c r="AK58" s="3592"/>
      <c r="AL58" s="3593"/>
      <c r="AM58" s="3592"/>
      <c r="AN58" s="3593"/>
      <c r="AO58" s="3592"/>
      <c r="AP58" s="3597"/>
      <c r="AQ58" s="3598"/>
      <c r="AR58" s="3599"/>
      <c r="AS58" s="3599"/>
      <c r="AT58" s="3599"/>
      <c r="AU58" s="3599"/>
      <c r="AV58" s="3599"/>
      <c r="AW58" s="3599"/>
      <c r="AX58" s="3600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1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1</v>
      </c>
      <c r="G60" s="5607"/>
      <c r="H60" s="5608"/>
      <c r="I60" s="3614">
        <v>0</v>
      </c>
      <c r="J60" s="3615">
        <v>1</v>
      </c>
      <c r="K60" s="3614">
        <v>0</v>
      </c>
      <c r="L60" s="3615">
        <v>0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16</v>
      </c>
      <c r="E61" s="3679">
        <f t="shared" si="71"/>
        <v>8</v>
      </c>
      <c r="F61" s="3680">
        <f t="shared" si="71"/>
        <v>8</v>
      </c>
      <c r="G61" s="5607"/>
      <c r="H61" s="5608"/>
      <c r="I61" s="5607"/>
      <c r="J61" s="5608"/>
      <c r="K61" s="3614">
        <v>0</v>
      </c>
      <c r="L61" s="3615">
        <v>1</v>
      </c>
      <c r="M61" s="3614">
        <v>0</v>
      </c>
      <c r="N61" s="3615">
        <v>0</v>
      </c>
      <c r="O61" s="3614">
        <v>0</v>
      </c>
      <c r="P61" s="3615">
        <v>1</v>
      </c>
      <c r="Q61" s="3614">
        <v>1</v>
      </c>
      <c r="R61" s="3615">
        <v>2</v>
      </c>
      <c r="S61" s="3614">
        <v>2</v>
      </c>
      <c r="T61" s="3615">
        <v>0</v>
      </c>
      <c r="U61" s="3614">
        <v>0</v>
      </c>
      <c r="V61" s="3615">
        <v>0</v>
      </c>
      <c r="W61" s="3614">
        <v>1</v>
      </c>
      <c r="X61" s="3615">
        <v>2</v>
      </c>
      <c r="Y61" s="3614">
        <v>2</v>
      </c>
      <c r="Z61" s="3615">
        <v>2</v>
      </c>
      <c r="AA61" s="3614">
        <v>2</v>
      </c>
      <c r="AB61" s="3615">
        <v>0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0</v>
      </c>
      <c r="AR61" s="3611">
        <v>0</v>
      </c>
      <c r="AS61" s="3611">
        <v>0</v>
      </c>
      <c r="AT61" s="3611">
        <v>0</v>
      </c>
      <c r="AU61" s="3611">
        <v>0</v>
      </c>
      <c r="AV61" s="3611">
        <v>1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1</v>
      </c>
      <c r="E62" s="3664">
        <f>SUM(G62+I62+K62+M62+O62+Q62+S62+U62+W62+Y62+AA62+AC62+AE62+AG62+AI62+AK62+AM62+AO62)</f>
        <v>1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1</v>
      </c>
      <c r="Z62" s="3667">
        <v>0</v>
      </c>
      <c r="AA62" s="3625">
        <v>0</v>
      </c>
      <c r="AB62" s="3667">
        <v>0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0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18</v>
      </c>
      <c r="E63" s="880">
        <f>SUM(E58:E62)</f>
        <v>9</v>
      </c>
      <c r="F63" s="882">
        <f>SUM(F58:F62)</f>
        <v>9</v>
      </c>
      <c r="G63" s="3635">
        <f t="shared" ref="G63:AX63" si="83">SUM(G58:G62)</f>
        <v>0</v>
      </c>
      <c r="H63" s="3673">
        <f t="shared" si="83"/>
        <v>0</v>
      </c>
      <c r="I63" s="3635">
        <f t="shared" si="83"/>
        <v>0</v>
      </c>
      <c r="J63" s="3673">
        <f t="shared" si="83"/>
        <v>1</v>
      </c>
      <c r="K63" s="3635">
        <f t="shared" si="83"/>
        <v>0</v>
      </c>
      <c r="L63" s="3673">
        <f t="shared" si="83"/>
        <v>1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1</v>
      </c>
      <c r="Q63" s="3635">
        <f t="shared" si="83"/>
        <v>1</v>
      </c>
      <c r="R63" s="3673">
        <f t="shared" si="83"/>
        <v>2</v>
      </c>
      <c r="S63" s="3635">
        <f t="shared" si="83"/>
        <v>2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1</v>
      </c>
      <c r="X63" s="3673">
        <f t="shared" si="83"/>
        <v>2</v>
      </c>
      <c r="Y63" s="3635">
        <f t="shared" si="83"/>
        <v>3</v>
      </c>
      <c r="Z63" s="3673">
        <f t="shared" si="83"/>
        <v>2</v>
      </c>
      <c r="AA63" s="3635">
        <f t="shared" si="83"/>
        <v>2</v>
      </c>
      <c r="AB63" s="3673">
        <f t="shared" si="83"/>
        <v>0</v>
      </c>
      <c r="AC63" s="3635">
        <f t="shared" si="83"/>
        <v>0</v>
      </c>
      <c r="AD63" s="3673">
        <f t="shared" si="83"/>
        <v>0</v>
      </c>
      <c r="AE63" s="3635">
        <f t="shared" si="83"/>
        <v>0</v>
      </c>
      <c r="AF63" s="3673">
        <f t="shared" si="83"/>
        <v>0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1</v>
      </c>
      <c r="AW63" s="880">
        <f t="shared" si="83"/>
        <v>0</v>
      </c>
      <c r="AX63" s="3636">
        <f t="shared" si="83"/>
        <v>0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1</v>
      </c>
      <c r="E71" s="669">
        <v>1</v>
      </c>
      <c r="F71" s="791">
        <v>0</v>
      </c>
      <c r="G71" s="791">
        <v>0</v>
      </c>
      <c r="H71" s="671">
        <v>0</v>
      </c>
      <c r="I71" s="26">
        <f>SUM(J71:M71)</f>
        <v>1</v>
      </c>
      <c r="J71" s="669">
        <v>1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1</v>
      </c>
      <c r="E72" s="192">
        <v>1</v>
      </c>
      <c r="F72" s="594">
        <v>0</v>
      </c>
      <c r="G72" s="594">
        <v>0</v>
      </c>
      <c r="H72" s="383">
        <v>0</v>
      </c>
      <c r="I72" s="3654">
        <f>SUM(J72:M72)</f>
        <v>1</v>
      </c>
      <c r="J72" s="192">
        <v>1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1</v>
      </c>
      <c r="E73" s="346">
        <v>1</v>
      </c>
      <c r="F73" s="369">
        <v>0</v>
      </c>
      <c r="G73" s="369">
        <v>0</v>
      </c>
      <c r="H73" s="350">
        <v>0</v>
      </c>
      <c r="I73" s="3654">
        <f t="shared" ref="I73:I81" si="99">SUM(J73:M73)</f>
        <v>1</v>
      </c>
      <c r="J73" s="346">
        <v>1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1</v>
      </c>
      <c r="E74" s="346">
        <v>1</v>
      </c>
      <c r="F74" s="369">
        <v>0</v>
      </c>
      <c r="G74" s="369">
        <v>0</v>
      </c>
      <c r="H74" s="350">
        <v>0</v>
      </c>
      <c r="I74" s="3654">
        <f t="shared" si="99"/>
        <v>1</v>
      </c>
      <c r="J74" s="346">
        <v>1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1</v>
      </c>
      <c r="E75" s="346">
        <v>1</v>
      </c>
      <c r="F75" s="369">
        <v>0</v>
      </c>
      <c r="G75" s="369">
        <v>0</v>
      </c>
      <c r="H75" s="350">
        <v>0</v>
      </c>
      <c r="I75" s="3654">
        <f t="shared" si="99"/>
        <v>1</v>
      </c>
      <c r="J75" s="346">
        <v>1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1</v>
      </c>
      <c r="E76" s="346">
        <v>1</v>
      </c>
      <c r="F76" s="369">
        <v>0</v>
      </c>
      <c r="G76" s="369">
        <v>0</v>
      </c>
      <c r="H76" s="350">
        <v>0</v>
      </c>
      <c r="I76" s="3654">
        <f t="shared" si="99"/>
        <v>1</v>
      </c>
      <c r="J76" s="346">
        <v>1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0</v>
      </c>
      <c r="E77" s="346">
        <v>0</v>
      </c>
      <c r="F77" s="369">
        <v>0</v>
      </c>
      <c r="G77" s="369">
        <v>0</v>
      </c>
      <c r="H77" s="350">
        <v>0</v>
      </c>
      <c r="I77" s="3654">
        <f t="shared" si="99"/>
        <v>0</v>
      </c>
      <c r="J77" s="346">
        <v>0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99"/>
        <v>0</v>
      </c>
      <c r="J78" s="346">
        <v>0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0</v>
      </c>
      <c r="E80" s="346">
        <v>0</v>
      </c>
      <c r="F80" s="369">
        <v>0</v>
      </c>
      <c r="G80" s="369">
        <v>0</v>
      </c>
      <c r="H80" s="350">
        <v>0</v>
      </c>
      <c r="I80" s="3654">
        <f t="shared" si="99"/>
        <v>0</v>
      </c>
      <c r="J80" s="346">
        <v>0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15</v>
      </c>
      <c r="E85" s="290">
        <v>4</v>
      </c>
      <c r="F85" s="637">
        <v>11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0</v>
      </c>
      <c r="E86" s="380">
        <v>0</v>
      </c>
      <c r="F86" s="389">
        <v>0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1</v>
      </c>
      <c r="E115" s="479">
        <f t="shared" ref="E115:F116" si="130">SUM(G115+I115+K115+M115+O115+Q115+S115+U115+W115+Y115+AA115+AC115+AE115+AG115+AI115+AK115+AM115)</f>
        <v>1</v>
      </c>
      <c r="F115" s="560">
        <f t="shared" si="130"/>
        <v>0</v>
      </c>
      <c r="G115" s="3719">
        <v>0</v>
      </c>
      <c r="H115" s="3720">
        <v>0</v>
      </c>
      <c r="I115" s="346">
        <v>0</v>
      </c>
      <c r="J115" s="349">
        <v>0</v>
      </c>
      <c r="K115" s="346">
        <v>0</v>
      </c>
      <c r="L115" s="350">
        <v>0</v>
      </c>
      <c r="M115" s="346">
        <v>0</v>
      </c>
      <c r="N115" s="350">
        <v>0</v>
      </c>
      <c r="O115" s="348">
        <v>0</v>
      </c>
      <c r="P115" s="350">
        <v>0</v>
      </c>
      <c r="Q115" s="348">
        <v>0</v>
      </c>
      <c r="R115" s="350">
        <v>0</v>
      </c>
      <c r="S115" s="348">
        <v>1</v>
      </c>
      <c r="T115" s="350">
        <v>0</v>
      </c>
      <c r="U115" s="348">
        <v>0</v>
      </c>
      <c r="V115" s="350">
        <v>0</v>
      </c>
      <c r="W115" s="348">
        <v>0</v>
      </c>
      <c r="X115" s="350">
        <v>0</v>
      </c>
      <c r="Y115" s="348">
        <v>0</v>
      </c>
      <c r="Z115" s="350">
        <v>0</v>
      </c>
      <c r="AA115" s="348">
        <v>0</v>
      </c>
      <c r="AB115" s="350">
        <v>0</v>
      </c>
      <c r="AC115" s="348">
        <v>0</v>
      </c>
      <c r="AD115" s="350">
        <v>0</v>
      </c>
      <c r="AE115" s="348">
        <v>0</v>
      </c>
      <c r="AF115" s="350">
        <v>0</v>
      </c>
      <c r="AG115" s="348">
        <v>0</v>
      </c>
      <c r="AH115" s="350">
        <v>0</v>
      </c>
      <c r="AI115" s="348">
        <v>0</v>
      </c>
      <c r="AJ115" s="350">
        <v>0</v>
      </c>
      <c r="AK115" s="348">
        <v>0</v>
      </c>
      <c r="AL115" s="350">
        <v>0</v>
      </c>
      <c r="AM115" s="348">
        <v>0</v>
      </c>
      <c r="AN115" s="352">
        <v>0</v>
      </c>
      <c r="AO115" s="430">
        <v>0</v>
      </c>
      <c r="AP115" s="369">
        <v>0</v>
      </c>
      <c r="AQ115" s="369">
        <v>0</v>
      </c>
      <c r="AR115" s="369">
        <v>0</v>
      </c>
      <c r="AS115" s="369">
        <v>0</v>
      </c>
      <c r="AT115" s="369">
        <v>1</v>
      </c>
      <c r="AU115" s="369">
        <v>0</v>
      </c>
      <c r="AV115" s="369">
        <v>0</v>
      </c>
      <c r="AW115" s="369">
        <v>0</v>
      </c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>
        <v>0</v>
      </c>
      <c r="H116" s="3720">
        <v>0</v>
      </c>
      <c r="I116" s="346">
        <v>0</v>
      </c>
      <c r="J116" s="349">
        <v>0</v>
      </c>
      <c r="K116" s="346">
        <v>0</v>
      </c>
      <c r="L116" s="350">
        <v>0</v>
      </c>
      <c r="M116" s="346">
        <v>0</v>
      </c>
      <c r="N116" s="350">
        <v>0</v>
      </c>
      <c r="O116" s="348">
        <v>0</v>
      </c>
      <c r="P116" s="350">
        <v>0</v>
      </c>
      <c r="Q116" s="348">
        <v>0</v>
      </c>
      <c r="R116" s="350">
        <v>0</v>
      </c>
      <c r="S116" s="348">
        <v>0</v>
      </c>
      <c r="T116" s="350">
        <v>0</v>
      </c>
      <c r="U116" s="348">
        <v>0</v>
      </c>
      <c r="V116" s="350">
        <v>0</v>
      </c>
      <c r="W116" s="348">
        <v>0</v>
      </c>
      <c r="X116" s="350">
        <v>0</v>
      </c>
      <c r="Y116" s="348">
        <v>0</v>
      </c>
      <c r="Z116" s="350">
        <v>0</v>
      </c>
      <c r="AA116" s="348">
        <v>0</v>
      </c>
      <c r="AB116" s="350">
        <v>0</v>
      </c>
      <c r="AC116" s="348">
        <v>0</v>
      </c>
      <c r="AD116" s="350">
        <v>0</v>
      </c>
      <c r="AE116" s="348">
        <v>0</v>
      </c>
      <c r="AF116" s="350">
        <v>0</v>
      </c>
      <c r="AG116" s="348">
        <v>0</v>
      </c>
      <c r="AH116" s="350">
        <v>0</v>
      </c>
      <c r="AI116" s="348">
        <v>0</v>
      </c>
      <c r="AJ116" s="350">
        <v>0</v>
      </c>
      <c r="AK116" s="348">
        <v>0</v>
      </c>
      <c r="AL116" s="350">
        <v>0</v>
      </c>
      <c r="AM116" s="348">
        <v>0</v>
      </c>
      <c r="AN116" s="352">
        <v>0</v>
      </c>
      <c r="AO116" s="430">
        <v>0</v>
      </c>
      <c r="AP116" s="369">
        <v>0</v>
      </c>
      <c r="AQ116" s="369">
        <v>0</v>
      </c>
      <c r="AR116" s="369">
        <v>0</v>
      </c>
      <c r="AS116" s="369">
        <v>0</v>
      </c>
      <c r="AT116" s="369">
        <v>0</v>
      </c>
      <c r="AU116" s="369">
        <v>0</v>
      </c>
      <c r="AV116" s="369">
        <v>0</v>
      </c>
      <c r="AW116" s="369">
        <v>0</v>
      </c>
      <c r="AX116" s="347">
        <v>0</v>
      </c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>
        <v>0</v>
      </c>
      <c r="H117" s="3720">
        <v>0</v>
      </c>
      <c r="I117" s="346">
        <v>0</v>
      </c>
      <c r="J117" s="349">
        <v>0</v>
      </c>
      <c r="K117" s="346">
        <v>0</v>
      </c>
      <c r="L117" s="350">
        <v>0</v>
      </c>
      <c r="M117" s="346">
        <v>0</v>
      </c>
      <c r="N117" s="350">
        <v>0</v>
      </c>
      <c r="O117" s="348">
        <v>0</v>
      </c>
      <c r="P117" s="350">
        <v>0</v>
      </c>
      <c r="Q117" s="348">
        <v>0</v>
      </c>
      <c r="R117" s="350">
        <v>0</v>
      </c>
      <c r="S117" s="348">
        <v>0</v>
      </c>
      <c r="T117" s="350">
        <v>0</v>
      </c>
      <c r="U117" s="348">
        <v>0</v>
      </c>
      <c r="V117" s="350">
        <v>0</v>
      </c>
      <c r="W117" s="348">
        <v>0</v>
      </c>
      <c r="X117" s="350">
        <v>0</v>
      </c>
      <c r="Y117" s="348">
        <v>0</v>
      </c>
      <c r="Z117" s="350">
        <v>0</v>
      </c>
      <c r="AA117" s="348">
        <v>0</v>
      </c>
      <c r="AB117" s="350">
        <v>0</v>
      </c>
      <c r="AC117" s="348">
        <v>0</v>
      </c>
      <c r="AD117" s="350">
        <v>0</v>
      </c>
      <c r="AE117" s="348">
        <v>0</v>
      </c>
      <c r="AF117" s="350">
        <v>0</v>
      </c>
      <c r="AG117" s="348">
        <v>0</v>
      </c>
      <c r="AH117" s="350">
        <v>0</v>
      </c>
      <c r="AI117" s="348">
        <v>0</v>
      </c>
      <c r="AJ117" s="350">
        <v>0</v>
      </c>
      <c r="AK117" s="348">
        <v>0</v>
      </c>
      <c r="AL117" s="350">
        <v>0</v>
      </c>
      <c r="AM117" s="348">
        <v>0</v>
      </c>
      <c r="AN117" s="352">
        <v>0</v>
      </c>
      <c r="AO117" s="430">
        <v>0</v>
      </c>
      <c r="AP117" s="369">
        <v>0</v>
      </c>
      <c r="AQ117" s="369">
        <v>0</v>
      </c>
      <c r="AR117" s="369">
        <v>0</v>
      </c>
      <c r="AS117" s="369">
        <v>0</v>
      </c>
      <c r="AT117" s="369">
        <v>0</v>
      </c>
      <c r="AU117" s="369">
        <v>0</v>
      </c>
      <c r="AV117" s="369">
        <v>0</v>
      </c>
      <c r="AW117" s="369">
        <v>0</v>
      </c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4</v>
      </c>
      <c r="E119" s="479">
        <f>SUM(K119+M119+O119+Q119+S119+U119+W119+Y119+AA119+AC119+AE119+AG119+AI119+AK119+AM119)</f>
        <v>2</v>
      </c>
      <c r="F119" s="560">
        <f>SUM(L119+N119+P119+R119+T119+V119+X119+Z119+AB119+AD119+AF119+AH119+AJ119+AL119+AN119)</f>
        <v>2</v>
      </c>
      <c r="G119" s="686"/>
      <c r="H119" s="2693"/>
      <c r="I119" s="686"/>
      <c r="J119" s="3715"/>
      <c r="K119" s="346">
        <v>0</v>
      </c>
      <c r="L119" s="350">
        <v>0</v>
      </c>
      <c r="M119" s="346">
        <v>0</v>
      </c>
      <c r="N119" s="350">
        <v>0</v>
      </c>
      <c r="O119" s="348">
        <v>0</v>
      </c>
      <c r="P119" s="350">
        <v>0</v>
      </c>
      <c r="Q119" s="348">
        <v>0</v>
      </c>
      <c r="R119" s="350">
        <v>0</v>
      </c>
      <c r="S119" s="348">
        <v>1</v>
      </c>
      <c r="T119" s="350">
        <v>2</v>
      </c>
      <c r="U119" s="348">
        <v>1</v>
      </c>
      <c r="V119" s="350">
        <v>0</v>
      </c>
      <c r="W119" s="348">
        <v>0</v>
      </c>
      <c r="X119" s="350">
        <v>0</v>
      </c>
      <c r="Y119" s="348">
        <v>0</v>
      </c>
      <c r="Z119" s="350">
        <v>0</v>
      </c>
      <c r="AA119" s="348">
        <v>0</v>
      </c>
      <c r="AB119" s="350">
        <v>0</v>
      </c>
      <c r="AC119" s="348">
        <v>0</v>
      </c>
      <c r="AD119" s="350">
        <v>0</v>
      </c>
      <c r="AE119" s="348">
        <v>0</v>
      </c>
      <c r="AF119" s="350">
        <v>0</v>
      </c>
      <c r="AG119" s="348">
        <v>0</v>
      </c>
      <c r="AH119" s="350">
        <v>0</v>
      </c>
      <c r="AI119" s="348">
        <v>0</v>
      </c>
      <c r="AJ119" s="350">
        <v>0</v>
      </c>
      <c r="AK119" s="348">
        <v>0</v>
      </c>
      <c r="AL119" s="350">
        <v>0</v>
      </c>
      <c r="AM119" s="348">
        <v>0</v>
      </c>
      <c r="AN119" s="352">
        <v>0</v>
      </c>
      <c r="AO119" s="430">
        <v>0</v>
      </c>
      <c r="AP119" s="369">
        <v>0</v>
      </c>
      <c r="AQ119" s="369">
        <v>3</v>
      </c>
      <c r="AR119" s="369">
        <v>0</v>
      </c>
      <c r="AS119" s="369">
        <v>0</v>
      </c>
      <c r="AT119" s="369">
        <v>0</v>
      </c>
      <c r="AU119" s="369">
        <v>0</v>
      </c>
      <c r="AV119" s="369">
        <v>0</v>
      </c>
      <c r="AW119" s="369">
        <v>0</v>
      </c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>
        <v>0</v>
      </c>
      <c r="H120" s="350">
        <v>0</v>
      </c>
      <c r="I120" s="346">
        <v>0</v>
      </c>
      <c r="J120" s="349">
        <v>0</v>
      </c>
      <c r="K120" s="346">
        <v>0</v>
      </c>
      <c r="L120" s="350">
        <v>0</v>
      </c>
      <c r="M120" s="346">
        <v>0</v>
      </c>
      <c r="N120" s="350">
        <v>0</v>
      </c>
      <c r="O120" s="348">
        <v>0</v>
      </c>
      <c r="P120" s="350">
        <v>0</v>
      </c>
      <c r="Q120" s="348">
        <v>0</v>
      </c>
      <c r="R120" s="350">
        <v>0</v>
      </c>
      <c r="S120" s="348">
        <v>0</v>
      </c>
      <c r="T120" s="350">
        <v>0</v>
      </c>
      <c r="U120" s="348">
        <v>0</v>
      </c>
      <c r="V120" s="350">
        <v>0</v>
      </c>
      <c r="W120" s="348">
        <v>0</v>
      </c>
      <c r="X120" s="350">
        <v>0</v>
      </c>
      <c r="Y120" s="348">
        <v>0</v>
      </c>
      <c r="Z120" s="350">
        <v>0</v>
      </c>
      <c r="AA120" s="348">
        <v>0</v>
      </c>
      <c r="AB120" s="350">
        <v>0</v>
      </c>
      <c r="AC120" s="348">
        <v>0</v>
      </c>
      <c r="AD120" s="350">
        <v>0</v>
      </c>
      <c r="AE120" s="348">
        <v>0</v>
      </c>
      <c r="AF120" s="350">
        <v>0</v>
      </c>
      <c r="AG120" s="348">
        <v>0</v>
      </c>
      <c r="AH120" s="350">
        <v>0</v>
      </c>
      <c r="AI120" s="348">
        <v>0</v>
      </c>
      <c r="AJ120" s="350">
        <v>0</v>
      </c>
      <c r="AK120" s="348">
        <v>0</v>
      </c>
      <c r="AL120" s="350">
        <v>0</v>
      </c>
      <c r="AM120" s="348">
        <v>0</v>
      </c>
      <c r="AN120" s="352">
        <v>0</v>
      </c>
      <c r="AO120" s="430">
        <v>0</v>
      </c>
      <c r="AP120" s="369">
        <v>0</v>
      </c>
      <c r="AQ120" s="369">
        <v>0</v>
      </c>
      <c r="AR120" s="369">
        <v>0</v>
      </c>
      <c r="AS120" s="369">
        <v>0</v>
      </c>
      <c r="AT120" s="369">
        <v>0</v>
      </c>
      <c r="AU120" s="369">
        <v>0</v>
      </c>
      <c r="AV120" s="369">
        <v>0</v>
      </c>
      <c r="AW120" s="369">
        <v>0</v>
      </c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5</v>
      </c>
      <c r="E143" s="3588">
        <f t="shared" si="141"/>
        <v>3</v>
      </c>
      <c r="F143" s="586">
        <f>SUM(H143+J143+L143+N143+P143+R143+T143+V143+X143+Z143+AB143+AD143+AF143+AH143+AJ143+AL143+AN143)</f>
        <v>2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2</v>
      </c>
      <c r="T143" s="3548">
        <f t="shared" si="145"/>
        <v>2</v>
      </c>
      <c r="U143" s="3547">
        <f t="shared" si="145"/>
        <v>1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3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1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5</v>
      </c>
      <c r="E264" s="3913">
        <f t="shared" si="250"/>
        <v>3</v>
      </c>
      <c r="F264" s="3914">
        <f t="shared" si="251"/>
        <v>2</v>
      </c>
      <c r="G264" s="3880">
        <v>0</v>
      </c>
      <c r="H264" s="859">
        <v>1</v>
      </c>
      <c r="I264" s="3880">
        <v>0</v>
      </c>
      <c r="J264" s="859">
        <v>1</v>
      </c>
      <c r="K264" s="3880">
        <v>0</v>
      </c>
      <c r="L264" s="859">
        <v>0</v>
      </c>
      <c r="M264" s="3880">
        <v>1</v>
      </c>
      <c r="N264" s="859">
        <v>0</v>
      </c>
      <c r="O264" s="3880">
        <v>1</v>
      </c>
      <c r="P264" s="859">
        <v>0</v>
      </c>
      <c r="Q264" s="3880">
        <v>1</v>
      </c>
      <c r="R264" s="859">
        <v>0</v>
      </c>
      <c r="S264" s="3880">
        <v>0</v>
      </c>
      <c r="T264" s="859">
        <v>0</v>
      </c>
      <c r="U264" s="3880">
        <v>0</v>
      </c>
      <c r="V264" s="859">
        <v>0</v>
      </c>
      <c r="W264" s="3880">
        <v>0</v>
      </c>
      <c r="X264" s="859">
        <v>0</v>
      </c>
      <c r="Y264" s="3880">
        <v>0</v>
      </c>
      <c r="Z264" s="859">
        <v>0</v>
      </c>
      <c r="AA264" s="3880">
        <v>0</v>
      </c>
      <c r="AB264" s="859">
        <v>0</v>
      </c>
      <c r="AC264" s="3880">
        <v>0</v>
      </c>
      <c r="AD264" s="859">
        <v>0</v>
      </c>
      <c r="AE264" s="3880">
        <v>0</v>
      </c>
      <c r="AF264" s="859">
        <v>0</v>
      </c>
      <c r="AG264" s="3880">
        <v>0</v>
      </c>
      <c r="AH264" s="859">
        <v>0</v>
      </c>
      <c r="AI264" s="3880">
        <v>0</v>
      </c>
      <c r="AJ264" s="859">
        <v>0</v>
      </c>
      <c r="AK264" s="3880">
        <v>0</v>
      </c>
      <c r="AL264" s="859">
        <v>0</v>
      </c>
      <c r="AM264" s="5618">
        <v>0</v>
      </c>
      <c r="AN264" s="5615">
        <v>0</v>
      </c>
      <c r="AO264" s="3879">
        <v>0</v>
      </c>
      <c r="AP264" s="3893">
        <v>0</v>
      </c>
      <c r="AQ264" s="3880">
        <v>0</v>
      </c>
      <c r="AR264" s="3894">
        <v>0</v>
      </c>
      <c r="AS264" s="3894">
        <v>0</v>
      </c>
      <c r="AT264" s="3895">
        <v>0</v>
      </c>
      <c r="AU264" s="2691">
        <v>0</v>
      </c>
      <c r="AV264" s="3883"/>
      <c r="AW264" s="3895">
        <v>1</v>
      </c>
      <c r="AX264" s="2691">
        <v>0</v>
      </c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15</v>
      </c>
      <c r="E265" s="3897">
        <f t="shared" si="250"/>
        <v>11</v>
      </c>
      <c r="F265" s="3915">
        <f t="shared" si="251"/>
        <v>4</v>
      </c>
      <c r="G265" s="3900">
        <v>0</v>
      </c>
      <c r="H265" s="3899">
        <v>0</v>
      </c>
      <c r="I265" s="3900">
        <v>3</v>
      </c>
      <c r="J265" s="3899">
        <v>0</v>
      </c>
      <c r="K265" s="3900">
        <v>1</v>
      </c>
      <c r="L265" s="3899">
        <v>0</v>
      </c>
      <c r="M265" s="3900">
        <v>2</v>
      </c>
      <c r="N265" s="3899">
        <v>1</v>
      </c>
      <c r="O265" s="3900">
        <v>1</v>
      </c>
      <c r="P265" s="3899">
        <v>1</v>
      </c>
      <c r="Q265" s="3900">
        <v>3</v>
      </c>
      <c r="R265" s="3899">
        <v>1</v>
      </c>
      <c r="S265" s="3900">
        <v>1</v>
      </c>
      <c r="T265" s="3899">
        <v>1</v>
      </c>
      <c r="U265" s="3900">
        <v>0</v>
      </c>
      <c r="V265" s="3899">
        <v>0</v>
      </c>
      <c r="W265" s="3900">
        <v>0</v>
      </c>
      <c r="X265" s="3899">
        <v>0</v>
      </c>
      <c r="Y265" s="3900">
        <v>0</v>
      </c>
      <c r="Z265" s="3899">
        <v>0</v>
      </c>
      <c r="AA265" s="3900">
        <v>0</v>
      </c>
      <c r="AB265" s="3899">
        <v>0</v>
      </c>
      <c r="AC265" s="3900">
        <v>0</v>
      </c>
      <c r="AD265" s="3899">
        <v>0</v>
      </c>
      <c r="AE265" s="3900">
        <v>0</v>
      </c>
      <c r="AF265" s="3899">
        <v>0</v>
      </c>
      <c r="AG265" s="3900">
        <v>0</v>
      </c>
      <c r="AH265" s="3899">
        <v>0</v>
      </c>
      <c r="AI265" s="3900">
        <v>0</v>
      </c>
      <c r="AJ265" s="3899">
        <v>0</v>
      </c>
      <c r="AK265" s="3900">
        <v>0</v>
      </c>
      <c r="AL265" s="3899">
        <v>0</v>
      </c>
      <c r="AM265" s="5059">
        <v>0</v>
      </c>
      <c r="AN265" s="5616">
        <v>0</v>
      </c>
      <c r="AO265" s="3882"/>
      <c r="AP265" s="3883"/>
      <c r="AQ265" s="3894">
        <v>0</v>
      </c>
      <c r="AR265" s="3900">
        <v>0</v>
      </c>
      <c r="AS265" s="3900">
        <v>0</v>
      </c>
      <c r="AT265" s="3898">
        <v>0</v>
      </c>
      <c r="AU265" s="835">
        <v>0</v>
      </c>
      <c r="AV265" s="3883"/>
      <c r="AW265" s="3898">
        <v>2</v>
      </c>
      <c r="AX265" s="835">
        <v>0</v>
      </c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5</v>
      </c>
      <c r="E266" s="3897">
        <f t="shared" si="250"/>
        <v>3</v>
      </c>
      <c r="F266" s="3915">
        <f t="shared" si="251"/>
        <v>2</v>
      </c>
      <c r="G266" s="3900">
        <v>0</v>
      </c>
      <c r="H266" s="3899">
        <v>1</v>
      </c>
      <c r="I266" s="3900">
        <v>0</v>
      </c>
      <c r="J266" s="3899">
        <v>1</v>
      </c>
      <c r="K266" s="3900">
        <v>0</v>
      </c>
      <c r="L266" s="3899">
        <v>0</v>
      </c>
      <c r="M266" s="3900">
        <v>1</v>
      </c>
      <c r="N266" s="3899">
        <v>0</v>
      </c>
      <c r="O266" s="3900">
        <v>1</v>
      </c>
      <c r="P266" s="3899">
        <v>0</v>
      </c>
      <c r="Q266" s="3900">
        <v>1</v>
      </c>
      <c r="R266" s="3899">
        <v>0</v>
      </c>
      <c r="S266" s="3900">
        <v>0</v>
      </c>
      <c r="T266" s="3899">
        <v>0</v>
      </c>
      <c r="U266" s="3900">
        <v>0</v>
      </c>
      <c r="V266" s="3899">
        <v>0</v>
      </c>
      <c r="W266" s="3900">
        <v>0</v>
      </c>
      <c r="X266" s="3899">
        <v>0</v>
      </c>
      <c r="Y266" s="3900">
        <v>0</v>
      </c>
      <c r="Z266" s="3899">
        <v>0</v>
      </c>
      <c r="AA266" s="3900">
        <v>0</v>
      </c>
      <c r="AB266" s="3899">
        <v>0</v>
      </c>
      <c r="AC266" s="3900">
        <v>0</v>
      </c>
      <c r="AD266" s="3899">
        <v>0</v>
      </c>
      <c r="AE266" s="3900">
        <v>0</v>
      </c>
      <c r="AF266" s="3899">
        <v>0</v>
      </c>
      <c r="AG266" s="3900">
        <v>0</v>
      </c>
      <c r="AH266" s="3899">
        <v>0</v>
      </c>
      <c r="AI266" s="3900">
        <v>0</v>
      </c>
      <c r="AJ266" s="3899">
        <v>0</v>
      </c>
      <c r="AK266" s="3900">
        <v>0</v>
      </c>
      <c r="AL266" s="3899">
        <v>0</v>
      </c>
      <c r="AM266" s="5059">
        <v>0</v>
      </c>
      <c r="AN266" s="5616">
        <v>0</v>
      </c>
      <c r="AO266" s="3882"/>
      <c r="AP266" s="3883"/>
      <c r="AQ266" s="3903"/>
      <c r="AR266" s="3900">
        <v>0</v>
      </c>
      <c r="AS266" s="3900">
        <v>0</v>
      </c>
      <c r="AT266" s="3898">
        <v>0</v>
      </c>
      <c r="AU266" s="835">
        <v>0</v>
      </c>
      <c r="AV266" s="3883"/>
      <c r="AW266" s="3898">
        <v>1</v>
      </c>
      <c r="AX266" s="835">
        <v>0</v>
      </c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4</v>
      </c>
      <c r="E267" s="3897">
        <f t="shared" si="250"/>
        <v>3</v>
      </c>
      <c r="F267" s="3915">
        <f t="shared" si="251"/>
        <v>1</v>
      </c>
      <c r="G267" s="3906">
        <v>0</v>
      </c>
      <c r="H267" s="3905">
        <v>0</v>
      </c>
      <c r="I267" s="3906">
        <v>1</v>
      </c>
      <c r="J267" s="3905">
        <v>0</v>
      </c>
      <c r="K267" s="3906">
        <v>0</v>
      </c>
      <c r="L267" s="3905">
        <v>0</v>
      </c>
      <c r="M267" s="3906">
        <v>1</v>
      </c>
      <c r="N267" s="3905">
        <v>0</v>
      </c>
      <c r="O267" s="3906">
        <v>0</v>
      </c>
      <c r="P267" s="3905">
        <v>0</v>
      </c>
      <c r="Q267" s="3906">
        <v>1</v>
      </c>
      <c r="R267" s="3905">
        <v>0</v>
      </c>
      <c r="S267" s="3906">
        <v>0</v>
      </c>
      <c r="T267" s="3905">
        <v>1</v>
      </c>
      <c r="U267" s="3906">
        <v>0</v>
      </c>
      <c r="V267" s="3905">
        <v>0</v>
      </c>
      <c r="W267" s="3906">
        <v>0</v>
      </c>
      <c r="X267" s="3905">
        <v>0</v>
      </c>
      <c r="Y267" s="3906">
        <v>0</v>
      </c>
      <c r="Z267" s="3905">
        <v>0</v>
      </c>
      <c r="AA267" s="3906">
        <v>0</v>
      </c>
      <c r="AB267" s="3905">
        <v>0</v>
      </c>
      <c r="AC267" s="3906">
        <v>0</v>
      </c>
      <c r="AD267" s="3905">
        <v>0</v>
      </c>
      <c r="AE267" s="3906">
        <v>0</v>
      </c>
      <c r="AF267" s="3905">
        <v>0</v>
      </c>
      <c r="AG267" s="3906">
        <v>0</v>
      </c>
      <c r="AH267" s="3905">
        <v>0</v>
      </c>
      <c r="AI267" s="3906">
        <v>0</v>
      </c>
      <c r="AJ267" s="3905">
        <v>0</v>
      </c>
      <c r="AK267" s="3906">
        <v>0</v>
      </c>
      <c r="AL267" s="3905">
        <v>0</v>
      </c>
      <c r="AM267" s="5059">
        <v>0</v>
      </c>
      <c r="AN267" s="5616">
        <v>0</v>
      </c>
      <c r="AO267" s="3882"/>
      <c r="AP267" s="3883"/>
      <c r="AQ267" s="3903"/>
      <c r="AR267" s="3906">
        <v>0</v>
      </c>
      <c r="AS267" s="3906">
        <v>0</v>
      </c>
      <c r="AT267" s="3904">
        <v>0</v>
      </c>
      <c r="AU267" s="2677">
        <v>0</v>
      </c>
      <c r="AV267" s="835">
        <v>0</v>
      </c>
      <c r="AW267" s="3904">
        <v>0</v>
      </c>
      <c r="AX267" s="2677">
        <v>0</v>
      </c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3</v>
      </c>
      <c r="E268" s="3897">
        <f t="shared" si="250"/>
        <v>2</v>
      </c>
      <c r="F268" s="3683">
        <f t="shared" si="251"/>
        <v>1</v>
      </c>
      <c r="G268" s="3904">
        <v>1</v>
      </c>
      <c r="H268" s="3905">
        <v>0</v>
      </c>
      <c r="I268" s="3906">
        <v>1</v>
      </c>
      <c r="J268" s="3905">
        <v>0</v>
      </c>
      <c r="K268" s="3906">
        <v>0</v>
      </c>
      <c r="L268" s="3905">
        <v>0</v>
      </c>
      <c r="M268" s="3906">
        <v>0</v>
      </c>
      <c r="N268" s="3905">
        <v>0</v>
      </c>
      <c r="O268" s="3906">
        <v>0</v>
      </c>
      <c r="P268" s="3905">
        <v>0</v>
      </c>
      <c r="Q268" s="3906">
        <v>0</v>
      </c>
      <c r="R268" s="3905">
        <v>1</v>
      </c>
      <c r="S268" s="3906">
        <v>0</v>
      </c>
      <c r="T268" s="3905">
        <v>0</v>
      </c>
      <c r="U268" s="3906">
        <v>0</v>
      </c>
      <c r="V268" s="3905">
        <v>0</v>
      </c>
      <c r="W268" s="3906">
        <v>0</v>
      </c>
      <c r="X268" s="3905">
        <v>0</v>
      </c>
      <c r="Y268" s="3906">
        <v>0</v>
      </c>
      <c r="Z268" s="3905">
        <v>0</v>
      </c>
      <c r="AA268" s="3906">
        <v>0</v>
      </c>
      <c r="AB268" s="3905">
        <v>0</v>
      </c>
      <c r="AC268" s="3906">
        <v>0</v>
      </c>
      <c r="AD268" s="3905">
        <v>0</v>
      </c>
      <c r="AE268" s="3906">
        <v>0</v>
      </c>
      <c r="AF268" s="3905">
        <v>0</v>
      </c>
      <c r="AG268" s="3906">
        <v>0</v>
      </c>
      <c r="AH268" s="3905">
        <v>0</v>
      </c>
      <c r="AI268" s="3906">
        <v>0</v>
      </c>
      <c r="AJ268" s="3905">
        <v>0</v>
      </c>
      <c r="AK268" s="3906">
        <v>0</v>
      </c>
      <c r="AL268" s="3905">
        <v>0</v>
      </c>
      <c r="AM268" s="2675">
        <v>0</v>
      </c>
      <c r="AN268" s="3906">
        <v>0</v>
      </c>
      <c r="AO268" s="3882"/>
      <c r="AP268" s="3883"/>
      <c r="AQ268" s="3910"/>
      <c r="AR268" s="3906">
        <v>0</v>
      </c>
      <c r="AS268" s="3906">
        <v>0</v>
      </c>
      <c r="AT268" s="3904">
        <v>0</v>
      </c>
      <c r="AU268" s="2677">
        <v>0</v>
      </c>
      <c r="AV268" s="3909"/>
      <c r="AW268" s="3904">
        <v>0</v>
      </c>
      <c r="AX268" s="2677">
        <v>0</v>
      </c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>
        <v>0</v>
      </c>
      <c r="H269" s="3888">
        <v>0</v>
      </c>
      <c r="I269" s="3889">
        <v>0</v>
      </c>
      <c r="J269" s="3888">
        <v>0</v>
      </c>
      <c r="K269" s="3889">
        <v>0</v>
      </c>
      <c r="L269" s="3888">
        <v>0</v>
      </c>
      <c r="M269" s="3889">
        <v>0</v>
      </c>
      <c r="N269" s="3888">
        <v>0</v>
      </c>
      <c r="O269" s="3889">
        <v>0</v>
      </c>
      <c r="P269" s="3888">
        <v>0</v>
      </c>
      <c r="Q269" s="3889">
        <v>0</v>
      </c>
      <c r="R269" s="3888">
        <v>0</v>
      </c>
      <c r="S269" s="3889">
        <v>0</v>
      </c>
      <c r="T269" s="3888">
        <v>0</v>
      </c>
      <c r="U269" s="3889">
        <v>0</v>
      </c>
      <c r="V269" s="3888">
        <v>0</v>
      </c>
      <c r="W269" s="3889">
        <v>0</v>
      </c>
      <c r="X269" s="3888">
        <v>0</v>
      </c>
      <c r="Y269" s="3889">
        <v>0</v>
      </c>
      <c r="Z269" s="3888">
        <v>0</v>
      </c>
      <c r="AA269" s="3889">
        <v>0</v>
      </c>
      <c r="AB269" s="3888">
        <v>0</v>
      </c>
      <c r="AC269" s="3889">
        <v>0</v>
      </c>
      <c r="AD269" s="3888">
        <v>0</v>
      </c>
      <c r="AE269" s="3889">
        <v>0</v>
      </c>
      <c r="AF269" s="3888">
        <v>0</v>
      </c>
      <c r="AG269" s="3889">
        <v>0</v>
      </c>
      <c r="AH269" s="3888">
        <v>0</v>
      </c>
      <c r="AI269" s="3889">
        <v>0</v>
      </c>
      <c r="AJ269" s="3888">
        <v>0</v>
      </c>
      <c r="AK269" s="3889">
        <v>0</v>
      </c>
      <c r="AL269" s="3888">
        <v>0</v>
      </c>
      <c r="AM269" s="5062">
        <v>0</v>
      </c>
      <c r="AN269" s="5617">
        <v>0</v>
      </c>
      <c r="AO269" s="3911"/>
      <c r="AP269" s="3891"/>
      <c r="AQ269" s="3912"/>
      <c r="AR269" s="3889">
        <v>0</v>
      </c>
      <c r="AS269" s="3889">
        <v>0</v>
      </c>
      <c r="AT269" s="3887">
        <v>0</v>
      </c>
      <c r="AU269" s="838">
        <v>0</v>
      </c>
      <c r="AV269" s="3891"/>
      <c r="AW269" s="3887">
        <v>0</v>
      </c>
      <c r="AX269" s="838">
        <v>0</v>
      </c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5</v>
      </c>
      <c r="E330" s="3982">
        <f>SUM(G330++I330+K330+M330+O330+Q330+S330+U330+W330+Y330+AA330+AC330+AE330+AG330+AI330+AK330)</f>
        <v>3</v>
      </c>
      <c r="F330" s="3762">
        <f>SUM(H330++J330+L330+N330+P330+R330+T330+V330+X330+Z330+AB330+AD330+AF330+AH330+AJ330+AL330)</f>
        <v>2</v>
      </c>
      <c r="G330" s="3843">
        <f>G252+G264+G270+G276+G282+G312+G318+G324</f>
        <v>0</v>
      </c>
      <c r="H330" s="3814">
        <f t="shared" ref="H330:N334" si="323">H252+H258+H264+H270+H276+H282+H306+H312+H318+H324</f>
        <v>1</v>
      </c>
      <c r="I330" s="3843">
        <f t="shared" si="323"/>
        <v>0</v>
      </c>
      <c r="J330" s="3814">
        <f t="shared" si="323"/>
        <v>1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1</v>
      </c>
      <c r="N330" s="3814">
        <f t="shared" si="323"/>
        <v>0</v>
      </c>
      <c r="O330" s="3843">
        <f t="shared" ref="O330:V334" si="324">O252+O258+O264+O270+O276+O282+O294+O312+O318+O324</f>
        <v>1</v>
      </c>
      <c r="P330" s="3788">
        <f t="shared" si="324"/>
        <v>0</v>
      </c>
      <c r="Q330" s="3843">
        <f t="shared" si="324"/>
        <v>1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1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15</v>
      </c>
      <c r="E331" s="3983">
        <f t="shared" ref="E331:F335" si="329">SUM(G331++I331+K331+M331+O331+Q331+S331+U331+W331+Y331+AA331+AC331+AE331+AG331+AI331+AK331)</f>
        <v>11</v>
      </c>
      <c r="F331" s="3984">
        <f t="shared" si="329"/>
        <v>4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3</v>
      </c>
      <c r="J331" s="3985">
        <f t="shared" si="323"/>
        <v>0</v>
      </c>
      <c r="K331" s="3896">
        <f>K253+K259+K265+K271+K277+K283+K307+K313+K319+K325</f>
        <v>1</v>
      </c>
      <c r="L331" s="3985">
        <f t="shared" si="323"/>
        <v>0</v>
      </c>
      <c r="M331" s="3896">
        <f t="shared" si="323"/>
        <v>2</v>
      </c>
      <c r="N331" s="3985">
        <f t="shared" si="323"/>
        <v>1</v>
      </c>
      <c r="O331" s="359">
        <f>O253+O259+O265+O271+O277+O283+O295+O313+O319+O325</f>
        <v>1</v>
      </c>
      <c r="P331" s="3814">
        <f t="shared" si="324"/>
        <v>1</v>
      </c>
      <c r="Q331" s="359">
        <f t="shared" si="324"/>
        <v>3</v>
      </c>
      <c r="R331" s="3814">
        <f t="shared" si="324"/>
        <v>1</v>
      </c>
      <c r="S331" s="359">
        <f t="shared" si="324"/>
        <v>1</v>
      </c>
      <c r="T331" s="3814">
        <f t="shared" si="324"/>
        <v>1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2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5</v>
      </c>
      <c r="E332" s="3983">
        <f t="shared" si="329"/>
        <v>3</v>
      </c>
      <c r="F332" s="3984">
        <f t="shared" si="329"/>
        <v>2</v>
      </c>
      <c r="G332" s="3896">
        <f>G254+G266+G272+G278+G284+G314+G320+G326</f>
        <v>0</v>
      </c>
      <c r="H332" s="3985">
        <f t="shared" si="323"/>
        <v>1</v>
      </c>
      <c r="I332" s="3896">
        <f t="shared" si="323"/>
        <v>0</v>
      </c>
      <c r="J332" s="3985">
        <f t="shared" si="323"/>
        <v>1</v>
      </c>
      <c r="K332" s="3896">
        <f t="shared" si="323"/>
        <v>0</v>
      </c>
      <c r="L332" s="3985">
        <f t="shared" si="323"/>
        <v>0</v>
      </c>
      <c r="M332" s="3896">
        <f t="shared" si="323"/>
        <v>1</v>
      </c>
      <c r="N332" s="3985">
        <f t="shared" si="323"/>
        <v>0</v>
      </c>
      <c r="O332" s="359">
        <f t="shared" si="324"/>
        <v>1</v>
      </c>
      <c r="P332" s="3814">
        <f t="shared" si="324"/>
        <v>0</v>
      </c>
      <c r="Q332" s="359">
        <f t="shared" si="324"/>
        <v>1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1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4</v>
      </c>
      <c r="E333" s="3983">
        <f t="shared" si="329"/>
        <v>3</v>
      </c>
      <c r="F333" s="3984">
        <f t="shared" si="329"/>
        <v>1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1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1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1</v>
      </c>
      <c r="R333" s="3814">
        <f t="shared" si="324"/>
        <v>0</v>
      </c>
      <c r="S333" s="359">
        <f t="shared" si="324"/>
        <v>0</v>
      </c>
      <c r="T333" s="3814">
        <f t="shared" si="324"/>
        <v>1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3</v>
      </c>
      <c r="E334" s="3983">
        <f t="shared" si="329"/>
        <v>2</v>
      </c>
      <c r="F334" s="3984">
        <f t="shared" si="329"/>
        <v>1</v>
      </c>
      <c r="G334" s="3896">
        <f>G256+G268+G274+G280+G286+G316+G322+G328</f>
        <v>1</v>
      </c>
      <c r="H334" s="3985">
        <f t="shared" si="323"/>
        <v>0</v>
      </c>
      <c r="I334" s="3896">
        <f t="shared" si="323"/>
        <v>1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1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469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4" workbookViewId="0">
      <selection activeCell="A106" sqref="A106:R10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1</v>
      </c>
      <c r="C64" s="4074">
        <v>0</v>
      </c>
      <c r="D64" s="4074">
        <v>0</v>
      </c>
      <c r="E64" s="4074">
        <v>0</v>
      </c>
      <c r="F64" s="4074">
        <v>1</v>
      </c>
      <c r="G64" s="4074">
        <v>0</v>
      </c>
      <c r="H64" s="4074">
        <v>0</v>
      </c>
      <c r="I64" s="4074">
        <v>0</v>
      </c>
      <c r="J64" s="4074">
        <v>0</v>
      </c>
      <c r="K64" s="892">
        <v>0</v>
      </c>
      <c r="L64" s="4074">
        <v>0</v>
      </c>
      <c r="M64" s="4051">
        <v>1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>
        <v>0</v>
      </c>
      <c r="D65" s="1911">
        <v>0</v>
      </c>
      <c r="E65" s="1911">
        <v>0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</v>
      </c>
      <c r="C78" s="44">
        <v>0</v>
      </c>
      <c r="D78" s="44">
        <v>0</v>
      </c>
      <c r="E78" s="44">
        <v>0</v>
      </c>
      <c r="F78" s="44">
        <v>1</v>
      </c>
      <c r="G78" s="44">
        <v>0</v>
      </c>
      <c r="H78" s="44">
        <v>0</v>
      </c>
      <c r="I78" s="44">
        <v>0</v>
      </c>
      <c r="J78" s="44">
        <v>0</v>
      </c>
      <c r="K78" s="1026">
        <v>0</v>
      </c>
      <c r="L78" s="44">
        <v>0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1</v>
      </c>
      <c r="C100" s="290">
        <v>0</v>
      </c>
      <c r="D100" s="535">
        <v>0</v>
      </c>
      <c r="E100" s="535">
        <v>0</v>
      </c>
      <c r="F100" s="535">
        <v>1</v>
      </c>
      <c r="G100" s="535">
        <v>0</v>
      </c>
      <c r="H100" s="535">
        <v>0</v>
      </c>
      <c r="I100" s="535">
        <v>0</v>
      </c>
      <c r="J100" s="535">
        <v>0</v>
      </c>
      <c r="K100" s="535">
        <v>0</v>
      </c>
      <c r="L100" s="61">
        <v>0</v>
      </c>
      <c r="M100" s="4186">
        <v>0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3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80" workbookViewId="0">
      <selection activeCell="D96" sqref="D9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>
        <v>0</v>
      </c>
      <c r="G13" s="4207">
        <v>0</v>
      </c>
      <c r="H13" s="4048">
        <v>0</v>
      </c>
      <c r="I13" s="4207">
        <v>0</v>
      </c>
      <c r="J13" s="4048">
        <v>0</v>
      </c>
      <c r="K13" s="4050">
        <v>0</v>
      </c>
      <c r="L13" s="4048">
        <v>0</v>
      </c>
      <c r="M13" s="4050">
        <v>0</v>
      </c>
      <c r="N13" s="4048">
        <v>0</v>
      </c>
      <c r="O13" s="4050">
        <v>0</v>
      </c>
      <c r="P13" s="4048">
        <v>0</v>
      </c>
      <c r="Q13" s="4050">
        <v>0</v>
      </c>
      <c r="R13" s="4048">
        <v>0</v>
      </c>
      <c r="S13" s="4050">
        <v>0</v>
      </c>
      <c r="T13" s="4048">
        <v>0</v>
      </c>
      <c r="U13" s="4050">
        <v>0</v>
      </c>
      <c r="V13" s="4048">
        <v>0</v>
      </c>
      <c r="W13" s="4050">
        <v>0</v>
      </c>
      <c r="X13" s="4048">
        <v>0</v>
      </c>
      <c r="Y13" s="4050">
        <v>0</v>
      </c>
      <c r="Z13" s="4048">
        <v>0</v>
      </c>
      <c r="AA13" s="4050">
        <v>0</v>
      </c>
      <c r="AB13" s="4048">
        <v>0</v>
      </c>
      <c r="AC13" s="4050">
        <v>0</v>
      </c>
      <c r="AD13" s="4048">
        <v>0</v>
      </c>
      <c r="AE13" s="4050">
        <v>0</v>
      </c>
      <c r="AF13" s="4048">
        <v>0</v>
      </c>
      <c r="AG13" s="4050">
        <v>0</v>
      </c>
      <c r="AH13" s="4048">
        <v>0</v>
      </c>
      <c r="AI13" s="4050">
        <v>0</v>
      </c>
      <c r="AJ13" s="4048">
        <v>0</v>
      </c>
      <c r="AK13" s="4050">
        <v>0</v>
      </c>
      <c r="AL13" s="4208">
        <v>0</v>
      </c>
      <c r="AM13" s="4209">
        <v>0</v>
      </c>
      <c r="AN13" s="4210">
        <v>0</v>
      </c>
      <c r="AO13" s="4211">
        <v>0</v>
      </c>
      <c r="AP13" s="4051">
        <v>0</v>
      </c>
      <c r="AQ13" s="4212">
        <v>0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>
        <v>0</v>
      </c>
      <c r="G14" s="330">
        <v>0</v>
      </c>
      <c r="H14" s="4034">
        <v>0</v>
      </c>
      <c r="I14" s="330">
        <v>0</v>
      </c>
      <c r="J14" s="4034">
        <v>0</v>
      </c>
      <c r="K14" s="2003">
        <v>0</v>
      </c>
      <c r="L14" s="4034">
        <v>0</v>
      </c>
      <c r="M14" s="2003">
        <v>0</v>
      </c>
      <c r="N14" s="4034">
        <v>0</v>
      </c>
      <c r="O14" s="2003">
        <v>0</v>
      </c>
      <c r="P14" s="4034">
        <v>0</v>
      </c>
      <c r="Q14" s="2003">
        <v>0</v>
      </c>
      <c r="R14" s="4034">
        <v>0</v>
      </c>
      <c r="S14" s="2003">
        <v>0</v>
      </c>
      <c r="T14" s="4034">
        <v>0</v>
      </c>
      <c r="U14" s="2003">
        <v>0</v>
      </c>
      <c r="V14" s="4034">
        <v>0</v>
      </c>
      <c r="W14" s="2003">
        <v>0</v>
      </c>
      <c r="X14" s="4034">
        <v>0</v>
      </c>
      <c r="Y14" s="2003">
        <v>0</v>
      </c>
      <c r="Z14" s="4034">
        <v>0</v>
      </c>
      <c r="AA14" s="2003">
        <v>0</v>
      </c>
      <c r="AB14" s="4034">
        <v>0</v>
      </c>
      <c r="AC14" s="2003">
        <v>0</v>
      </c>
      <c r="AD14" s="4034">
        <v>0</v>
      </c>
      <c r="AE14" s="2003">
        <v>0</v>
      </c>
      <c r="AF14" s="4034">
        <v>0</v>
      </c>
      <c r="AG14" s="2003">
        <v>0</v>
      </c>
      <c r="AH14" s="4034">
        <v>0</v>
      </c>
      <c r="AI14" s="2003">
        <v>0</v>
      </c>
      <c r="AJ14" s="4034">
        <v>0</v>
      </c>
      <c r="AK14" s="2003">
        <v>0</v>
      </c>
      <c r="AL14" s="4216">
        <v>0</v>
      </c>
      <c r="AM14" s="332">
        <v>0</v>
      </c>
      <c r="AN14" s="4217">
        <v>0</v>
      </c>
      <c r="AO14" s="4025">
        <v>0</v>
      </c>
      <c r="AP14" s="330">
        <v>0</v>
      </c>
      <c r="AQ14" s="4089">
        <v>0</v>
      </c>
      <c r="AR14" s="4089">
        <v>0</v>
      </c>
      <c r="AS14" s="4218"/>
      <c r="AT14" s="4089">
        <v>0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2</v>
      </c>
      <c r="D15" s="4099">
        <f t="shared" si="1"/>
        <v>0</v>
      </c>
      <c r="E15" s="4215">
        <f t="shared" si="1"/>
        <v>2</v>
      </c>
      <c r="F15" s="4034">
        <v>0</v>
      </c>
      <c r="G15" s="330">
        <v>0</v>
      </c>
      <c r="H15" s="4034">
        <v>0</v>
      </c>
      <c r="I15" s="330">
        <v>0</v>
      </c>
      <c r="J15" s="4034">
        <v>0</v>
      </c>
      <c r="K15" s="2003">
        <v>2</v>
      </c>
      <c r="L15" s="4034">
        <v>0</v>
      </c>
      <c r="M15" s="2003">
        <v>0</v>
      </c>
      <c r="N15" s="4034">
        <v>0</v>
      </c>
      <c r="O15" s="2003">
        <v>0</v>
      </c>
      <c r="P15" s="4034">
        <v>0</v>
      </c>
      <c r="Q15" s="2003">
        <v>0</v>
      </c>
      <c r="R15" s="4034">
        <v>0</v>
      </c>
      <c r="S15" s="2003">
        <v>0</v>
      </c>
      <c r="T15" s="4034">
        <v>0</v>
      </c>
      <c r="U15" s="2003">
        <v>0</v>
      </c>
      <c r="V15" s="4034">
        <v>0</v>
      </c>
      <c r="W15" s="2003">
        <v>0</v>
      </c>
      <c r="X15" s="4034">
        <v>0</v>
      </c>
      <c r="Y15" s="2003">
        <v>0</v>
      </c>
      <c r="Z15" s="4034">
        <v>0</v>
      </c>
      <c r="AA15" s="2003">
        <v>0</v>
      </c>
      <c r="AB15" s="4034">
        <v>0</v>
      </c>
      <c r="AC15" s="2003">
        <v>0</v>
      </c>
      <c r="AD15" s="4034">
        <v>0</v>
      </c>
      <c r="AE15" s="2003">
        <v>0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>
        <v>0</v>
      </c>
      <c r="G16" s="330">
        <v>0</v>
      </c>
      <c r="H16" s="4034">
        <v>0</v>
      </c>
      <c r="I16" s="330">
        <v>0</v>
      </c>
      <c r="J16" s="4034">
        <v>0</v>
      </c>
      <c r="K16" s="2003">
        <v>0</v>
      </c>
      <c r="L16" s="4034">
        <v>0</v>
      </c>
      <c r="M16" s="2003">
        <v>0</v>
      </c>
      <c r="N16" s="4034">
        <v>0</v>
      </c>
      <c r="O16" s="2003">
        <v>0</v>
      </c>
      <c r="P16" s="4034">
        <v>0</v>
      </c>
      <c r="Q16" s="2003">
        <v>0</v>
      </c>
      <c r="R16" s="4034">
        <v>0</v>
      </c>
      <c r="S16" s="2003">
        <v>0</v>
      </c>
      <c r="T16" s="4034">
        <v>0</v>
      </c>
      <c r="U16" s="2003">
        <v>0</v>
      </c>
      <c r="V16" s="4034">
        <v>0</v>
      </c>
      <c r="W16" s="2003">
        <v>0</v>
      </c>
      <c r="X16" s="4034">
        <v>0</v>
      </c>
      <c r="Y16" s="2003">
        <v>0</v>
      </c>
      <c r="Z16" s="4034">
        <v>0</v>
      </c>
      <c r="AA16" s="2003">
        <v>0</v>
      </c>
      <c r="AB16" s="4034">
        <v>0</v>
      </c>
      <c r="AC16" s="2003">
        <v>0</v>
      </c>
      <c r="AD16" s="4034">
        <v>0</v>
      </c>
      <c r="AE16" s="2003">
        <v>0</v>
      </c>
      <c r="AF16" s="4034">
        <v>0</v>
      </c>
      <c r="AG16" s="2003">
        <v>0</v>
      </c>
      <c r="AH16" s="4034">
        <v>0</v>
      </c>
      <c r="AI16" s="2003">
        <v>0</v>
      </c>
      <c r="AJ16" s="4034">
        <v>0</v>
      </c>
      <c r="AK16" s="2003">
        <v>0</v>
      </c>
      <c r="AL16" s="4216">
        <v>0</v>
      </c>
      <c r="AM16" s="332">
        <v>0</v>
      </c>
      <c r="AN16" s="4217">
        <v>0</v>
      </c>
      <c r="AO16" s="4025">
        <v>0</v>
      </c>
      <c r="AP16" s="330">
        <v>0</v>
      </c>
      <c r="AQ16" s="4089">
        <v>0</v>
      </c>
      <c r="AR16" s="4089">
        <v>0</v>
      </c>
      <c r="AS16" s="4218"/>
      <c r="AT16" s="4089">
        <v>0</v>
      </c>
      <c r="AU16" s="4089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>
        <v>0</v>
      </c>
      <c r="G17" s="330">
        <v>0</v>
      </c>
      <c r="H17" s="4034">
        <v>0</v>
      </c>
      <c r="I17" s="330">
        <v>0</v>
      </c>
      <c r="J17" s="4034">
        <v>0</v>
      </c>
      <c r="K17" s="2003">
        <v>0</v>
      </c>
      <c r="L17" s="4034">
        <v>0</v>
      </c>
      <c r="M17" s="2003">
        <v>0</v>
      </c>
      <c r="N17" s="4034">
        <v>0</v>
      </c>
      <c r="O17" s="2003">
        <v>0</v>
      </c>
      <c r="P17" s="4034">
        <v>0</v>
      </c>
      <c r="Q17" s="2003">
        <v>0</v>
      </c>
      <c r="R17" s="4034">
        <v>0</v>
      </c>
      <c r="S17" s="2003">
        <v>0</v>
      </c>
      <c r="T17" s="4034">
        <v>0</v>
      </c>
      <c r="U17" s="2003">
        <v>0</v>
      </c>
      <c r="V17" s="4034">
        <v>0</v>
      </c>
      <c r="W17" s="2003">
        <v>0</v>
      </c>
      <c r="X17" s="4034">
        <v>0</v>
      </c>
      <c r="Y17" s="2003">
        <v>0</v>
      </c>
      <c r="Z17" s="4034">
        <v>0</v>
      </c>
      <c r="AA17" s="2003">
        <v>0</v>
      </c>
      <c r="AB17" s="4034">
        <v>0</v>
      </c>
      <c r="AC17" s="2003">
        <v>0</v>
      </c>
      <c r="AD17" s="4034">
        <v>0</v>
      </c>
      <c r="AE17" s="2003">
        <v>0</v>
      </c>
      <c r="AF17" s="4034">
        <v>0</v>
      </c>
      <c r="AG17" s="2003">
        <v>0</v>
      </c>
      <c r="AH17" s="4034">
        <v>0</v>
      </c>
      <c r="AI17" s="2003">
        <v>0</v>
      </c>
      <c r="AJ17" s="4034">
        <v>0</v>
      </c>
      <c r="AK17" s="2003">
        <v>0</v>
      </c>
      <c r="AL17" s="4216">
        <v>0</v>
      </c>
      <c r="AM17" s="332">
        <v>0</v>
      </c>
      <c r="AN17" s="4217">
        <v>0</v>
      </c>
      <c r="AO17" s="4025">
        <v>0</v>
      </c>
      <c r="AP17" s="330">
        <v>0</v>
      </c>
      <c r="AQ17" s="4089">
        <v>0</v>
      </c>
      <c r="AR17" s="4089">
        <v>0</v>
      </c>
      <c r="AS17" s="4218"/>
      <c r="AT17" s="4089">
        <v>0</v>
      </c>
      <c r="AU17" s="4089">
        <v>0</v>
      </c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>
        <v>0</v>
      </c>
      <c r="G18" s="330">
        <v>0</v>
      </c>
      <c r="H18" s="4034">
        <v>0</v>
      </c>
      <c r="I18" s="330">
        <v>0</v>
      </c>
      <c r="J18" s="4034">
        <v>0</v>
      </c>
      <c r="K18" s="2003">
        <v>0</v>
      </c>
      <c r="L18" s="4034">
        <v>0</v>
      </c>
      <c r="M18" s="2003">
        <v>0</v>
      </c>
      <c r="N18" s="4034">
        <v>0</v>
      </c>
      <c r="O18" s="2003">
        <v>0</v>
      </c>
      <c r="P18" s="4034">
        <v>0</v>
      </c>
      <c r="Q18" s="2003">
        <v>0</v>
      </c>
      <c r="R18" s="4034">
        <v>0</v>
      </c>
      <c r="S18" s="2003">
        <v>0</v>
      </c>
      <c r="T18" s="4034">
        <v>0</v>
      </c>
      <c r="U18" s="2003">
        <v>0</v>
      </c>
      <c r="V18" s="4034">
        <v>0</v>
      </c>
      <c r="W18" s="2003">
        <v>0</v>
      </c>
      <c r="X18" s="4034">
        <v>0</v>
      </c>
      <c r="Y18" s="2003">
        <v>0</v>
      </c>
      <c r="Z18" s="4034">
        <v>0</v>
      </c>
      <c r="AA18" s="2003">
        <v>0</v>
      </c>
      <c r="AB18" s="4034">
        <v>0</v>
      </c>
      <c r="AC18" s="2003">
        <v>0</v>
      </c>
      <c r="AD18" s="4034">
        <v>0</v>
      </c>
      <c r="AE18" s="2003">
        <v>0</v>
      </c>
      <c r="AF18" s="4034">
        <v>0</v>
      </c>
      <c r="AG18" s="2003">
        <v>0</v>
      </c>
      <c r="AH18" s="4034">
        <v>0</v>
      </c>
      <c r="AI18" s="2003">
        <v>0</v>
      </c>
      <c r="AJ18" s="4034">
        <v>0</v>
      </c>
      <c r="AK18" s="2003">
        <v>0</v>
      </c>
      <c r="AL18" s="4216">
        <v>0</v>
      </c>
      <c r="AM18" s="332">
        <v>0</v>
      </c>
      <c r="AN18" s="4217">
        <v>0</v>
      </c>
      <c r="AO18" s="4025">
        <v>0</v>
      </c>
      <c r="AP18" s="330">
        <v>0</v>
      </c>
      <c r="AQ18" s="4089">
        <v>0</v>
      </c>
      <c r="AR18" s="4089">
        <v>0</v>
      </c>
      <c r="AS18" s="4218"/>
      <c r="AT18" s="4089">
        <v>0</v>
      </c>
      <c r="AU18" s="4089">
        <v>0</v>
      </c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>
        <v>0</v>
      </c>
      <c r="G19" s="330">
        <v>0</v>
      </c>
      <c r="H19" s="4034">
        <v>0</v>
      </c>
      <c r="I19" s="330">
        <v>0</v>
      </c>
      <c r="J19" s="4034">
        <v>0</v>
      </c>
      <c r="K19" s="2003">
        <v>0</v>
      </c>
      <c r="L19" s="4034">
        <v>0</v>
      </c>
      <c r="M19" s="2003">
        <v>0</v>
      </c>
      <c r="N19" s="4034">
        <v>0</v>
      </c>
      <c r="O19" s="2003">
        <v>0</v>
      </c>
      <c r="P19" s="4034">
        <v>0</v>
      </c>
      <c r="Q19" s="2003">
        <v>0</v>
      </c>
      <c r="R19" s="4034">
        <v>0</v>
      </c>
      <c r="S19" s="2003">
        <v>0</v>
      </c>
      <c r="T19" s="4034">
        <v>0</v>
      </c>
      <c r="U19" s="2003">
        <v>0</v>
      </c>
      <c r="V19" s="4034">
        <v>0</v>
      </c>
      <c r="W19" s="2003">
        <v>0</v>
      </c>
      <c r="X19" s="4034">
        <v>0</v>
      </c>
      <c r="Y19" s="2003">
        <v>0</v>
      </c>
      <c r="Z19" s="4034">
        <v>0</v>
      </c>
      <c r="AA19" s="2003">
        <v>0</v>
      </c>
      <c r="AB19" s="4034">
        <v>0</v>
      </c>
      <c r="AC19" s="2003">
        <v>0</v>
      </c>
      <c r="AD19" s="4034">
        <v>0</v>
      </c>
      <c r="AE19" s="2003">
        <v>0</v>
      </c>
      <c r="AF19" s="4034">
        <v>0</v>
      </c>
      <c r="AG19" s="2003">
        <v>0</v>
      </c>
      <c r="AH19" s="4034">
        <v>0</v>
      </c>
      <c r="AI19" s="2003">
        <v>0</v>
      </c>
      <c r="AJ19" s="4034">
        <v>0</v>
      </c>
      <c r="AK19" s="2003">
        <v>0</v>
      </c>
      <c r="AL19" s="4216">
        <v>0</v>
      </c>
      <c r="AM19" s="332">
        <v>0</v>
      </c>
      <c r="AN19" s="4217">
        <v>0</v>
      </c>
      <c r="AO19" s="4025">
        <v>0</v>
      </c>
      <c r="AP19" s="330">
        <v>0</v>
      </c>
      <c r="AQ19" s="4089">
        <v>0</v>
      </c>
      <c r="AR19" s="4089">
        <v>0</v>
      </c>
      <c r="AS19" s="4218"/>
      <c r="AT19" s="4089">
        <v>0</v>
      </c>
      <c r="AU19" s="4089">
        <v>0</v>
      </c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>
        <v>0</v>
      </c>
      <c r="G20" s="34">
        <v>0</v>
      </c>
      <c r="H20" s="212">
        <v>0</v>
      </c>
      <c r="I20" s="34">
        <v>0</v>
      </c>
      <c r="J20" s="212">
        <v>0</v>
      </c>
      <c r="K20" s="1161">
        <v>0</v>
      </c>
      <c r="L20" s="212">
        <v>0</v>
      </c>
      <c r="M20" s="1161">
        <v>0</v>
      </c>
      <c r="N20" s="212">
        <v>0</v>
      </c>
      <c r="O20" s="1161">
        <v>0</v>
      </c>
      <c r="P20" s="212">
        <v>0</v>
      </c>
      <c r="Q20" s="1161">
        <v>0</v>
      </c>
      <c r="R20" s="212">
        <v>0</v>
      </c>
      <c r="S20" s="1161">
        <v>0</v>
      </c>
      <c r="T20" s="212">
        <v>0</v>
      </c>
      <c r="U20" s="1161">
        <v>0</v>
      </c>
      <c r="V20" s="212">
        <v>0</v>
      </c>
      <c r="W20" s="1161">
        <v>0</v>
      </c>
      <c r="X20" s="212">
        <v>0</v>
      </c>
      <c r="Y20" s="1161">
        <v>0</v>
      </c>
      <c r="Z20" s="212">
        <v>0</v>
      </c>
      <c r="AA20" s="1161">
        <v>0</v>
      </c>
      <c r="AB20" s="212">
        <v>0</v>
      </c>
      <c r="AC20" s="1161">
        <v>0</v>
      </c>
      <c r="AD20" s="212">
        <v>0</v>
      </c>
      <c r="AE20" s="1161">
        <v>0</v>
      </c>
      <c r="AF20" s="212">
        <v>0</v>
      </c>
      <c r="AG20" s="1161">
        <v>0</v>
      </c>
      <c r="AH20" s="212">
        <v>0</v>
      </c>
      <c r="AI20" s="1161">
        <v>0</v>
      </c>
      <c r="AJ20" s="212">
        <v>0</v>
      </c>
      <c r="AK20" s="1161">
        <v>0</v>
      </c>
      <c r="AL20" s="2244">
        <v>0</v>
      </c>
      <c r="AM20" s="2444">
        <v>0</v>
      </c>
      <c r="AN20" s="4217">
        <v>0</v>
      </c>
      <c r="AO20" s="1162">
        <v>0</v>
      </c>
      <c r="AP20" s="330">
        <v>0</v>
      </c>
      <c r="AQ20" s="4089">
        <v>0</v>
      </c>
      <c r="AR20" s="4089">
        <v>0</v>
      </c>
      <c r="AS20" s="4218"/>
      <c r="AT20" s="4089">
        <v>0</v>
      </c>
      <c r="AU20" s="4089">
        <v>0</v>
      </c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>
        <v>0</v>
      </c>
      <c r="G21" s="330">
        <v>0</v>
      </c>
      <c r="H21" s="4034">
        <v>0</v>
      </c>
      <c r="I21" s="330">
        <v>0</v>
      </c>
      <c r="J21" s="4034">
        <v>0</v>
      </c>
      <c r="K21" s="2003">
        <v>0</v>
      </c>
      <c r="L21" s="4034">
        <v>0</v>
      </c>
      <c r="M21" s="2003">
        <v>0</v>
      </c>
      <c r="N21" s="4034">
        <v>0</v>
      </c>
      <c r="O21" s="2003">
        <v>0</v>
      </c>
      <c r="P21" s="4034">
        <v>0</v>
      </c>
      <c r="Q21" s="2003">
        <v>0</v>
      </c>
      <c r="R21" s="4034">
        <v>0</v>
      </c>
      <c r="S21" s="2003">
        <v>0</v>
      </c>
      <c r="T21" s="4034">
        <v>0</v>
      </c>
      <c r="U21" s="2003">
        <v>0</v>
      </c>
      <c r="V21" s="4034">
        <v>0</v>
      </c>
      <c r="W21" s="2003">
        <v>0</v>
      </c>
      <c r="X21" s="4034">
        <v>0</v>
      </c>
      <c r="Y21" s="2003">
        <v>0</v>
      </c>
      <c r="Z21" s="4034">
        <v>0</v>
      </c>
      <c r="AA21" s="2003">
        <v>0</v>
      </c>
      <c r="AB21" s="4034">
        <v>0</v>
      </c>
      <c r="AC21" s="2003">
        <v>0</v>
      </c>
      <c r="AD21" s="4034">
        <v>0</v>
      </c>
      <c r="AE21" s="2003">
        <v>0</v>
      </c>
      <c r="AF21" s="4034">
        <v>0</v>
      </c>
      <c r="AG21" s="2003">
        <v>0</v>
      </c>
      <c r="AH21" s="4034">
        <v>0</v>
      </c>
      <c r="AI21" s="2003">
        <v>0</v>
      </c>
      <c r="AJ21" s="4034">
        <v>0</v>
      </c>
      <c r="AK21" s="2003">
        <v>0</v>
      </c>
      <c r="AL21" s="4216">
        <v>0</v>
      </c>
      <c r="AM21" s="332">
        <v>0</v>
      </c>
      <c r="AN21" s="4217">
        <v>0</v>
      </c>
      <c r="AO21" s="4025">
        <v>0</v>
      </c>
      <c r="AP21" s="330">
        <v>0</v>
      </c>
      <c r="AQ21" s="4089">
        <v>0</v>
      </c>
      <c r="AR21" s="4089">
        <v>0</v>
      </c>
      <c r="AS21" s="4218"/>
      <c r="AT21" s="4089">
        <v>0</v>
      </c>
      <c r="AU21" s="4089">
        <v>0</v>
      </c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>
        <v>0</v>
      </c>
      <c r="G22" s="330">
        <v>0</v>
      </c>
      <c r="H22" s="4034">
        <v>0</v>
      </c>
      <c r="I22" s="330">
        <v>0</v>
      </c>
      <c r="J22" s="4034">
        <v>0</v>
      </c>
      <c r="K22" s="2003">
        <v>0</v>
      </c>
      <c r="L22" s="4034">
        <v>0</v>
      </c>
      <c r="M22" s="2003">
        <v>0</v>
      </c>
      <c r="N22" s="4034">
        <v>0</v>
      </c>
      <c r="O22" s="2003">
        <v>0</v>
      </c>
      <c r="P22" s="4034">
        <v>0</v>
      </c>
      <c r="Q22" s="2003">
        <v>0</v>
      </c>
      <c r="R22" s="4034">
        <v>0</v>
      </c>
      <c r="S22" s="2003">
        <v>0</v>
      </c>
      <c r="T22" s="4034">
        <v>0</v>
      </c>
      <c r="U22" s="2003">
        <v>0</v>
      </c>
      <c r="V22" s="4034">
        <v>0</v>
      </c>
      <c r="W22" s="2003">
        <v>0</v>
      </c>
      <c r="X22" s="4034">
        <v>0</v>
      </c>
      <c r="Y22" s="2003">
        <v>0</v>
      </c>
      <c r="Z22" s="4034">
        <v>0</v>
      </c>
      <c r="AA22" s="2003">
        <v>0</v>
      </c>
      <c r="AB22" s="4034">
        <v>0</v>
      </c>
      <c r="AC22" s="2003">
        <v>0</v>
      </c>
      <c r="AD22" s="4034">
        <v>0</v>
      </c>
      <c r="AE22" s="2003">
        <v>0</v>
      </c>
      <c r="AF22" s="4034">
        <v>0</v>
      </c>
      <c r="AG22" s="2003">
        <v>0</v>
      </c>
      <c r="AH22" s="4034">
        <v>0</v>
      </c>
      <c r="AI22" s="2003">
        <v>0</v>
      </c>
      <c r="AJ22" s="4034">
        <v>0</v>
      </c>
      <c r="AK22" s="2003">
        <v>0</v>
      </c>
      <c r="AL22" s="4221">
        <v>0</v>
      </c>
      <c r="AM22" s="332">
        <v>0</v>
      </c>
      <c r="AN22" s="4217">
        <v>0</v>
      </c>
      <c r="AO22" s="4025">
        <v>0</v>
      </c>
      <c r="AP22" s="330">
        <v>0</v>
      </c>
      <c r="AQ22" s="4089">
        <v>0</v>
      </c>
      <c r="AR22" s="4089">
        <v>0</v>
      </c>
      <c r="AS22" s="4218"/>
      <c r="AT22" s="4089">
        <v>0</v>
      </c>
      <c r="AU22" s="4089">
        <v>0</v>
      </c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>
        <v>0</v>
      </c>
      <c r="G23" s="3537">
        <v>0</v>
      </c>
      <c r="H23" s="897">
        <v>0</v>
      </c>
      <c r="I23" s="3537">
        <v>0</v>
      </c>
      <c r="J23" s="897">
        <v>0</v>
      </c>
      <c r="K23" s="325">
        <v>0</v>
      </c>
      <c r="L23" s="897">
        <v>0</v>
      </c>
      <c r="M23" s="325">
        <v>0</v>
      </c>
      <c r="N23" s="897">
        <v>0</v>
      </c>
      <c r="O23" s="325">
        <v>0</v>
      </c>
      <c r="P23" s="897">
        <v>0</v>
      </c>
      <c r="Q23" s="325">
        <v>0</v>
      </c>
      <c r="R23" s="897">
        <v>0</v>
      </c>
      <c r="S23" s="325">
        <v>0</v>
      </c>
      <c r="T23" s="897">
        <v>0</v>
      </c>
      <c r="U23" s="325">
        <v>0</v>
      </c>
      <c r="V23" s="897">
        <v>0</v>
      </c>
      <c r="W23" s="325">
        <v>0</v>
      </c>
      <c r="X23" s="897">
        <v>0</v>
      </c>
      <c r="Y23" s="325">
        <v>0</v>
      </c>
      <c r="Z23" s="897">
        <v>0</v>
      </c>
      <c r="AA23" s="325">
        <v>0</v>
      </c>
      <c r="AB23" s="897">
        <v>0</v>
      </c>
      <c r="AC23" s="325">
        <v>0</v>
      </c>
      <c r="AD23" s="897">
        <v>0</v>
      </c>
      <c r="AE23" s="325">
        <v>0</v>
      </c>
      <c r="AF23" s="897">
        <v>0</v>
      </c>
      <c r="AG23" s="325">
        <v>0</v>
      </c>
      <c r="AH23" s="897">
        <v>0</v>
      </c>
      <c r="AI23" s="325">
        <v>0</v>
      </c>
      <c r="AJ23" s="897">
        <v>0</v>
      </c>
      <c r="AK23" s="325">
        <v>0</v>
      </c>
      <c r="AL23" s="876">
        <v>0</v>
      </c>
      <c r="AM23" s="326">
        <v>0</v>
      </c>
      <c r="AN23" s="2320">
        <v>0</v>
      </c>
      <c r="AO23" s="4160">
        <v>0</v>
      </c>
      <c r="AP23" s="877">
        <v>0</v>
      </c>
      <c r="AQ23" s="1954">
        <v>0</v>
      </c>
      <c r="AR23" s="1954">
        <v>0</v>
      </c>
      <c r="AS23" s="1915"/>
      <c r="AT23" s="1954">
        <v>0</v>
      </c>
      <c r="AU23" s="1954">
        <v>0</v>
      </c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>
        <v>0</v>
      </c>
      <c r="G24" s="4207">
        <v>0</v>
      </c>
      <c r="H24" s="4048">
        <v>0</v>
      </c>
      <c r="I24" s="4207">
        <v>0</v>
      </c>
      <c r="J24" s="4048">
        <v>0</v>
      </c>
      <c r="K24" s="4050">
        <v>0</v>
      </c>
      <c r="L24" s="4048">
        <v>0</v>
      </c>
      <c r="M24" s="4050">
        <v>0</v>
      </c>
      <c r="N24" s="4048">
        <v>0</v>
      </c>
      <c r="O24" s="4050">
        <v>0</v>
      </c>
      <c r="P24" s="4048">
        <v>0</v>
      </c>
      <c r="Q24" s="4050">
        <v>0</v>
      </c>
      <c r="R24" s="4048">
        <v>0</v>
      </c>
      <c r="S24" s="4050">
        <v>0</v>
      </c>
      <c r="T24" s="4048">
        <v>0</v>
      </c>
      <c r="U24" s="4050">
        <v>0</v>
      </c>
      <c r="V24" s="4048">
        <v>0</v>
      </c>
      <c r="W24" s="4050">
        <v>0</v>
      </c>
      <c r="X24" s="4048">
        <v>0</v>
      </c>
      <c r="Y24" s="4050">
        <v>0</v>
      </c>
      <c r="Z24" s="4048">
        <v>0</v>
      </c>
      <c r="AA24" s="4050">
        <v>0</v>
      </c>
      <c r="AB24" s="4048">
        <v>0</v>
      </c>
      <c r="AC24" s="4050">
        <v>0</v>
      </c>
      <c r="AD24" s="4048">
        <v>0</v>
      </c>
      <c r="AE24" s="4050">
        <v>0</v>
      </c>
      <c r="AF24" s="4048">
        <v>0</v>
      </c>
      <c r="AG24" s="4050">
        <v>0</v>
      </c>
      <c r="AH24" s="4048">
        <v>0</v>
      </c>
      <c r="AI24" s="4050">
        <v>0</v>
      </c>
      <c r="AJ24" s="4048">
        <v>0</v>
      </c>
      <c r="AK24" s="4050">
        <v>0</v>
      </c>
      <c r="AL24" s="4208">
        <v>0</v>
      </c>
      <c r="AM24" s="4209">
        <v>0</v>
      </c>
      <c r="AN24" s="4210">
        <v>0</v>
      </c>
      <c r="AO24" s="4211">
        <v>0</v>
      </c>
      <c r="AP24" s="4051">
        <v>0</v>
      </c>
      <c r="AQ24" s="4212">
        <v>0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>
        <v>0</v>
      </c>
      <c r="G25" s="330">
        <v>0</v>
      </c>
      <c r="H25" s="4034">
        <v>0</v>
      </c>
      <c r="I25" s="330">
        <v>0</v>
      </c>
      <c r="J25" s="4034">
        <v>0</v>
      </c>
      <c r="K25" s="2003">
        <v>0</v>
      </c>
      <c r="L25" s="4034">
        <v>0</v>
      </c>
      <c r="M25" s="2003">
        <v>0</v>
      </c>
      <c r="N25" s="4034">
        <v>0</v>
      </c>
      <c r="O25" s="2003">
        <v>0</v>
      </c>
      <c r="P25" s="4034">
        <v>0</v>
      </c>
      <c r="Q25" s="2003">
        <v>0</v>
      </c>
      <c r="R25" s="4034">
        <v>0</v>
      </c>
      <c r="S25" s="2003">
        <v>0</v>
      </c>
      <c r="T25" s="4034">
        <v>0</v>
      </c>
      <c r="U25" s="2003">
        <v>0</v>
      </c>
      <c r="V25" s="4034">
        <v>0</v>
      </c>
      <c r="W25" s="2003">
        <v>0</v>
      </c>
      <c r="X25" s="4034">
        <v>0</v>
      </c>
      <c r="Y25" s="2003">
        <v>0</v>
      </c>
      <c r="Z25" s="4034">
        <v>0</v>
      </c>
      <c r="AA25" s="2003">
        <v>0</v>
      </c>
      <c r="AB25" s="4034">
        <v>0</v>
      </c>
      <c r="AC25" s="2003">
        <v>0</v>
      </c>
      <c r="AD25" s="4034">
        <v>0</v>
      </c>
      <c r="AE25" s="2003">
        <v>0</v>
      </c>
      <c r="AF25" s="4034">
        <v>0</v>
      </c>
      <c r="AG25" s="2003">
        <v>0</v>
      </c>
      <c r="AH25" s="4034">
        <v>0</v>
      </c>
      <c r="AI25" s="2003">
        <v>0</v>
      </c>
      <c r="AJ25" s="4034">
        <v>0</v>
      </c>
      <c r="AK25" s="2003">
        <v>0</v>
      </c>
      <c r="AL25" s="4216">
        <v>0</v>
      </c>
      <c r="AM25" s="332">
        <v>0</v>
      </c>
      <c r="AN25" s="4217">
        <v>0</v>
      </c>
      <c r="AO25" s="4025">
        <v>0</v>
      </c>
      <c r="AP25" s="330">
        <v>0</v>
      </c>
      <c r="AQ25" s="4089">
        <v>0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3</v>
      </c>
      <c r="D26" s="4099">
        <f t="shared" si="16"/>
        <v>1</v>
      </c>
      <c r="E26" s="4215">
        <f t="shared" si="16"/>
        <v>2</v>
      </c>
      <c r="F26" s="4034">
        <v>0</v>
      </c>
      <c r="G26" s="330">
        <v>0</v>
      </c>
      <c r="H26" s="4034">
        <v>0</v>
      </c>
      <c r="I26" s="330">
        <v>0</v>
      </c>
      <c r="J26" s="4034">
        <v>1</v>
      </c>
      <c r="K26" s="2003">
        <v>2</v>
      </c>
      <c r="L26" s="4034">
        <v>0</v>
      </c>
      <c r="M26" s="2003">
        <v>0</v>
      </c>
      <c r="N26" s="4034">
        <v>0</v>
      </c>
      <c r="O26" s="2003">
        <v>0</v>
      </c>
      <c r="P26" s="4034">
        <v>0</v>
      </c>
      <c r="Q26" s="2003">
        <v>0</v>
      </c>
      <c r="R26" s="4034">
        <v>0</v>
      </c>
      <c r="S26" s="2003">
        <v>0</v>
      </c>
      <c r="T26" s="4034">
        <v>0</v>
      </c>
      <c r="U26" s="2003">
        <v>0</v>
      </c>
      <c r="V26" s="4034">
        <v>0</v>
      </c>
      <c r="W26" s="2003">
        <v>0</v>
      </c>
      <c r="X26" s="4034">
        <v>0</v>
      </c>
      <c r="Y26" s="2003">
        <v>0</v>
      </c>
      <c r="Z26" s="4034">
        <v>0</v>
      </c>
      <c r="AA26" s="2003">
        <v>0</v>
      </c>
      <c r="AB26" s="4034">
        <v>0</v>
      </c>
      <c r="AC26" s="2003">
        <v>0</v>
      </c>
      <c r="AD26" s="4034">
        <v>0</v>
      </c>
      <c r="AE26" s="2003">
        <v>0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>
        <v>0</v>
      </c>
      <c r="G27" s="330">
        <v>0</v>
      </c>
      <c r="H27" s="4034">
        <v>0</v>
      </c>
      <c r="I27" s="330">
        <v>0</v>
      </c>
      <c r="J27" s="4034">
        <v>0</v>
      </c>
      <c r="K27" s="2003">
        <v>0</v>
      </c>
      <c r="L27" s="4034">
        <v>0</v>
      </c>
      <c r="M27" s="2003">
        <v>0</v>
      </c>
      <c r="N27" s="4034">
        <v>0</v>
      </c>
      <c r="O27" s="2003">
        <v>0</v>
      </c>
      <c r="P27" s="4034">
        <v>0</v>
      </c>
      <c r="Q27" s="2003">
        <v>0</v>
      </c>
      <c r="R27" s="4034">
        <v>0</v>
      </c>
      <c r="S27" s="2003">
        <v>0</v>
      </c>
      <c r="T27" s="4034">
        <v>0</v>
      </c>
      <c r="U27" s="2003">
        <v>0</v>
      </c>
      <c r="V27" s="4034">
        <v>0</v>
      </c>
      <c r="W27" s="2003">
        <v>0</v>
      </c>
      <c r="X27" s="4034">
        <v>0</v>
      </c>
      <c r="Y27" s="2003">
        <v>0</v>
      </c>
      <c r="Z27" s="4034">
        <v>0</v>
      </c>
      <c r="AA27" s="2003">
        <v>0</v>
      </c>
      <c r="AB27" s="4034">
        <v>0</v>
      </c>
      <c r="AC27" s="2003">
        <v>0</v>
      </c>
      <c r="AD27" s="4034">
        <v>0</v>
      </c>
      <c r="AE27" s="2003">
        <v>0</v>
      </c>
      <c r="AF27" s="4034">
        <v>0</v>
      </c>
      <c r="AG27" s="2003">
        <v>0</v>
      </c>
      <c r="AH27" s="4034">
        <v>0</v>
      </c>
      <c r="AI27" s="2003">
        <v>0</v>
      </c>
      <c r="AJ27" s="4034">
        <v>0</v>
      </c>
      <c r="AK27" s="2003">
        <v>0</v>
      </c>
      <c r="AL27" s="4216">
        <v>0</v>
      </c>
      <c r="AM27" s="332">
        <v>0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>
        <v>0</v>
      </c>
      <c r="G28" s="330">
        <v>0</v>
      </c>
      <c r="H28" s="4034">
        <v>0</v>
      </c>
      <c r="I28" s="330">
        <v>0</v>
      </c>
      <c r="J28" s="4034">
        <v>0</v>
      </c>
      <c r="K28" s="2003">
        <v>0</v>
      </c>
      <c r="L28" s="4034">
        <v>0</v>
      </c>
      <c r="M28" s="2003">
        <v>0</v>
      </c>
      <c r="N28" s="4034">
        <v>0</v>
      </c>
      <c r="O28" s="2003">
        <v>0</v>
      </c>
      <c r="P28" s="4034">
        <v>0</v>
      </c>
      <c r="Q28" s="2003">
        <v>0</v>
      </c>
      <c r="R28" s="4034">
        <v>0</v>
      </c>
      <c r="S28" s="2003">
        <v>0</v>
      </c>
      <c r="T28" s="4034">
        <v>0</v>
      </c>
      <c r="U28" s="2003">
        <v>0</v>
      </c>
      <c r="V28" s="4034">
        <v>0</v>
      </c>
      <c r="W28" s="2003">
        <v>0</v>
      </c>
      <c r="X28" s="4034">
        <v>0</v>
      </c>
      <c r="Y28" s="2003">
        <v>0</v>
      </c>
      <c r="Z28" s="4034">
        <v>0</v>
      </c>
      <c r="AA28" s="2003">
        <v>0</v>
      </c>
      <c r="AB28" s="4034">
        <v>0</v>
      </c>
      <c r="AC28" s="2003">
        <v>0</v>
      </c>
      <c r="AD28" s="4034">
        <v>0</v>
      </c>
      <c r="AE28" s="2003">
        <v>0</v>
      </c>
      <c r="AF28" s="4034">
        <v>0</v>
      </c>
      <c r="AG28" s="2003">
        <v>0</v>
      </c>
      <c r="AH28" s="4034">
        <v>0</v>
      </c>
      <c r="AI28" s="2003">
        <v>0</v>
      </c>
      <c r="AJ28" s="4034">
        <v>0</v>
      </c>
      <c r="AK28" s="2003">
        <v>0</v>
      </c>
      <c r="AL28" s="4216">
        <v>0</v>
      </c>
      <c r="AM28" s="332">
        <v>0</v>
      </c>
      <c r="AN28" s="4217">
        <v>0</v>
      </c>
      <c r="AO28" s="4025">
        <v>0</v>
      </c>
      <c r="AP28" s="330">
        <v>0</v>
      </c>
      <c r="AQ28" s="4089">
        <v>0</v>
      </c>
      <c r="AR28" s="4089">
        <v>0</v>
      </c>
      <c r="AS28" s="4218"/>
      <c r="AT28" s="4089">
        <v>0</v>
      </c>
      <c r="AU28" s="4089">
        <v>0</v>
      </c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>
        <v>0</v>
      </c>
      <c r="G29" s="330">
        <v>0</v>
      </c>
      <c r="H29" s="4034">
        <v>0</v>
      </c>
      <c r="I29" s="330">
        <v>0</v>
      </c>
      <c r="J29" s="4034">
        <v>0</v>
      </c>
      <c r="K29" s="2003">
        <v>0</v>
      </c>
      <c r="L29" s="4034">
        <v>0</v>
      </c>
      <c r="M29" s="2003">
        <v>0</v>
      </c>
      <c r="N29" s="4034">
        <v>0</v>
      </c>
      <c r="O29" s="2003">
        <v>0</v>
      </c>
      <c r="P29" s="4034">
        <v>0</v>
      </c>
      <c r="Q29" s="2003">
        <v>0</v>
      </c>
      <c r="R29" s="4034">
        <v>0</v>
      </c>
      <c r="S29" s="2003">
        <v>0</v>
      </c>
      <c r="T29" s="4034">
        <v>0</v>
      </c>
      <c r="U29" s="2003">
        <v>0</v>
      </c>
      <c r="V29" s="4034">
        <v>0</v>
      </c>
      <c r="W29" s="2003">
        <v>0</v>
      </c>
      <c r="X29" s="4034">
        <v>0</v>
      </c>
      <c r="Y29" s="2003">
        <v>0</v>
      </c>
      <c r="Z29" s="4034">
        <v>0</v>
      </c>
      <c r="AA29" s="2003">
        <v>0</v>
      </c>
      <c r="AB29" s="4034">
        <v>0</v>
      </c>
      <c r="AC29" s="2003">
        <v>0</v>
      </c>
      <c r="AD29" s="4034">
        <v>0</v>
      </c>
      <c r="AE29" s="2003">
        <v>0</v>
      </c>
      <c r="AF29" s="4034">
        <v>0</v>
      </c>
      <c r="AG29" s="2003">
        <v>0</v>
      </c>
      <c r="AH29" s="4034">
        <v>0</v>
      </c>
      <c r="AI29" s="2003">
        <v>0</v>
      </c>
      <c r="AJ29" s="4034">
        <v>0</v>
      </c>
      <c r="AK29" s="2003">
        <v>0</v>
      </c>
      <c r="AL29" s="4216">
        <v>0</v>
      </c>
      <c r="AM29" s="332">
        <v>0</v>
      </c>
      <c r="AN29" s="4217">
        <v>0</v>
      </c>
      <c r="AO29" s="4025">
        <v>0</v>
      </c>
      <c r="AP29" s="330">
        <v>0</v>
      </c>
      <c r="AQ29" s="4089">
        <v>0</v>
      </c>
      <c r="AR29" s="4089">
        <v>0</v>
      </c>
      <c r="AS29" s="4218"/>
      <c r="AT29" s="4089">
        <v>0</v>
      </c>
      <c r="AU29" s="4089">
        <v>0</v>
      </c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>
        <v>0</v>
      </c>
      <c r="G30" s="330">
        <v>0</v>
      </c>
      <c r="H30" s="4034">
        <v>0</v>
      </c>
      <c r="I30" s="330">
        <v>0</v>
      </c>
      <c r="J30" s="4034">
        <v>0</v>
      </c>
      <c r="K30" s="2003">
        <v>0</v>
      </c>
      <c r="L30" s="4034">
        <v>0</v>
      </c>
      <c r="M30" s="2003">
        <v>0</v>
      </c>
      <c r="N30" s="4034">
        <v>0</v>
      </c>
      <c r="O30" s="2003">
        <v>0</v>
      </c>
      <c r="P30" s="4034">
        <v>0</v>
      </c>
      <c r="Q30" s="2003">
        <v>0</v>
      </c>
      <c r="R30" s="4034">
        <v>0</v>
      </c>
      <c r="S30" s="2003">
        <v>0</v>
      </c>
      <c r="T30" s="4034">
        <v>0</v>
      </c>
      <c r="U30" s="2003">
        <v>0</v>
      </c>
      <c r="V30" s="4034">
        <v>0</v>
      </c>
      <c r="W30" s="2003">
        <v>0</v>
      </c>
      <c r="X30" s="4034">
        <v>0</v>
      </c>
      <c r="Y30" s="2003">
        <v>0</v>
      </c>
      <c r="Z30" s="4034">
        <v>0</v>
      </c>
      <c r="AA30" s="2003">
        <v>0</v>
      </c>
      <c r="AB30" s="4034">
        <v>0</v>
      </c>
      <c r="AC30" s="2003">
        <v>0</v>
      </c>
      <c r="AD30" s="4034">
        <v>0</v>
      </c>
      <c r="AE30" s="2003">
        <v>0</v>
      </c>
      <c r="AF30" s="4034">
        <v>0</v>
      </c>
      <c r="AG30" s="2003">
        <v>0</v>
      </c>
      <c r="AH30" s="4034">
        <v>0</v>
      </c>
      <c r="AI30" s="2003">
        <v>0</v>
      </c>
      <c r="AJ30" s="4034">
        <v>0</v>
      </c>
      <c r="AK30" s="2003">
        <v>0</v>
      </c>
      <c r="AL30" s="4216">
        <v>0</v>
      </c>
      <c r="AM30" s="332">
        <v>0</v>
      </c>
      <c r="AN30" s="4217">
        <v>0</v>
      </c>
      <c r="AO30" s="4025">
        <v>0</v>
      </c>
      <c r="AP30" s="330">
        <v>0</v>
      </c>
      <c r="AQ30" s="4089">
        <v>0</v>
      </c>
      <c r="AR30" s="4089">
        <v>0</v>
      </c>
      <c r="AS30" s="4218"/>
      <c r="AT30" s="4089">
        <v>0</v>
      </c>
      <c r="AU30" s="4089">
        <v>0</v>
      </c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>
        <v>0</v>
      </c>
      <c r="G31" s="34">
        <v>0</v>
      </c>
      <c r="H31" s="212">
        <v>0</v>
      </c>
      <c r="I31" s="34">
        <v>0</v>
      </c>
      <c r="J31" s="212">
        <v>0</v>
      </c>
      <c r="K31" s="1161">
        <v>0</v>
      </c>
      <c r="L31" s="212">
        <v>0</v>
      </c>
      <c r="M31" s="1161">
        <v>0</v>
      </c>
      <c r="N31" s="212">
        <v>0</v>
      </c>
      <c r="O31" s="1161">
        <v>0</v>
      </c>
      <c r="P31" s="212">
        <v>0</v>
      </c>
      <c r="Q31" s="1161">
        <v>0</v>
      </c>
      <c r="R31" s="212">
        <v>0</v>
      </c>
      <c r="S31" s="1161">
        <v>0</v>
      </c>
      <c r="T31" s="212">
        <v>0</v>
      </c>
      <c r="U31" s="1161">
        <v>0</v>
      </c>
      <c r="V31" s="212">
        <v>0</v>
      </c>
      <c r="W31" s="1161">
        <v>0</v>
      </c>
      <c r="X31" s="212">
        <v>0</v>
      </c>
      <c r="Y31" s="1161">
        <v>0</v>
      </c>
      <c r="Z31" s="212">
        <v>0</v>
      </c>
      <c r="AA31" s="1161">
        <v>0</v>
      </c>
      <c r="AB31" s="212">
        <v>0</v>
      </c>
      <c r="AC31" s="1161">
        <v>0</v>
      </c>
      <c r="AD31" s="212">
        <v>0</v>
      </c>
      <c r="AE31" s="1161">
        <v>0</v>
      </c>
      <c r="AF31" s="212">
        <v>0</v>
      </c>
      <c r="AG31" s="1161">
        <v>0</v>
      </c>
      <c r="AH31" s="212">
        <v>0</v>
      </c>
      <c r="AI31" s="1161">
        <v>0</v>
      </c>
      <c r="AJ31" s="212">
        <v>0</v>
      </c>
      <c r="AK31" s="1161">
        <v>0</v>
      </c>
      <c r="AL31" s="2244">
        <v>0</v>
      </c>
      <c r="AM31" s="2444">
        <v>0</v>
      </c>
      <c r="AN31" s="4217">
        <v>0</v>
      </c>
      <c r="AO31" s="1162">
        <v>0</v>
      </c>
      <c r="AP31" s="330">
        <v>0</v>
      </c>
      <c r="AQ31" s="4089">
        <v>0</v>
      </c>
      <c r="AR31" s="4089">
        <v>0</v>
      </c>
      <c r="AS31" s="4218"/>
      <c r="AT31" s="4089">
        <v>0</v>
      </c>
      <c r="AU31" s="4089">
        <v>0</v>
      </c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>
        <v>0</v>
      </c>
      <c r="G32" s="330">
        <v>0</v>
      </c>
      <c r="H32" s="4034">
        <v>0</v>
      </c>
      <c r="I32" s="330">
        <v>0</v>
      </c>
      <c r="J32" s="4034">
        <v>0</v>
      </c>
      <c r="K32" s="2003">
        <v>0</v>
      </c>
      <c r="L32" s="4034">
        <v>0</v>
      </c>
      <c r="M32" s="2003">
        <v>0</v>
      </c>
      <c r="N32" s="4034">
        <v>0</v>
      </c>
      <c r="O32" s="2003">
        <v>0</v>
      </c>
      <c r="P32" s="4034">
        <v>0</v>
      </c>
      <c r="Q32" s="2003">
        <v>0</v>
      </c>
      <c r="R32" s="4034">
        <v>0</v>
      </c>
      <c r="S32" s="2003">
        <v>0</v>
      </c>
      <c r="T32" s="4034">
        <v>0</v>
      </c>
      <c r="U32" s="2003">
        <v>0</v>
      </c>
      <c r="V32" s="4034">
        <v>0</v>
      </c>
      <c r="W32" s="2003">
        <v>0</v>
      </c>
      <c r="X32" s="4034">
        <v>0</v>
      </c>
      <c r="Y32" s="2003">
        <v>0</v>
      </c>
      <c r="Z32" s="4034">
        <v>0</v>
      </c>
      <c r="AA32" s="2003">
        <v>0</v>
      </c>
      <c r="AB32" s="4034">
        <v>0</v>
      </c>
      <c r="AC32" s="2003">
        <v>0</v>
      </c>
      <c r="AD32" s="4034">
        <v>0</v>
      </c>
      <c r="AE32" s="2003">
        <v>0</v>
      </c>
      <c r="AF32" s="4034">
        <v>0</v>
      </c>
      <c r="AG32" s="2003">
        <v>0</v>
      </c>
      <c r="AH32" s="4034">
        <v>0</v>
      </c>
      <c r="AI32" s="2003">
        <v>0</v>
      </c>
      <c r="AJ32" s="4034">
        <v>0</v>
      </c>
      <c r="AK32" s="2003">
        <v>0</v>
      </c>
      <c r="AL32" s="4216">
        <v>0</v>
      </c>
      <c r="AM32" s="332">
        <v>0</v>
      </c>
      <c r="AN32" s="4217">
        <v>0</v>
      </c>
      <c r="AO32" s="4025">
        <v>0</v>
      </c>
      <c r="AP32" s="330">
        <v>0</v>
      </c>
      <c r="AQ32" s="4089">
        <v>0</v>
      </c>
      <c r="AR32" s="4089">
        <v>0</v>
      </c>
      <c r="AS32" s="4218"/>
      <c r="AT32" s="4089">
        <v>0</v>
      </c>
      <c r="AU32" s="4089">
        <v>0</v>
      </c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>
        <v>0</v>
      </c>
      <c r="G33" s="330">
        <v>0</v>
      </c>
      <c r="H33" s="4034">
        <v>0</v>
      </c>
      <c r="I33" s="330">
        <v>0</v>
      </c>
      <c r="J33" s="4034">
        <v>0</v>
      </c>
      <c r="K33" s="2003">
        <v>0</v>
      </c>
      <c r="L33" s="4034">
        <v>0</v>
      </c>
      <c r="M33" s="2003">
        <v>0</v>
      </c>
      <c r="N33" s="4034">
        <v>0</v>
      </c>
      <c r="O33" s="2003">
        <v>0</v>
      </c>
      <c r="P33" s="4034">
        <v>0</v>
      </c>
      <c r="Q33" s="2003">
        <v>0</v>
      </c>
      <c r="R33" s="4034">
        <v>0</v>
      </c>
      <c r="S33" s="2003">
        <v>0</v>
      </c>
      <c r="T33" s="4034">
        <v>0</v>
      </c>
      <c r="U33" s="2003">
        <v>0</v>
      </c>
      <c r="V33" s="4034">
        <v>0</v>
      </c>
      <c r="W33" s="2003">
        <v>0</v>
      </c>
      <c r="X33" s="4034">
        <v>0</v>
      </c>
      <c r="Y33" s="2003">
        <v>0</v>
      </c>
      <c r="Z33" s="4034">
        <v>0</v>
      </c>
      <c r="AA33" s="2003">
        <v>0</v>
      </c>
      <c r="AB33" s="4034">
        <v>0</v>
      </c>
      <c r="AC33" s="2003">
        <v>0</v>
      </c>
      <c r="AD33" s="4034">
        <v>0</v>
      </c>
      <c r="AE33" s="2003">
        <v>0</v>
      </c>
      <c r="AF33" s="4034">
        <v>0</v>
      </c>
      <c r="AG33" s="2003">
        <v>0</v>
      </c>
      <c r="AH33" s="4034">
        <v>0</v>
      </c>
      <c r="AI33" s="2003">
        <v>0</v>
      </c>
      <c r="AJ33" s="4034">
        <v>0</v>
      </c>
      <c r="AK33" s="2003">
        <v>0</v>
      </c>
      <c r="AL33" s="4221">
        <v>0</v>
      </c>
      <c r="AM33" s="332">
        <v>0</v>
      </c>
      <c r="AN33" s="4217">
        <v>0</v>
      </c>
      <c r="AO33" s="4025">
        <v>0</v>
      </c>
      <c r="AP33" s="330">
        <v>0</v>
      </c>
      <c r="AQ33" s="4089">
        <v>0</v>
      </c>
      <c r="AR33" s="4089">
        <v>0</v>
      </c>
      <c r="AS33" s="4218"/>
      <c r="AT33" s="4089">
        <v>0</v>
      </c>
      <c r="AU33" s="4089">
        <v>0</v>
      </c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>
        <v>0</v>
      </c>
      <c r="G34" s="3537">
        <v>0</v>
      </c>
      <c r="H34" s="897">
        <v>0</v>
      </c>
      <c r="I34" s="3537">
        <v>0</v>
      </c>
      <c r="J34" s="897">
        <v>0</v>
      </c>
      <c r="K34" s="325">
        <v>0</v>
      </c>
      <c r="L34" s="897">
        <v>0</v>
      </c>
      <c r="M34" s="325">
        <v>0</v>
      </c>
      <c r="N34" s="897">
        <v>0</v>
      </c>
      <c r="O34" s="325">
        <v>0</v>
      </c>
      <c r="P34" s="897">
        <v>0</v>
      </c>
      <c r="Q34" s="325">
        <v>0</v>
      </c>
      <c r="R34" s="897">
        <v>0</v>
      </c>
      <c r="S34" s="325">
        <v>0</v>
      </c>
      <c r="T34" s="897">
        <v>0</v>
      </c>
      <c r="U34" s="325">
        <v>0</v>
      </c>
      <c r="V34" s="897">
        <v>0</v>
      </c>
      <c r="W34" s="325">
        <v>0</v>
      </c>
      <c r="X34" s="897">
        <v>0</v>
      </c>
      <c r="Y34" s="325">
        <v>0</v>
      </c>
      <c r="Z34" s="897">
        <v>0</v>
      </c>
      <c r="AA34" s="325">
        <v>0</v>
      </c>
      <c r="AB34" s="897">
        <v>0</v>
      </c>
      <c r="AC34" s="325">
        <v>0</v>
      </c>
      <c r="AD34" s="897">
        <v>0</v>
      </c>
      <c r="AE34" s="325">
        <v>0</v>
      </c>
      <c r="AF34" s="897">
        <v>0</v>
      </c>
      <c r="AG34" s="325">
        <v>0</v>
      </c>
      <c r="AH34" s="897">
        <v>0</v>
      </c>
      <c r="AI34" s="325">
        <v>0</v>
      </c>
      <c r="AJ34" s="897">
        <v>0</v>
      </c>
      <c r="AK34" s="325">
        <v>0</v>
      </c>
      <c r="AL34" s="876">
        <v>0</v>
      </c>
      <c r="AM34" s="326">
        <v>0</v>
      </c>
      <c r="AN34" s="2320">
        <v>0</v>
      </c>
      <c r="AO34" s="4160">
        <v>0</v>
      </c>
      <c r="AP34" s="877">
        <v>0</v>
      </c>
      <c r="AQ34" s="1954">
        <v>0</v>
      </c>
      <c r="AR34" s="1954">
        <v>0</v>
      </c>
      <c r="AS34" s="1915"/>
      <c r="AT34" s="1954">
        <v>0</v>
      </c>
      <c r="AU34" s="1954">
        <v>0</v>
      </c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0</v>
      </c>
      <c r="R36" s="4034">
        <v>0</v>
      </c>
      <c r="S36" s="2003">
        <v>0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0</v>
      </c>
      <c r="AE36" s="2003">
        <v>0</v>
      </c>
      <c r="AF36" s="4034">
        <v>0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0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0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0</v>
      </c>
      <c r="P48" s="4034">
        <v>0</v>
      </c>
      <c r="Q48" s="2003">
        <v>0</v>
      </c>
      <c r="R48" s="4034">
        <v>0</v>
      </c>
      <c r="S48" s="2003">
        <v>0</v>
      </c>
      <c r="T48" s="4034">
        <v>0</v>
      </c>
      <c r="U48" s="2003">
        <v>0</v>
      </c>
      <c r="V48" s="4034">
        <v>0</v>
      </c>
      <c r="W48" s="2003">
        <v>0</v>
      </c>
      <c r="X48" s="4034">
        <v>0</v>
      </c>
      <c r="Y48" s="2003">
        <v>0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15</v>
      </c>
      <c r="D59" s="4099">
        <f>SUM(J59+L59+N59+P59+R59+T59+V59+X59+Z59+AB59+AD59+AF59+AH59+AJ59+AL59)</f>
        <v>1</v>
      </c>
      <c r="E59" s="4215">
        <f>SUM(K59+M59+O59+Q59+S59+U59+W59+Y59+AA59+AC59+AE59+AG59+AI59+AK59+AM59)</f>
        <v>14</v>
      </c>
      <c r="F59" s="1924"/>
      <c r="G59" s="4224"/>
      <c r="H59" s="1924"/>
      <c r="I59" s="4224"/>
      <c r="J59" s="4034">
        <v>0</v>
      </c>
      <c r="K59" s="2003">
        <v>1</v>
      </c>
      <c r="L59" s="4034">
        <v>0</v>
      </c>
      <c r="M59" s="2003">
        <v>6</v>
      </c>
      <c r="N59" s="4034">
        <v>0</v>
      </c>
      <c r="O59" s="2003">
        <v>2</v>
      </c>
      <c r="P59" s="4034">
        <v>0</v>
      </c>
      <c r="Q59" s="2003">
        <v>2</v>
      </c>
      <c r="R59" s="4034">
        <v>0</v>
      </c>
      <c r="S59" s="2003">
        <v>2</v>
      </c>
      <c r="T59" s="4034">
        <v>1</v>
      </c>
      <c r="U59" s="2003">
        <v>0</v>
      </c>
      <c r="V59" s="4034">
        <v>0</v>
      </c>
      <c r="W59" s="2003">
        <v>0</v>
      </c>
      <c r="X59" s="4034">
        <v>0</v>
      </c>
      <c r="Y59" s="2003">
        <v>1</v>
      </c>
      <c r="Z59" s="4034">
        <v>0</v>
      </c>
      <c r="AA59" s="2003">
        <v>0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2</v>
      </c>
      <c r="AR59" s="4089">
        <v>0</v>
      </c>
      <c r="AS59" s="4089">
        <v>4</v>
      </c>
      <c r="AT59" s="4089">
        <v>0</v>
      </c>
      <c r="AU59" s="4089">
        <v>1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>
        <v>0</v>
      </c>
      <c r="K64" s="2003">
        <v>0</v>
      </c>
      <c r="L64" s="4034">
        <v>0</v>
      </c>
      <c r="M64" s="2003">
        <v>0</v>
      </c>
      <c r="N64" s="4034">
        <v>0</v>
      </c>
      <c r="O64" s="2003">
        <v>0</v>
      </c>
      <c r="P64" s="4034">
        <v>0</v>
      </c>
      <c r="Q64" s="2003">
        <v>0</v>
      </c>
      <c r="R64" s="4034">
        <v>0</v>
      </c>
      <c r="S64" s="2003">
        <v>0</v>
      </c>
      <c r="T64" s="4034">
        <v>0</v>
      </c>
      <c r="U64" s="2003">
        <v>0</v>
      </c>
      <c r="V64" s="4034">
        <v>0</v>
      </c>
      <c r="W64" s="2003">
        <v>0</v>
      </c>
      <c r="X64" s="4034">
        <v>0</v>
      </c>
      <c r="Y64" s="2003">
        <v>0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0</v>
      </c>
      <c r="AR64" s="4089">
        <v>0</v>
      </c>
      <c r="AS64" s="4089">
        <v>0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7</v>
      </c>
      <c r="D69" s="4099">
        <f t="shared" si="37"/>
        <v>0</v>
      </c>
      <c r="E69" s="4215">
        <f t="shared" si="37"/>
        <v>7</v>
      </c>
      <c r="F69" s="1924"/>
      <c r="G69" s="4224"/>
      <c r="H69" s="1924"/>
      <c r="I69" s="4224"/>
      <c r="J69" s="4034">
        <v>0</v>
      </c>
      <c r="K69" s="2003">
        <v>0</v>
      </c>
      <c r="L69" s="4034">
        <v>0</v>
      </c>
      <c r="M69" s="2003">
        <v>2</v>
      </c>
      <c r="N69" s="4034">
        <v>0</v>
      </c>
      <c r="O69" s="2003">
        <v>1</v>
      </c>
      <c r="P69" s="4034">
        <v>0</v>
      </c>
      <c r="Q69" s="2003">
        <v>1</v>
      </c>
      <c r="R69" s="4034">
        <v>0</v>
      </c>
      <c r="S69" s="2003">
        <v>1</v>
      </c>
      <c r="T69" s="4034">
        <v>0</v>
      </c>
      <c r="U69" s="2003">
        <v>0</v>
      </c>
      <c r="V69" s="4034">
        <v>0</v>
      </c>
      <c r="W69" s="2003">
        <v>2</v>
      </c>
      <c r="X69" s="4034">
        <v>0</v>
      </c>
      <c r="Y69" s="2003">
        <v>0</v>
      </c>
      <c r="Z69" s="4034">
        <v>0</v>
      </c>
      <c r="AA69" s="2003">
        <v>0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0</v>
      </c>
      <c r="AR69" s="4089">
        <v>0</v>
      </c>
      <c r="AS69" s="4089">
        <v>1</v>
      </c>
      <c r="AT69" s="4089">
        <v>0</v>
      </c>
      <c r="AU69" s="4089">
        <v>1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1</v>
      </c>
      <c r="D75" s="1925"/>
      <c r="E75" s="4220">
        <f>SUM(K75+M75+O75+Q75+S75+U75+W75+Y75+AA75+AC75)</f>
        <v>1</v>
      </c>
      <c r="F75" s="1924"/>
      <c r="G75" s="4224"/>
      <c r="H75" s="1924"/>
      <c r="I75" s="4224"/>
      <c r="J75" s="1924"/>
      <c r="K75" s="2003">
        <v>0</v>
      </c>
      <c r="L75" s="1924"/>
      <c r="M75" s="2003">
        <v>0</v>
      </c>
      <c r="N75" s="1924"/>
      <c r="O75" s="2003">
        <v>0</v>
      </c>
      <c r="P75" s="1924"/>
      <c r="Q75" s="2003">
        <v>0</v>
      </c>
      <c r="R75" s="1924"/>
      <c r="S75" s="2003">
        <v>0</v>
      </c>
      <c r="T75" s="1924"/>
      <c r="U75" s="2003">
        <v>1</v>
      </c>
      <c r="V75" s="1924"/>
      <c r="W75" s="2003">
        <v>0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0</v>
      </c>
      <c r="AR75" s="4089">
        <v>1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2</v>
      </c>
      <c r="D77" s="1925"/>
      <c r="E77" s="4220">
        <f>SUM(K77+M77+O77+Q77+S77+U77+W77+Y77+AA77+AC77)</f>
        <v>2</v>
      </c>
      <c r="F77" s="1924"/>
      <c r="G77" s="4224"/>
      <c r="H77" s="1924"/>
      <c r="I77" s="4224"/>
      <c r="J77" s="1924"/>
      <c r="K77" s="1161">
        <v>0</v>
      </c>
      <c r="L77" s="1924"/>
      <c r="M77" s="1161">
        <v>1</v>
      </c>
      <c r="N77" s="1924"/>
      <c r="O77" s="1161">
        <v>0</v>
      </c>
      <c r="P77" s="1924"/>
      <c r="Q77" s="1161">
        <v>0</v>
      </c>
      <c r="R77" s="1924"/>
      <c r="S77" s="1161">
        <v>1</v>
      </c>
      <c r="T77" s="1924"/>
      <c r="U77" s="1161">
        <v>0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1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>
        <v>0</v>
      </c>
      <c r="G79" s="107">
        <v>0</v>
      </c>
      <c r="H79" s="290">
        <v>0</v>
      </c>
      <c r="I79" s="107">
        <v>0</v>
      </c>
      <c r="J79" s="290">
        <v>0</v>
      </c>
      <c r="K79" s="107">
        <v>0</v>
      </c>
      <c r="L79" s="290">
        <v>0</v>
      </c>
      <c r="M79" s="107">
        <v>0</v>
      </c>
      <c r="N79" s="290">
        <v>0</v>
      </c>
      <c r="O79" s="107">
        <v>0</v>
      </c>
      <c r="P79" s="290">
        <v>0</v>
      </c>
      <c r="Q79" s="107">
        <v>0</v>
      </c>
      <c r="R79" s="290">
        <v>0</v>
      </c>
      <c r="S79" s="107">
        <v>0</v>
      </c>
      <c r="T79" s="290">
        <v>0</v>
      </c>
      <c r="U79" s="107">
        <v>0</v>
      </c>
      <c r="V79" s="290">
        <v>0</v>
      </c>
      <c r="W79" s="107">
        <v>0</v>
      </c>
      <c r="X79" s="290">
        <v>0</v>
      </c>
      <c r="Y79" s="107">
        <v>0</v>
      </c>
      <c r="Z79" s="290">
        <v>0</v>
      </c>
      <c r="AA79" s="107">
        <v>0</v>
      </c>
      <c r="AB79" s="290">
        <v>0</v>
      </c>
      <c r="AC79" s="107">
        <v>0</v>
      </c>
      <c r="AD79" s="290">
        <v>0</v>
      </c>
      <c r="AE79" s="107">
        <v>0</v>
      </c>
      <c r="AF79" s="290">
        <v>0</v>
      </c>
      <c r="AG79" s="107">
        <v>0</v>
      </c>
      <c r="AH79" s="290">
        <v>0</v>
      </c>
      <c r="AI79" s="107">
        <v>0</v>
      </c>
      <c r="AJ79" s="290">
        <v>0</v>
      </c>
      <c r="AK79" s="107">
        <v>0</v>
      </c>
      <c r="AL79" s="290">
        <v>0</v>
      </c>
      <c r="AM79" s="107">
        <v>0</v>
      </c>
      <c r="AN79" s="4217">
        <v>0</v>
      </c>
      <c r="AO79" s="1162">
        <v>0</v>
      </c>
      <c r="AP79" s="34">
        <v>0</v>
      </c>
      <c r="AQ79" s="4230">
        <v>0</v>
      </c>
      <c r="AR79" s="4230">
        <v>0</v>
      </c>
      <c r="AS79" s="4230">
        <v>0</v>
      </c>
      <c r="AT79" s="4230">
        <v>0</v>
      </c>
      <c r="AU79" s="4230">
        <v>0</v>
      </c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>
        <v>0</v>
      </c>
      <c r="G80" s="347">
        <v>0</v>
      </c>
      <c r="H80" s="4127">
        <v>0</v>
      </c>
      <c r="I80" s="347">
        <v>0</v>
      </c>
      <c r="J80" s="4127">
        <v>0</v>
      </c>
      <c r="K80" s="347">
        <v>0</v>
      </c>
      <c r="L80" s="4127">
        <v>0</v>
      </c>
      <c r="M80" s="347">
        <v>0</v>
      </c>
      <c r="N80" s="4127">
        <v>0</v>
      </c>
      <c r="O80" s="347">
        <v>0</v>
      </c>
      <c r="P80" s="4127">
        <v>0</v>
      </c>
      <c r="Q80" s="347">
        <v>0</v>
      </c>
      <c r="R80" s="4127">
        <v>0</v>
      </c>
      <c r="S80" s="347">
        <v>0</v>
      </c>
      <c r="T80" s="4127">
        <v>0</v>
      </c>
      <c r="U80" s="347">
        <v>0</v>
      </c>
      <c r="V80" s="4127">
        <v>0</v>
      </c>
      <c r="W80" s="347">
        <v>0</v>
      </c>
      <c r="X80" s="4127">
        <v>0</v>
      </c>
      <c r="Y80" s="347">
        <v>0</v>
      </c>
      <c r="Z80" s="4127">
        <v>0</v>
      </c>
      <c r="AA80" s="347">
        <v>0</v>
      </c>
      <c r="AB80" s="4127">
        <v>0</v>
      </c>
      <c r="AC80" s="347">
        <v>0</v>
      </c>
      <c r="AD80" s="4127">
        <v>0</v>
      </c>
      <c r="AE80" s="347">
        <v>0</v>
      </c>
      <c r="AF80" s="4127">
        <v>0</v>
      </c>
      <c r="AG80" s="347">
        <v>0</v>
      </c>
      <c r="AH80" s="4127">
        <v>0</v>
      </c>
      <c r="AI80" s="347">
        <v>0</v>
      </c>
      <c r="AJ80" s="4127">
        <v>0</v>
      </c>
      <c r="AK80" s="347">
        <v>0</v>
      </c>
      <c r="AL80" s="4127">
        <v>0</v>
      </c>
      <c r="AM80" s="347">
        <v>0</v>
      </c>
      <c r="AN80" s="4217">
        <v>0</v>
      </c>
      <c r="AO80" s="1162">
        <v>0</v>
      </c>
      <c r="AP80" s="34">
        <v>0</v>
      </c>
      <c r="AQ80" s="4230">
        <v>0</v>
      </c>
      <c r="AR80" s="4230">
        <v>0</v>
      </c>
      <c r="AS80" s="4230">
        <v>0</v>
      </c>
      <c r="AT80" s="4230">
        <v>0</v>
      </c>
      <c r="AU80" s="4230">
        <v>0</v>
      </c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>
        <v>0</v>
      </c>
      <c r="G81" s="347">
        <v>0</v>
      </c>
      <c r="H81" s="4127">
        <v>0</v>
      </c>
      <c r="I81" s="347">
        <v>0</v>
      </c>
      <c r="J81" s="4127">
        <v>0</v>
      </c>
      <c r="K81" s="347">
        <v>0</v>
      </c>
      <c r="L81" s="4127">
        <v>0</v>
      </c>
      <c r="M81" s="347">
        <v>0</v>
      </c>
      <c r="N81" s="4127">
        <v>0</v>
      </c>
      <c r="O81" s="347">
        <v>0</v>
      </c>
      <c r="P81" s="4127">
        <v>0</v>
      </c>
      <c r="Q81" s="347">
        <v>0</v>
      </c>
      <c r="R81" s="4127">
        <v>0</v>
      </c>
      <c r="S81" s="347">
        <v>0</v>
      </c>
      <c r="T81" s="4127">
        <v>0</v>
      </c>
      <c r="U81" s="347">
        <v>0</v>
      </c>
      <c r="V81" s="4127">
        <v>0</v>
      </c>
      <c r="W81" s="347">
        <v>0</v>
      </c>
      <c r="X81" s="4127">
        <v>0</v>
      </c>
      <c r="Y81" s="347">
        <v>0</v>
      </c>
      <c r="Z81" s="4127">
        <v>0</v>
      </c>
      <c r="AA81" s="347">
        <v>0</v>
      </c>
      <c r="AB81" s="4127">
        <v>0</v>
      </c>
      <c r="AC81" s="347">
        <v>0</v>
      </c>
      <c r="AD81" s="4127">
        <v>0</v>
      </c>
      <c r="AE81" s="347">
        <v>0</v>
      </c>
      <c r="AF81" s="4127">
        <v>0</v>
      </c>
      <c r="AG81" s="347">
        <v>0</v>
      </c>
      <c r="AH81" s="4127">
        <v>0</v>
      </c>
      <c r="AI81" s="347">
        <v>0</v>
      </c>
      <c r="AJ81" s="4127">
        <v>0</v>
      </c>
      <c r="AK81" s="347">
        <v>0</v>
      </c>
      <c r="AL81" s="4127">
        <v>0</v>
      </c>
      <c r="AM81" s="347">
        <v>0</v>
      </c>
      <c r="AN81" s="4217">
        <v>0</v>
      </c>
      <c r="AO81" s="1162">
        <v>0</v>
      </c>
      <c r="AP81" s="34">
        <v>0</v>
      </c>
      <c r="AQ81" s="4230">
        <v>0</v>
      </c>
      <c r="AR81" s="4230">
        <v>0</v>
      </c>
      <c r="AS81" s="4230">
        <v>0</v>
      </c>
      <c r="AT81" s="4230">
        <v>0</v>
      </c>
      <c r="AU81" s="4230">
        <v>0</v>
      </c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>
        <v>0</v>
      </c>
      <c r="G82" s="347">
        <v>0</v>
      </c>
      <c r="H82" s="4127">
        <v>0</v>
      </c>
      <c r="I82" s="347">
        <v>0</v>
      </c>
      <c r="J82" s="4127">
        <v>0</v>
      </c>
      <c r="K82" s="347">
        <v>0</v>
      </c>
      <c r="L82" s="4127">
        <v>0</v>
      </c>
      <c r="M82" s="347">
        <v>0</v>
      </c>
      <c r="N82" s="4127">
        <v>0</v>
      </c>
      <c r="O82" s="347">
        <v>0</v>
      </c>
      <c r="P82" s="4127">
        <v>0</v>
      </c>
      <c r="Q82" s="347">
        <v>0</v>
      </c>
      <c r="R82" s="4127">
        <v>0</v>
      </c>
      <c r="S82" s="347">
        <v>0</v>
      </c>
      <c r="T82" s="4127">
        <v>0</v>
      </c>
      <c r="U82" s="347">
        <v>0</v>
      </c>
      <c r="V82" s="4127">
        <v>0</v>
      </c>
      <c r="W82" s="347">
        <v>0</v>
      </c>
      <c r="X82" s="4127">
        <v>0</v>
      </c>
      <c r="Y82" s="347">
        <v>0</v>
      </c>
      <c r="Z82" s="4127">
        <v>0</v>
      </c>
      <c r="AA82" s="347">
        <v>0</v>
      </c>
      <c r="AB82" s="4127">
        <v>0</v>
      </c>
      <c r="AC82" s="347">
        <v>0</v>
      </c>
      <c r="AD82" s="4127">
        <v>0</v>
      </c>
      <c r="AE82" s="347">
        <v>0</v>
      </c>
      <c r="AF82" s="4127">
        <v>0</v>
      </c>
      <c r="AG82" s="347">
        <v>0</v>
      </c>
      <c r="AH82" s="4127">
        <v>0</v>
      </c>
      <c r="AI82" s="347">
        <v>0</v>
      </c>
      <c r="AJ82" s="4127">
        <v>0</v>
      </c>
      <c r="AK82" s="347">
        <v>0</v>
      </c>
      <c r="AL82" s="4127">
        <v>0</v>
      </c>
      <c r="AM82" s="347">
        <v>0</v>
      </c>
      <c r="AN82" s="4217">
        <v>0</v>
      </c>
      <c r="AO82" s="1162">
        <v>0</v>
      </c>
      <c r="AP82" s="34">
        <v>0</v>
      </c>
      <c r="AQ82" s="4230">
        <v>0</v>
      </c>
      <c r="AR82" s="4230">
        <v>0</v>
      </c>
      <c r="AS82" s="4230">
        <v>0</v>
      </c>
      <c r="AT82" s="4230">
        <v>0</v>
      </c>
      <c r="AU82" s="4230">
        <v>0</v>
      </c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>
        <v>0</v>
      </c>
      <c r="G83" s="347">
        <v>0</v>
      </c>
      <c r="H83" s="4127">
        <v>0</v>
      </c>
      <c r="I83" s="347">
        <v>0</v>
      </c>
      <c r="J83" s="4127">
        <v>0</v>
      </c>
      <c r="K83" s="347">
        <v>0</v>
      </c>
      <c r="L83" s="4127">
        <v>0</v>
      </c>
      <c r="M83" s="347">
        <v>0</v>
      </c>
      <c r="N83" s="4127">
        <v>0</v>
      </c>
      <c r="O83" s="347">
        <v>0</v>
      </c>
      <c r="P83" s="4127">
        <v>0</v>
      </c>
      <c r="Q83" s="347">
        <v>0</v>
      </c>
      <c r="R83" s="4127">
        <v>0</v>
      </c>
      <c r="S83" s="347">
        <v>0</v>
      </c>
      <c r="T83" s="4127">
        <v>0</v>
      </c>
      <c r="U83" s="347">
        <v>0</v>
      </c>
      <c r="V83" s="4127">
        <v>0</v>
      </c>
      <c r="W83" s="347">
        <v>0</v>
      </c>
      <c r="X83" s="4127">
        <v>0</v>
      </c>
      <c r="Y83" s="347">
        <v>0</v>
      </c>
      <c r="Z83" s="4127">
        <v>0</v>
      </c>
      <c r="AA83" s="347">
        <v>0</v>
      </c>
      <c r="AB83" s="4127">
        <v>0</v>
      </c>
      <c r="AC83" s="347">
        <v>0</v>
      </c>
      <c r="AD83" s="4127">
        <v>0</v>
      </c>
      <c r="AE83" s="347">
        <v>0</v>
      </c>
      <c r="AF83" s="4127">
        <v>0</v>
      </c>
      <c r="AG83" s="347">
        <v>0</v>
      </c>
      <c r="AH83" s="4127">
        <v>0</v>
      </c>
      <c r="AI83" s="347">
        <v>0</v>
      </c>
      <c r="AJ83" s="4127">
        <v>0</v>
      </c>
      <c r="AK83" s="347">
        <v>0</v>
      </c>
      <c r="AL83" s="4127">
        <v>0</v>
      </c>
      <c r="AM83" s="347">
        <v>0</v>
      </c>
      <c r="AN83" s="4217">
        <v>0</v>
      </c>
      <c r="AO83" s="1162">
        <v>0</v>
      </c>
      <c r="AP83" s="34">
        <v>0</v>
      </c>
      <c r="AQ83" s="4230">
        <v>0</v>
      </c>
      <c r="AR83" s="4230">
        <v>0</v>
      </c>
      <c r="AS83" s="4230">
        <v>0</v>
      </c>
      <c r="AT83" s="4230">
        <v>0</v>
      </c>
      <c r="AU83" s="4230">
        <v>0</v>
      </c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>
        <v>0</v>
      </c>
      <c r="G84" s="347">
        <v>0</v>
      </c>
      <c r="H84" s="4127">
        <v>0</v>
      </c>
      <c r="I84" s="347">
        <v>0</v>
      </c>
      <c r="J84" s="4127">
        <v>0</v>
      </c>
      <c r="K84" s="347">
        <v>0</v>
      </c>
      <c r="L84" s="4127">
        <v>0</v>
      </c>
      <c r="M84" s="347">
        <v>0</v>
      </c>
      <c r="N84" s="4127">
        <v>0</v>
      </c>
      <c r="O84" s="347">
        <v>0</v>
      </c>
      <c r="P84" s="4127">
        <v>0</v>
      </c>
      <c r="Q84" s="347">
        <v>0</v>
      </c>
      <c r="R84" s="4127">
        <v>0</v>
      </c>
      <c r="S84" s="347">
        <v>0</v>
      </c>
      <c r="T84" s="4127">
        <v>0</v>
      </c>
      <c r="U84" s="347">
        <v>0</v>
      </c>
      <c r="V84" s="4127">
        <v>0</v>
      </c>
      <c r="W84" s="347">
        <v>0</v>
      </c>
      <c r="X84" s="4127">
        <v>0</v>
      </c>
      <c r="Y84" s="347">
        <v>0</v>
      </c>
      <c r="Z84" s="4127">
        <v>0</v>
      </c>
      <c r="AA84" s="347">
        <v>0</v>
      </c>
      <c r="AB84" s="4127">
        <v>0</v>
      </c>
      <c r="AC84" s="347">
        <v>0</v>
      </c>
      <c r="AD84" s="4127">
        <v>0</v>
      </c>
      <c r="AE84" s="347">
        <v>0</v>
      </c>
      <c r="AF84" s="4127">
        <v>0</v>
      </c>
      <c r="AG84" s="347">
        <v>0</v>
      </c>
      <c r="AH84" s="4127">
        <v>0</v>
      </c>
      <c r="AI84" s="347">
        <v>0</v>
      </c>
      <c r="AJ84" s="4127">
        <v>0</v>
      </c>
      <c r="AK84" s="347">
        <v>0</v>
      </c>
      <c r="AL84" s="4127">
        <v>0</v>
      </c>
      <c r="AM84" s="347">
        <v>0</v>
      </c>
      <c r="AN84" s="4217">
        <v>0</v>
      </c>
      <c r="AO84" s="1162">
        <v>0</v>
      </c>
      <c r="AP84" s="34">
        <v>0</v>
      </c>
      <c r="AQ84" s="4230">
        <v>0</v>
      </c>
      <c r="AR84" s="4230">
        <v>0</v>
      </c>
      <c r="AS84" s="4230">
        <v>0</v>
      </c>
      <c r="AT84" s="4230">
        <v>0</v>
      </c>
      <c r="AU84" s="4230">
        <v>0</v>
      </c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>
        <v>0</v>
      </c>
      <c r="G85" s="347">
        <v>0</v>
      </c>
      <c r="H85" s="4127">
        <v>0</v>
      </c>
      <c r="I85" s="347">
        <v>0</v>
      </c>
      <c r="J85" s="4127">
        <v>0</v>
      </c>
      <c r="K85" s="347">
        <v>0</v>
      </c>
      <c r="L85" s="4127">
        <v>0</v>
      </c>
      <c r="M85" s="347">
        <v>0</v>
      </c>
      <c r="N85" s="4127">
        <v>0</v>
      </c>
      <c r="O85" s="347">
        <v>0</v>
      </c>
      <c r="P85" s="4127">
        <v>0</v>
      </c>
      <c r="Q85" s="347">
        <v>0</v>
      </c>
      <c r="R85" s="4127">
        <v>0</v>
      </c>
      <c r="S85" s="347">
        <v>0</v>
      </c>
      <c r="T85" s="4127">
        <v>0</v>
      </c>
      <c r="U85" s="347">
        <v>0</v>
      </c>
      <c r="V85" s="4127">
        <v>0</v>
      </c>
      <c r="W85" s="347">
        <v>0</v>
      </c>
      <c r="X85" s="4127">
        <v>0</v>
      </c>
      <c r="Y85" s="347">
        <v>0</v>
      </c>
      <c r="Z85" s="4127">
        <v>0</v>
      </c>
      <c r="AA85" s="347">
        <v>0</v>
      </c>
      <c r="AB85" s="4127">
        <v>0</v>
      </c>
      <c r="AC85" s="347">
        <v>0</v>
      </c>
      <c r="AD85" s="4127">
        <v>0</v>
      </c>
      <c r="AE85" s="347">
        <v>0</v>
      </c>
      <c r="AF85" s="4127">
        <v>0</v>
      </c>
      <c r="AG85" s="347">
        <v>0</v>
      </c>
      <c r="AH85" s="4127">
        <v>0</v>
      </c>
      <c r="AI85" s="347">
        <v>0</v>
      </c>
      <c r="AJ85" s="4127">
        <v>0</v>
      </c>
      <c r="AK85" s="347">
        <v>0</v>
      </c>
      <c r="AL85" s="4127">
        <v>0</v>
      </c>
      <c r="AM85" s="347">
        <v>0</v>
      </c>
      <c r="AN85" s="4217">
        <v>0</v>
      </c>
      <c r="AO85" s="1162">
        <v>0</v>
      </c>
      <c r="AP85" s="34">
        <v>0</v>
      </c>
      <c r="AQ85" s="4230">
        <v>0</v>
      </c>
      <c r="AR85" s="4230">
        <v>0</v>
      </c>
      <c r="AS85" s="4230">
        <v>0</v>
      </c>
      <c r="AT85" s="4230">
        <v>0</v>
      </c>
      <c r="AU85" s="4230">
        <v>0</v>
      </c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>
        <v>0</v>
      </c>
      <c r="G86" s="347">
        <v>0</v>
      </c>
      <c r="H86" s="4127">
        <v>0</v>
      </c>
      <c r="I86" s="347">
        <v>0</v>
      </c>
      <c r="J86" s="4127">
        <v>0</v>
      </c>
      <c r="K86" s="347">
        <v>0</v>
      </c>
      <c r="L86" s="4127">
        <v>0</v>
      </c>
      <c r="M86" s="347">
        <v>0</v>
      </c>
      <c r="N86" s="4127">
        <v>0</v>
      </c>
      <c r="O86" s="347">
        <v>0</v>
      </c>
      <c r="P86" s="4127">
        <v>0</v>
      </c>
      <c r="Q86" s="347">
        <v>0</v>
      </c>
      <c r="R86" s="4127">
        <v>0</v>
      </c>
      <c r="S86" s="347">
        <v>0</v>
      </c>
      <c r="T86" s="4127">
        <v>0</v>
      </c>
      <c r="U86" s="347">
        <v>0</v>
      </c>
      <c r="V86" s="4127">
        <v>0</v>
      </c>
      <c r="W86" s="347">
        <v>0</v>
      </c>
      <c r="X86" s="4127">
        <v>0</v>
      </c>
      <c r="Y86" s="347">
        <v>0</v>
      </c>
      <c r="Z86" s="4127">
        <v>0</v>
      </c>
      <c r="AA86" s="347">
        <v>0</v>
      </c>
      <c r="AB86" s="4127">
        <v>0</v>
      </c>
      <c r="AC86" s="347">
        <v>0</v>
      </c>
      <c r="AD86" s="4127">
        <v>0</v>
      </c>
      <c r="AE86" s="347">
        <v>0</v>
      </c>
      <c r="AF86" s="4127">
        <v>0</v>
      </c>
      <c r="AG86" s="347">
        <v>0</v>
      </c>
      <c r="AH86" s="4127">
        <v>0</v>
      </c>
      <c r="AI86" s="347">
        <v>0</v>
      </c>
      <c r="AJ86" s="4127">
        <v>0</v>
      </c>
      <c r="AK86" s="347">
        <v>0</v>
      </c>
      <c r="AL86" s="4127">
        <v>0</v>
      </c>
      <c r="AM86" s="347">
        <v>0</v>
      </c>
      <c r="AN86" s="4217">
        <v>0</v>
      </c>
      <c r="AO86" s="1162">
        <v>0</v>
      </c>
      <c r="AP86" s="34">
        <v>0</v>
      </c>
      <c r="AQ86" s="4230">
        <v>0</v>
      </c>
      <c r="AR86" s="4230">
        <v>0</v>
      </c>
      <c r="AS86" s="4230">
        <v>0</v>
      </c>
      <c r="AT86" s="4230">
        <v>0</v>
      </c>
      <c r="AU86" s="4230">
        <v>0</v>
      </c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>
        <v>0</v>
      </c>
      <c r="G87" s="347">
        <v>0</v>
      </c>
      <c r="H87" s="4127">
        <v>0</v>
      </c>
      <c r="I87" s="347">
        <v>0</v>
      </c>
      <c r="J87" s="4127">
        <v>0</v>
      </c>
      <c r="K87" s="347">
        <v>0</v>
      </c>
      <c r="L87" s="4127">
        <v>0</v>
      </c>
      <c r="M87" s="347">
        <v>0</v>
      </c>
      <c r="N87" s="4127">
        <v>0</v>
      </c>
      <c r="O87" s="347">
        <v>0</v>
      </c>
      <c r="P87" s="4127">
        <v>0</v>
      </c>
      <c r="Q87" s="347">
        <v>0</v>
      </c>
      <c r="R87" s="4127">
        <v>0</v>
      </c>
      <c r="S87" s="347">
        <v>0</v>
      </c>
      <c r="T87" s="4127">
        <v>0</v>
      </c>
      <c r="U87" s="347">
        <v>0</v>
      </c>
      <c r="V87" s="4127">
        <v>0</v>
      </c>
      <c r="W87" s="347">
        <v>0</v>
      </c>
      <c r="X87" s="4127">
        <v>0</v>
      </c>
      <c r="Y87" s="347">
        <v>0</v>
      </c>
      <c r="Z87" s="4127">
        <v>0</v>
      </c>
      <c r="AA87" s="347">
        <v>0</v>
      </c>
      <c r="AB87" s="4127">
        <v>0</v>
      </c>
      <c r="AC87" s="347">
        <v>0</v>
      </c>
      <c r="AD87" s="4127">
        <v>0</v>
      </c>
      <c r="AE87" s="347">
        <v>0</v>
      </c>
      <c r="AF87" s="4127">
        <v>0</v>
      </c>
      <c r="AG87" s="347">
        <v>0</v>
      </c>
      <c r="AH87" s="4127">
        <v>0</v>
      </c>
      <c r="AI87" s="347">
        <v>0</v>
      </c>
      <c r="AJ87" s="4127">
        <v>0</v>
      </c>
      <c r="AK87" s="347">
        <v>0</v>
      </c>
      <c r="AL87" s="4127">
        <v>0</v>
      </c>
      <c r="AM87" s="347">
        <v>0</v>
      </c>
      <c r="AN87" s="4217">
        <v>0</v>
      </c>
      <c r="AO87" s="1162">
        <v>0</v>
      </c>
      <c r="AP87" s="34">
        <v>0</v>
      </c>
      <c r="AQ87" s="4230">
        <v>0</v>
      </c>
      <c r="AR87" s="4230">
        <v>0</v>
      </c>
      <c r="AS87" s="4230">
        <v>0</v>
      </c>
      <c r="AT87" s="4230">
        <v>0</v>
      </c>
      <c r="AU87" s="4230">
        <v>0</v>
      </c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>
        <v>0</v>
      </c>
      <c r="G88" s="347">
        <v>0</v>
      </c>
      <c r="H88" s="4127">
        <v>0</v>
      </c>
      <c r="I88" s="347">
        <v>0</v>
      </c>
      <c r="J88" s="4127">
        <v>0</v>
      </c>
      <c r="K88" s="347">
        <v>0</v>
      </c>
      <c r="L88" s="4127">
        <v>0</v>
      </c>
      <c r="M88" s="347">
        <v>0</v>
      </c>
      <c r="N88" s="4127">
        <v>0</v>
      </c>
      <c r="O88" s="347">
        <v>0</v>
      </c>
      <c r="P88" s="4127">
        <v>0</v>
      </c>
      <c r="Q88" s="347">
        <v>0</v>
      </c>
      <c r="R88" s="4127">
        <v>0</v>
      </c>
      <c r="S88" s="347">
        <v>0</v>
      </c>
      <c r="T88" s="4127">
        <v>0</v>
      </c>
      <c r="U88" s="347">
        <v>0</v>
      </c>
      <c r="V88" s="4127">
        <v>0</v>
      </c>
      <c r="W88" s="347">
        <v>0</v>
      </c>
      <c r="X88" s="4127">
        <v>0</v>
      </c>
      <c r="Y88" s="347">
        <v>0</v>
      </c>
      <c r="Z88" s="4127">
        <v>0</v>
      </c>
      <c r="AA88" s="347">
        <v>0</v>
      </c>
      <c r="AB88" s="4127">
        <v>0</v>
      </c>
      <c r="AC88" s="347">
        <v>0</v>
      </c>
      <c r="AD88" s="4127">
        <v>0</v>
      </c>
      <c r="AE88" s="347">
        <v>0</v>
      </c>
      <c r="AF88" s="4127">
        <v>0</v>
      </c>
      <c r="AG88" s="347">
        <v>0</v>
      </c>
      <c r="AH88" s="4127">
        <v>0</v>
      </c>
      <c r="AI88" s="347">
        <v>0</v>
      </c>
      <c r="AJ88" s="4127">
        <v>0</v>
      </c>
      <c r="AK88" s="347">
        <v>0</v>
      </c>
      <c r="AL88" s="4127">
        <v>0</v>
      </c>
      <c r="AM88" s="347">
        <v>0</v>
      </c>
      <c r="AN88" s="4217">
        <v>0</v>
      </c>
      <c r="AO88" s="1162">
        <v>0</v>
      </c>
      <c r="AP88" s="34">
        <v>0</v>
      </c>
      <c r="AQ88" s="4230">
        <v>0</v>
      </c>
      <c r="AR88" s="4230">
        <v>0</v>
      </c>
      <c r="AS88" s="4230">
        <v>0</v>
      </c>
      <c r="AT88" s="4230">
        <v>0</v>
      </c>
      <c r="AU88" s="4230">
        <v>0</v>
      </c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>
        <v>0</v>
      </c>
      <c r="G89" s="388">
        <v>0</v>
      </c>
      <c r="H89" s="380">
        <v>0</v>
      </c>
      <c r="I89" s="388">
        <v>0</v>
      </c>
      <c r="J89" s="380">
        <v>0</v>
      </c>
      <c r="K89" s="388">
        <v>0</v>
      </c>
      <c r="L89" s="380">
        <v>0</v>
      </c>
      <c r="M89" s="388">
        <v>0</v>
      </c>
      <c r="N89" s="380">
        <v>0</v>
      </c>
      <c r="O89" s="388">
        <v>0</v>
      </c>
      <c r="P89" s="380">
        <v>0</v>
      </c>
      <c r="Q89" s="388">
        <v>0</v>
      </c>
      <c r="R89" s="380">
        <v>0</v>
      </c>
      <c r="S89" s="388">
        <v>0</v>
      </c>
      <c r="T89" s="380">
        <v>0</v>
      </c>
      <c r="U89" s="388">
        <v>0</v>
      </c>
      <c r="V89" s="380">
        <v>0</v>
      </c>
      <c r="W89" s="388">
        <v>0</v>
      </c>
      <c r="X89" s="380">
        <v>0</v>
      </c>
      <c r="Y89" s="388">
        <v>0</v>
      </c>
      <c r="Z89" s="380">
        <v>0</v>
      </c>
      <c r="AA89" s="388">
        <v>0</v>
      </c>
      <c r="AB89" s="380">
        <v>0</v>
      </c>
      <c r="AC89" s="388">
        <v>0</v>
      </c>
      <c r="AD89" s="380">
        <v>0</v>
      </c>
      <c r="AE89" s="388">
        <v>0</v>
      </c>
      <c r="AF89" s="380">
        <v>0</v>
      </c>
      <c r="AG89" s="388">
        <v>0</v>
      </c>
      <c r="AH89" s="380">
        <v>0</v>
      </c>
      <c r="AI89" s="388">
        <v>0</v>
      </c>
      <c r="AJ89" s="380">
        <v>0</v>
      </c>
      <c r="AK89" s="388">
        <v>0</v>
      </c>
      <c r="AL89" s="380">
        <v>0</v>
      </c>
      <c r="AM89" s="388">
        <v>0</v>
      </c>
      <c r="AN89" s="2320">
        <v>0</v>
      </c>
      <c r="AO89" s="1911">
        <v>0</v>
      </c>
      <c r="AP89" s="877">
        <v>0</v>
      </c>
      <c r="AQ89" s="1954">
        <v>0</v>
      </c>
      <c r="AR89" s="1954">
        <v>0</v>
      </c>
      <c r="AS89" s="1954">
        <v>0</v>
      </c>
      <c r="AT89" s="1954">
        <v>0</v>
      </c>
      <c r="AU89" s="1954">
        <v>0</v>
      </c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/>
      <c r="D111" s="4256"/>
    </row>
    <row r="112" spans="1:93" x14ac:dyDescent="0.25">
      <c r="A112" s="5790"/>
      <c r="B112" s="4045" t="s">
        <v>2096</v>
      </c>
      <c r="C112" s="330"/>
      <c r="D112" s="4256"/>
    </row>
    <row r="113" spans="1:111" ht="21" x14ac:dyDescent="0.25">
      <c r="A113" s="579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30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90" zoomScaleNormal="100" workbookViewId="0">
      <selection activeCell="E106" sqref="E10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1</v>
      </c>
      <c r="C11" s="4289">
        <f>SUM(C12:C51)</f>
        <v>1</v>
      </c>
      <c r="D11" s="4290">
        <f t="shared" ref="D11:R11" si="1">SUM(D12:D51)</f>
        <v>0</v>
      </c>
      <c r="E11" s="4289">
        <f t="shared" si="1"/>
        <v>1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1</v>
      </c>
      <c r="C12" s="327">
        <v>1</v>
      </c>
      <c r="D12" s="905">
        <v>0</v>
      </c>
      <c r="E12" s="327">
        <v>1</v>
      </c>
      <c r="F12" s="905">
        <v>0</v>
      </c>
      <c r="G12" s="142">
        <v>0</v>
      </c>
      <c r="H12" s="1039">
        <v>0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59</v>
      </c>
      <c r="C52" s="4289">
        <f>SUM(C53:C57)</f>
        <v>25</v>
      </c>
      <c r="D52" s="4290">
        <f>SUM(D53:D57)</f>
        <v>34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59</v>
      </c>
      <c r="C53" s="327">
        <v>25</v>
      </c>
      <c r="D53" s="142">
        <v>34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0</v>
      </c>
      <c r="C55" s="4034"/>
      <c r="D55" s="2003"/>
      <c r="E55" s="4030"/>
      <c r="F55" s="2002"/>
      <c r="G55" s="1978"/>
      <c r="H55" s="1977"/>
      <c r="I55" s="2055"/>
      <c r="J55" s="4024"/>
      <c r="K55" s="330"/>
      <c r="L55" s="4034"/>
      <c r="M55" s="1973"/>
      <c r="N55" s="1973"/>
      <c r="O55" s="1973"/>
      <c r="P55" s="2003"/>
      <c r="Q55" s="4025"/>
      <c r="R55" s="2003"/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3</v>
      </c>
      <c r="C65" s="1973">
        <v>0</v>
      </c>
      <c r="D65" s="1973">
        <v>0</v>
      </c>
      <c r="E65" s="1973">
        <v>0</v>
      </c>
      <c r="F65" s="1973">
        <v>1</v>
      </c>
      <c r="G65" s="4025">
        <v>0</v>
      </c>
      <c r="H65" s="1973">
        <v>1</v>
      </c>
      <c r="I65" s="1973">
        <v>0</v>
      </c>
      <c r="J65" s="4025">
        <v>0</v>
      </c>
      <c r="K65" s="1973">
        <v>0</v>
      </c>
      <c r="L65" s="4064">
        <v>1</v>
      </c>
      <c r="M65" s="330">
        <v>0</v>
      </c>
      <c r="N65" s="199">
        <f>SUM(O65:P65)</f>
        <v>65</v>
      </c>
      <c r="O65" s="4025">
        <v>10</v>
      </c>
      <c r="P65" s="332">
        <v>55</v>
      </c>
      <c r="Q65" s="4024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2</v>
      </c>
      <c r="C66" s="1973">
        <v>0</v>
      </c>
      <c r="D66" s="1973">
        <v>0</v>
      </c>
      <c r="E66" s="1973">
        <v>0</v>
      </c>
      <c r="F66" s="1973">
        <v>1</v>
      </c>
      <c r="G66" s="4025">
        <v>0</v>
      </c>
      <c r="H66" s="1973">
        <v>1</v>
      </c>
      <c r="I66" s="1973">
        <v>0</v>
      </c>
      <c r="J66" s="4025">
        <v>0</v>
      </c>
      <c r="K66" s="1973">
        <v>0</v>
      </c>
      <c r="L66" s="4064">
        <v>0</v>
      </c>
      <c r="M66" s="330">
        <v>0</v>
      </c>
      <c r="N66" s="4029">
        <f>SUM(O66:P66)</f>
        <v>4</v>
      </c>
      <c r="O66" s="4025"/>
      <c r="P66" s="332">
        <v>4</v>
      </c>
      <c r="Q66" s="4024">
        <v>0</v>
      </c>
      <c r="R66" s="1973">
        <v>0</v>
      </c>
      <c r="S66" s="1973">
        <v>0</v>
      </c>
      <c r="T66" s="1973">
        <v>0</v>
      </c>
      <c r="U66" s="1973">
        <v>0</v>
      </c>
      <c r="V66" s="1973">
        <v>0</v>
      </c>
      <c r="W66" s="330">
        <v>0</v>
      </c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1</v>
      </c>
      <c r="C68" s="1973">
        <v>0</v>
      </c>
      <c r="D68" s="1973">
        <v>0</v>
      </c>
      <c r="E68" s="1973">
        <v>0</v>
      </c>
      <c r="F68" s="1973">
        <v>1</v>
      </c>
      <c r="G68" s="4025">
        <v>0</v>
      </c>
      <c r="H68" s="1973">
        <v>0</v>
      </c>
      <c r="I68" s="1973">
        <v>0</v>
      </c>
      <c r="J68" s="4025">
        <v>0</v>
      </c>
      <c r="K68" s="1973">
        <v>0</v>
      </c>
      <c r="L68" s="4064">
        <v>0</v>
      </c>
      <c r="M68" s="330">
        <v>0</v>
      </c>
      <c r="N68" s="199">
        <f t="shared" si="26"/>
        <v>16</v>
      </c>
      <c r="O68" s="4025">
        <v>4</v>
      </c>
      <c r="P68" s="332">
        <v>12</v>
      </c>
      <c r="Q68" s="4024">
        <v>0</v>
      </c>
      <c r="R68" s="1973">
        <v>0</v>
      </c>
      <c r="S68" s="1973">
        <v>0</v>
      </c>
      <c r="T68" s="1973">
        <v>0</v>
      </c>
      <c r="U68" s="1973">
        <v>0</v>
      </c>
      <c r="V68" s="1973">
        <v>0</v>
      </c>
      <c r="W68" s="330">
        <v>0</v>
      </c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1</v>
      </c>
      <c r="C70" s="1018">
        <v>0</v>
      </c>
      <c r="D70" s="1018">
        <v>0</v>
      </c>
      <c r="E70" s="1018">
        <v>0</v>
      </c>
      <c r="F70" s="1018">
        <v>0</v>
      </c>
      <c r="G70" s="1162">
        <v>0</v>
      </c>
      <c r="H70" s="1018">
        <v>0</v>
      </c>
      <c r="I70" s="1018">
        <v>0</v>
      </c>
      <c r="J70" s="1162">
        <v>0</v>
      </c>
      <c r="K70" s="1018">
        <v>0</v>
      </c>
      <c r="L70" s="3564">
        <v>1</v>
      </c>
      <c r="M70" s="330">
        <v>0</v>
      </c>
      <c r="N70" s="4029">
        <f t="shared" si="26"/>
        <v>165</v>
      </c>
      <c r="O70" s="4025">
        <v>65</v>
      </c>
      <c r="P70" s="332">
        <v>100</v>
      </c>
      <c r="Q70" s="4024">
        <v>0</v>
      </c>
      <c r="R70" s="1973">
        <v>0</v>
      </c>
      <c r="S70" s="1973">
        <v>0</v>
      </c>
      <c r="T70" s="1973">
        <v>0</v>
      </c>
      <c r="U70" s="1973">
        <v>0</v>
      </c>
      <c r="V70" s="1973">
        <v>0</v>
      </c>
      <c r="W70" s="330">
        <v>0</v>
      </c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7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3</v>
      </c>
      <c r="G74" s="4309">
        <f t="shared" si="43"/>
        <v>0</v>
      </c>
      <c r="H74" s="4308">
        <f t="shared" si="43"/>
        <v>2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2</v>
      </c>
      <c r="M74" s="4311">
        <f>SUM(M62:M73)</f>
        <v>0</v>
      </c>
      <c r="N74" s="4281">
        <f>SUM(O74:P74)</f>
        <v>250</v>
      </c>
      <c r="O74" s="4311">
        <f>SUM(O62:O73)</f>
        <v>79</v>
      </c>
      <c r="P74" s="4312">
        <f t="shared" ref="P74:W74" si="44">SUM(P62:P73)</f>
        <v>171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>
        <v>1</v>
      </c>
      <c r="C117" s="4029">
        <f t="shared" si="85"/>
        <v>14</v>
      </c>
      <c r="D117" s="4025">
        <v>2</v>
      </c>
      <c r="E117" s="332">
        <v>12</v>
      </c>
      <c r="F117" s="4024">
        <v>0</v>
      </c>
      <c r="G117" s="1973">
        <v>0</v>
      </c>
      <c r="H117" s="1973">
        <v>0</v>
      </c>
      <c r="I117" s="1973">
        <v>0</v>
      </c>
      <c r="J117" s="1973">
        <v>0</v>
      </c>
      <c r="K117" s="1973">
        <v>0</v>
      </c>
      <c r="L117" s="2003">
        <v>0</v>
      </c>
      <c r="M117" s="4025">
        <v>0</v>
      </c>
      <c r="N117" s="1973">
        <v>0</v>
      </c>
      <c r="O117" s="1973">
        <v>14</v>
      </c>
      <c r="P117" s="1973">
        <v>0</v>
      </c>
      <c r="Q117" s="1973">
        <v>0</v>
      </c>
      <c r="R117" s="330">
        <v>0</v>
      </c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1</v>
      </c>
      <c r="C123" s="4281">
        <f t="shared" ref="C123:R123" si="100">SUM(C113:C122)</f>
        <v>14</v>
      </c>
      <c r="D123" s="4311">
        <f t="shared" si="100"/>
        <v>2</v>
      </c>
      <c r="E123" s="4312">
        <f t="shared" si="100"/>
        <v>12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14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82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0" zoomScaleNormal="100" workbookViewId="0">
      <selection activeCell="A36" sqref="A36:N3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36</v>
      </c>
      <c r="D29" s="1244">
        <v>9</v>
      </c>
      <c r="E29" s="1244">
        <v>27</v>
      </c>
      <c r="F29" s="1244">
        <v>0</v>
      </c>
      <c r="G29" s="1244">
        <v>0</v>
      </c>
      <c r="H29" s="365">
        <v>0</v>
      </c>
      <c r="I29" s="365">
        <v>0</v>
      </c>
      <c r="J29" s="1244">
        <v>35</v>
      </c>
      <c r="K29" s="1244">
        <v>1</v>
      </c>
      <c r="L29" s="1244">
        <v>0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1</v>
      </c>
      <c r="D30" s="1244">
        <v>0</v>
      </c>
      <c r="E30" s="1244">
        <v>1</v>
      </c>
      <c r="F30" s="1244">
        <v>0</v>
      </c>
      <c r="G30" s="1244">
        <v>0</v>
      </c>
      <c r="H30" s="365">
        <v>0</v>
      </c>
      <c r="I30" s="365">
        <v>0</v>
      </c>
      <c r="J30" s="1244">
        <v>1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2</v>
      </c>
      <c r="D33" s="1244">
        <v>0</v>
      </c>
      <c r="E33" s="1244">
        <v>2</v>
      </c>
      <c r="F33" s="1244">
        <v>0</v>
      </c>
      <c r="G33" s="1244">
        <v>0</v>
      </c>
      <c r="H33" s="365">
        <v>0</v>
      </c>
      <c r="I33" s="365">
        <v>0</v>
      </c>
      <c r="J33" s="1244">
        <v>2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05" t="s">
        <v>326</v>
      </c>
      <c r="B76" s="7306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05" t="s">
        <v>45</v>
      </c>
      <c r="B79" s="7306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05" t="s">
        <v>327</v>
      </c>
      <c r="B80" s="7306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184" t="s">
        <v>664</v>
      </c>
      <c r="B81" s="6057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39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L147" zoomScaleNormal="100" workbookViewId="0">
      <selection activeCell="S153" sqref="S15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8</v>
      </c>
      <c r="E122" s="1106">
        <v>6</v>
      </c>
      <c r="F122" s="1108">
        <v>2</v>
      </c>
      <c r="G122" s="773">
        <v>0</v>
      </c>
      <c r="H122" s="773">
        <v>0</v>
      </c>
      <c r="I122" s="773">
        <v>0</v>
      </c>
      <c r="J122" s="1284">
        <v>0</v>
      </c>
      <c r="K122" s="1108">
        <v>3</v>
      </c>
      <c r="L122" s="1107">
        <v>5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0</v>
      </c>
      <c r="E125" s="290"/>
      <c r="F125" s="22"/>
      <c r="G125" s="535"/>
      <c r="H125" s="535"/>
      <c r="I125" s="535"/>
      <c r="J125" s="61"/>
      <c r="K125" s="22"/>
      <c r="L125" s="107"/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2</v>
      </c>
      <c r="E153" s="4963">
        <v>2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2</v>
      </c>
      <c r="R153" s="4967">
        <v>0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10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58" zoomScaleNormal="100" workbookViewId="0">
      <selection activeCell="D280" sqref="D28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60</v>
      </c>
      <c r="C13" s="1127">
        <f t="shared" ref="C13:C24" si="1">SUM(E13,G13,I13,K13,M13,O13,Q13,S13,U13,W13,Y13,AA13,AC13,AE13,AG13,AI13,AK13)</f>
        <v>28</v>
      </c>
      <c r="D13" s="1126">
        <f t="shared" ref="D13:D24" si="2">SUM(F13,H13,J13,L13,N13,P13,R13,T13,V13,X13,Z13,AB13,AD13,AF13,AH13,AJ13,AL13)</f>
        <v>32</v>
      </c>
      <c r="E13" s="5026">
        <v>0</v>
      </c>
      <c r="F13" s="1096">
        <v>0</v>
      </c>
      <c r="G13" s="5026">
        <v>0</v>
      </c>
      <c r="H13" s="1099">
        <v>0</v>
      </c>
      <c r="I13" s="5026">
        <v>1</v>
      </c>
      <c r="J13" s="1099">
        <v>0</v>
      </c>
      <c r="K13" s="5026">
        <v>0</v>
      </c>
      <c r="L13" s="1099">
        <v>0</v>
      </c>
      <c r="M13" s="5026">
        <v>0</v>
      </c>
      <c r="N13" s="1099">
        <v>0</v>
      </c>
      <c r="O13" s="5026">
        <v>0</v>
      </c>
      <c r="P13" s="1099">
        <v>2</v>
      </c>
      <c r="Q13" s="5026">
        <v>1</v>
      </c>
      <c r="R13" s="1099">
        <v>0</v>
      </c>
      <c r="S13" s="5026">
        <v>3</v>
      </c>
      <c r="T13" s="1099">
        <v>1</v>
      </c>
      <c r="U13" s="5026">
        <v>0</v>
      </c>
      <c r="V13" s="1099">
        <v>4</v>
      </c>
      <c r="W13" s="5026">
        <v>1</v>
      </c>
      <c r="X13" s="1099">
        <v>1</v>
      </c>
      <c r="Y13" s="5026">
        <v>3</v>
      </c>
      <c r="Z13" s="1099">
        <v>2</v>
      </c>
      <c r="AA13" s="5026">
        <v>2</v>
      </c>
      <c r="AB13" s="1099">
        <v>6</v>
      </c>
      <c r="AC13" s="5026">
        <v>7</v>
      </c>
      <c r="AD13" s="1099">
        <v>4</v>
      </c>
      <c r="AE13" s="5026">
        <v>1</v>
      </c>
      <c r="AF13" s="1099">
        <v>3</v>
      </c>
      <c r="AG13" s="5026">
        <v>5</v>
      </c>
      <c r="AH13" s="1099">
        <v>4</v>
      </c>
      <c r="AI13" s="5026">
        <v>3</v>
      </c>
      <c r="AJ13" s="1099">
        <v>0</v>
      </c>
      <c r="AK13" s="5026">
        <v>1</v>
      </c>
      <c r="AL13" s="1100">
        <v>5</v>
      </c>
      <c r="AM13" s="4888">
        <v>0</v>
      </c>
      <c r="AN13" s="4693">
        <v>24</v>
      </c>
      <c r="AO13" s="4693">
        <v>36</v>
      </c>
      <c r="AP13" s="5027">
        <v>0</v>
      </c>
      <c r="AQ13" s="4888">
        <v>14</v>
      </c>
      <c r="AR13" s="4693">
        <v>1</v>
      </c>
      <c r="AS13" s="1096">
        <v>1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60</v>
      </c>
      <c r="C14" s="2257">
        <f t="shared" si="1"/>
        <v>28</v>
      </c>
      <c r="D14" s="146">
        <f t="shared" si="2"/>
        <v>32</v>
      </c>
      <c r="E14" s="290">
        <v>0</v>
      </c>
      <c r="F14" s="107">
        <v>0</v>
      </c>
      <c r="G14" s="290">
        <v>0</v>
      </c>
      <c r="H14" s="637">
        <v>0</v>
      </c>
      <c r="I14" s="290">
        <v>1</v>
      </c>
      <c r="J14" s="637">
        <v>0</v>
      </c>
      <c r="K14" s="290">
        <v>0</v>
      </c>
      <c r="L14" s="637">
        <v>0</v>
      </c>
      <c r="M14" s="290">
        <v>0</v>
      </c>
      <c r="N14" s="637">
        <v>0</v>
      </c>
      <c r="O14" s="290">
        <v>0</v>
      </c>
      <c r="P14" s="637">
        <v>2</v>
      </c>
      <c r="Q14" s="290">
        <v>1</v>
      </c>
      <c r="R14" s="637">
        <v>0</v>
      </c>
      <c r="S14" s="290">
        <v>3</v>
      </c>
      <c r="T14" s="637">
        <v>1</v>
      </c>
      <c r="U14" s="290">
        <v>0</v>
      </c>
      <c r="V14" s="637">
        <v>4</v>
      </c>
      <c r="W14" s="290">
        <v>1</v>
      </c>
      <c r="X14" s="637">
        <v>1</v>
      </c>
      <c r="Y14" s="290">
        <v>3</v>
      </c>
      <c r="Z14" s="637">
        <v>2</v>
      </c>
      <c r="AA14" s="290">
        <v>2</v>
      </c>
      <c r="AB14" s="637">
        <v>6</v>
      </c>
      <c r="AC14" s="290">
        <v>7</v>
      </c>
      <c r="AD14" s="637">
        <v>4</v>
      </c>
      <c r="AE14" s="290">
        <v>1</v>
      </c>
      <c r="AF14" s="637">
        <v>3</v>
      </c>
      <c r="AG14" s="290">
        <v>5</v>
      </c>
      <c r="AH14" s="637">
        <v>4</v>
      </c>
      <c r="AI14" s="290">
        <v>3</v>
      </c>
      <c r="AJ14" s="637">
        <v>0</v>
      </c>
      <c r="AK14" s="290">
        <v>1</v>
      </c>
      <c r="AL14" s="431">
        <v>5</v>
      </c>
      <c r="AM14" s="296">
        <v>0</v>
      </c>
      <c r="AN14" s="535">
        <v>24</v>
      </c>
      <c r="AO14" s="535">
        <v>36</v>
      </c>
      <c r="AP14" s="61">
        <v>0</v>
      </c>
      <c r="AQ14" s="296">
        <v>14</v>
      </c>
      <c r="AR14" s="535">
        <v>1</v>
      </c>
      <c r="AS14" s="107">
        <v>1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>
        <v>0</v>
      </c>
      <c r="N15" s="637">
        <v>0</v>
      </c>
      <c r="O15" s="290">
        <v>0</v>
      </c>
      <c r="P15" s="637">
        <v>0</v>
      </c>
      <c r="Q15" s="1114">
        <v>0</v>
      </c>
      <c r="R15" s="1118">
        <v>0</v>
      </c>
      <c r="S15" s="1114">
        <v>0</v>
      </c>
      <c r="T15" s="1118">
        <v>0</v>
      </c>
      <c r="U15" s="1114">
        <v>0</v>
      </c>
      <c r="V15" s="1118">
        <v>0</v>
      </c>
      <c r="W15" s="1114">
        <v>0</v>
      </c>
      <c r="X15" s="1118">
        <v>0</v>
      </c>
      <c r="Y15" s="1114">
        <v>0</v>
      </c>
      <c r="Z15" s="1118">
        <v>0</v>
      </c>
      <c r="AA15" s="1114">
        <v>0</v>
      </c>
      <c r="AB15" s="1118">
        <v>0</v>
      </c>
      <c r="AC15" s="1114">
        <v>0</v>
      </c>
      <c r="AD15" s="1118">
        <v>0</v>
      </c>
      <c r="AE15" s="1114">
        <v>0</v>
      </c>
      <c r="AF15" s="1118">
        <v>0</v>
      </c>
      <c r="AG15" s="1114">
        <v>0</v>
      </c>
      <c r="AH15" s="1118">
        <v>0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0</v>
      </c>
      <c r="AO15" s="1278">
        <v>0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>
        <v>0</v>
      </c>
      <c r="F16" s="1115">
        <v>0</v>
      </c>
      <c r="G16" s="1114">
        <v>0</v>
      </c>
      <c r="H16" s="1118">
        <v>0</v>
      </c>
      <c r="I16" s="1114">
        <v>0</v>
      </c>
      <c r="J16" s="1118">
        <v>0</v>
      </c>
      <c r="K16" s="1114">
        <v>0</v>
      </c>
      <c r="L16" s="1118">
        <v>0</v>
      </c>
      <c r="M16" s="1114">
        <v>0</v>
      </c>
      <c r="N16" s="1118">
        <v>0</v>
      </c>
      <c r="O16" s="1114">
        <v>0</v>
      </c>
      <c r="P16" s="1118">
        <v>0</v>
      </c>
      <c r="Q16" s="1114">
        <v>0</v>
      </c>
      <c r="R16" s="1118">
        <v>0</v>
      </c>
      <c r="S16" s="1114">
        <v>0</v>
      </c>
      <c r="T16" s="1118">
        <v>0</v>
      </c>
      <c r="U16" s="1114">
        <v>0</v>
      </c>
      <c r="V16" s="1118">
        <v>0</v>
      </c>
      <c r="W16" s="1114">
        <v>0</v>
      </c>
      <c r="X16" s="1118">
        <v>0</v>
      </c>
      <c r="Y16" s="1114">
        <v>0</v>
      </c>
      <c r="Z16" s="1118">
        <v>0</v>
      </c>
      <c r="AA16" s="1114">
        <v>0</v>
      </c>
      <c r="AB16" s="1118">
        <v>0</v>
      </c>
      <c r="AC16" s="1114">
        <v>0</v>
      </c>
      <c r="AD16" s="1118">
        <v>0</v>
      </c>
      <c r="AE16" s="1114">
        <v>0</v>
      </c>
      <c r="AF16" s="1118">
        <v>0</v>
      </c>
      <c r="AG16" s="1114">
        <v>0</v>
      </c>
      <c r="AH16" s="1118">
        <v>0</v>
      </c>
      <c r="AI16" s="1114">
        <v>0</v>
      </c>
      <c r="AJ16" s="1118">
        <v>0</v>
      </c>
      <c r="AK16" s="1114">
        <v>0</v>
      </c>
      <c r="AL16" s="1120">
        <v>0</v>
      </c>
      <c r="AM16" s="1326">
        <v>0</v>
      </c>
      <c r="AN16" s="1278">
        <v>0</v>
      </c>
      <c r="AO16" s="1278">
        <v>0</v>
      </c>
      <c r="AP16" s="1322">
        <v>0</v>
      </c>
      <c r="AQ16" s="1326">
        <v>0</v>
      </c>
      <c r="AR16" s="1278">
        <v>0</v>
      </c>
      <c r="AS16" s="1115">
        <v>0</v>
      </c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17</v>
      </c>
      <c r="C17" s="1195">
        <f t="shared" si="1"/>
        <v>9</v>
      </c>
      <c r="D17" s="5032">
        <f t="shared" si="2"/>
        <v>8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1</v>
      </c>
      <c r="R17" s="1118"/>
      <c r="S17" s="1114"/>
      <c r="T17" s="1118"/>
      <c r="U17" s="1114"/>
      <c r="V17" s="1118">
        <v>2</v>
      </c>
      <c r="W17" s="1114">
        <v>1</v>
      </c>
      <c r="X17" s="1118"/>
      <c r="Y17" s="1114">
        <v>1</v>
      </c>
      <c r="Z17" s="1118"/>
      <c r="AA17" s="1114">
        <v>1</v>
      </c>
      <c r="AB17" s="1118">
        <v>2</v>
      </c>
      <c r="AC17" s="1114">
        <v>1</v>
      </c>
      <c r="AD17" s="1118">
        <v>2</v>
      </c>
      <c r="AE17" s="1114"/>
      <c r="AF17" s="1118"/>
      <c r="AG17" s="1114">
        <v>3</v>
      </c>
      <c r="AH17" s="1118">
        <v>1</v>
      </c>
      <c r="AI17" s="1114"/>
      <c r="AJ17" s="1118"/>
      <c r="AK17" s="1114">
        <v>1</v>
      </c>
      <c r="AL17" s="1120">
        <v>1</v>
      </c>
      <c r="AM17" s="377">
        <v>0</v>
      </c>
      <c r="AN17" s="1278">
        <v>8</v>
      </c>
      <c r="AO17" s="1278">
        <v>9</v>
      </c>
      <c r="AP17" s="1322">
        <v>0</v>
      </c>
      <c r="AQ17" s="377">
        <v>6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4</v>
      </c>
      <c r="C18" s="5033">
        <f t="shared" si="1"/>
        <v>2</v>
      </c>
      <c r="D18" s="485">
        <f t="shared" si="2"/>
        <v>2</v>
      </c>
      <c r="E18" s="4872"/>
      <c r="F18" s="1482"/>
      <c r="G18" s="4876"/>
      <c r="H18" s="3787"/>
      <c r="I18" s="4876"/>
      <c r="J18" s="3787"/>
      <c r="K18" s="1114">
        <v>0</v>
      </c>
      <c r="L18" s="1118">
        <v>0</v>
      </c>
      <c r="M18" s="1114">
        <v>0</v>
      </c>
      <c r="N18" s="1118">
        <v>0</v>
      </c>
      <c r="O18" s="1289">
        <v>0</v>
      </c>
      <c r="P18" s="311">
        <v>0</v>
      </c>
      <c r="Q18" s="1289">
        <v>0</v>
      </c>
      <c r="R18" s="311">
        <v>0</v>
      </c>
      <c r="S18" s="1289">
        <v>0</v>
      </c>
      <c r="T18" s="311">
        <v>0</v>
      </c>
      <c r="U18" s="1289">
        <v>0</v>
      </c>
      <c r="V18" s="311">
        <v>0</v>
      </c>
      <c r="W18" s="1289">
        <v>0</v>
      </c>
      <c r="X18" s="311">
        <v>0</v>
      </c>
      <c r="Y18" s="1289">
        <v>1</v>
      </c>
      <c r="Z18" s="311">
        <v>0</v>
      </c>
      <c r="AA18" s="1289">
        <v>0</v>
      </c>
      <c r="AB18" s="311">
        <v>1</v>
      </c>
      <c r="AC18" s="1289">
        <v>1</v>
      </c>
      <c r="AD18" s="311">
        <v>0</v>
      </c>
      <c r="AE18" s="1289">
        <v>0</v>
      </c>
      <c r="AF18" s="311">
        <v>0</v>
      </c>
      <c r="AG18" s="1289">
        <v>0</v>
      </c>
      <c r="AH18" s="311">
        <v>0</v>
      </c>
      <c r="AI18" s="1289">
        <v>0</v>
      </c>
      <c r="AJ18" s="311">
        <v>1</v>
      </c>
      <c r="AK18" s="1289">
        <v>0</v>
      </c>
      <c r="AL18" s="297">
        <v>0</v>
      </c>
      <c r="AM18" s="1330">
        <v>0</v>
      </c>
      <c r="AN18" s="262">
        <v>0</v>
      </c>
      <c r="AO18" s="262">
        <v>4</v>
      </c>
      <c r="AP18" s="392">
        <v>0</v>
      </c>
      <c r="AQ18" s="1330">
        <v>0</v>
      </c>
      <c r="AR18" s="1283">
        <v>0</v>
      </c>
      <c r="AS18" s="388">
        <v>0</v>
      </c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65</v>
      </c>
      <c r="C19" s="1197">
        <f t="shared" si="1"/>
        <v>26</v>
      </c>
      <c r="D19" s="1126">
        <f t="shared" si="2"/>
        <v>39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1</v>
      </c>
      <c r="I19" s="5025">
        <f t="shared" si="12"/>
        <v>0</v>
      </c>
      <c r="J19" s="1129">
        <f t="shared" si="12"/>
        <v>0</v>
      </c>
      <c r="K19" s="5025">
        <f t="shared" si="12"/>
        <v>1</v>
      </c>
      <c r="L19" s="1129">
        <f t="shared" si="12"/>
        <v>0</v>
      </c>
      <c r="M19" s="5025">
        <f t="shared" si="12"/>
        <v>0</v>
      </c>
      <c r="N19" s="1129">
        <f t="shared" si="12"/>
        <v>1</v>
      </c>
      <c r="O19" s="5025">
        <f t="shared" si="12"/>
        <v>0</v>
      </c>
      <c r="P19" s="1129">
        <f t="shared" si="12"/>
        <v>1</v>
      </c>
      <c r="Q19" s="5025">
        <f t="shared" si="12"/>
        <v>2</v>
      </c>
      <c r="R19" s="1129">
        <f t="shared" si="12"/>
        <v>0</v>
      </c>
      <c r="S19" s="5025">
        <f t="shared" si="12"/>
        <v>0</v>
      </c>
      <c r="T19" s="1129">
        <f t="shared" si="12"/>
        <v>2</v>
      </c>
      <c r="U19" s="5025">
        <f t="shared" si="12"/>
        <v>0</v>
      </c>
      <c r="V19" s="1129">
        <f t="shared" si="12"/>
        <v>2</v>
      </c>
      <c r="W19" s="5025">
        <f t="shared" si="12"/>
        <v>3</v>
      </c>
      <c r="X19" s="1129">
        <f t="shared" si="12"/>
        <v>2</v>
      </c>
      <c r="Y19" s="5025">
        <f t="shared" si="12"/>
        <v>4</v>
      </c>
      <c r="Z19" s="1129">
        <f t="shared" si="12"/>
        <v>2</v>
      </c>
      <c r="AA19" s="5025">
        <f t="shared" si="12"/>
        <v>3</v>
      </c>
      <c r="AB19" s="1129">
        <f t="shared" si="12"/>
        <v>8</v>
      </c>
      <c r="AC19" s="5025">
        <f t="shared" si="12"/>
        <v>3</v>
      </c>
      <c r="AD19" s="1129">
        <f t="shared" si="12"/>
        <v>4</v>
      </c>
      <c r="AE19" s="5025">
        <f t="shared" si="12"/>
        <v>2</v>
      </c>
      <c r="AF19" s="1129">
        <f t="shared" si="12"/>
        <v>2</v>
      </c>
      <c r="AG19" s="5025">
        <f t="shared" si="12"/>
        <v>2</v>
      </c>
      <c r="AH19" s="1129">
        <f t="shared" si="12"/>
        <v>9</v>
      </c>
      <c r="AI19" s="5025">
        <f t="shared" si="12"/>
        <v>3</v>
      </c>
      <c r="AJ19" s="1129">
        <f t="shared" si="12"/>
        <v>3</v>
      </c>
      <c r="AK19" s="5025">
        <f t="shared" si="12"/>
        <v>3</v>
      </c>
      <c r="AL19" s="1131">
        <f t="shared" si="12"/>
        <v>2</v>
      </c>
      <c r="AM19" s="4899">
        <f t="shared" si="12"/>
        <v>0</v>
      </c>
      <c r="AN19" s="1141">
        <f t="shared" si="12"/>
        <v>24</v>
      </c>
      <c r="AO19" s="1141">
        <f t="shared" si="12"/>
        <v>41</v>
      </c>
      <c r="AP19" s="5004">
        <f t="shared" si="12"/>
        <v>0</v>
      </c>
      <c r="AQ19" s="4899">
        <f t="shared" si="12"/>
        <v>10</v>
      </c>
      <c r="AR19" s="1141">
        <f t="shared" si="12"/>
        <v>4</v>
      </c>
      <c r="AS19" s="1126">
        <f t="shared" si="12"/>
        <v>1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52</v>
      </c>
      <c r="C20" s="3054">
        <f t="shared" si="1"/>
        <v>19</v>
      </c>
      <c r="D20" s="5034">
        <f t="shared" si="2"/>
        <v>33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0</v>
      </c>
      <c r="K20" s="192">
        <v>0</v>
      </c>
      <c r="L20" s="383">
        <v>0</v>
      </c>
      <c r="M20" s="192">
        <v>0</v>
      </c>
      <c r="N20" s="383">
        <v>1</v>
      </c>
      <c r="O20" s="192">
        <v>0</v>
      </c>
      <c r="P20" s="383">
        <v>1</v>
      </c>
      <c r="Q20" s="192">
        <v>2</v>
      </c>
      <c r="R20" s="383">
        <v>0</v>
      </c>
      <c r="S20" s="192">
        <v>0</v>
      </c>
      <c r="T20" s="383">
        <v>2</v>
      </c>
      <c r="U20" s="192">
        <v>0</v>
      </c>
      <c r="V20" s="383">
        <v>2</v>
      </c>
      <c r="W20" s="192">
        <v>3</v>
      </c>
      <c r="X20" s="383">
        <v>1</v>
      </c>
      <c r="Y20" s="192">
        <v>3</v>
      </c>
      <c r="Z20" s="383">
        <v>2</v>
      </c>
      <c r="AA20" s="192">
        <v>2</v>
      </c>
      <c r="AB20" s="383">
        <v>6</v>
      </c>
      <c r="AC20" s="192">
        <v>3</v>
      </c>
      <c r="AD20" s="383">
        <v>4</v>
      </c>
      <c r="AE20" s="192">
        <v>1</v>
      </c>
      <c r="AF20" s="383">
        <v>2</v>
      </c>
      <c r="AG20" s="192">
        <v>2</v>
      </c>
      <c r="AH20" s="383">
        <v>7</v>
      </c>
      <c r="AI20" s="192">
        <v>1</v>
      </c>
      <c r="AJ20" s="383">
        <v>3</v>
      </c>
      <c r="AK20" s="192">
        <v>2</v>
      </c>
      <c r="AL20" s="384">
        <v>2</v>
      </c>
      <c r="AM20" s="4643">
        <v>0</v>
      </c>
      <c r="AN20" s="594">
        <v>19</v>
      </c>
      <c r="AO20" s="594">
        <v>33</v>
      </c>
      <c r="AP20" s="376">
        <v>0</v>
      </c>
      <c r="AQ20" s="4643">
        <v>10</v>
      </c>
      <c r="AR20" s="4640">
        <v>3</v>
      </c>
      <c r="AS20" s="1348">
        <v>1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7</v>
      </c>
      <c r="C21" s="1195">
        <f t="shared" si="1"/>
        <v>3</v>
      </c>
      <c r="D21" s="3144">
        <f t="shared" si="2"/>
        <v>4</v>
      </c>
      <c r="E21" s="1114">
        <v>0</v>
      </c>
      <c r="F21" s="1115">
        <v>0</v>
      </c>
      <c r="G21" s="1114">
        <v>0</v>
      </c>
      <c r="H21" s="1118">
        <v>1</v>
      </c>
      <c r="I21" s="1114">
        <v>0</v>
      </c>
      <c r="J21" s="1118">
        <v>0</v>
      </c>
      <c r="K21" s="1114">
        <v>1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0</v>
      </c>
      <c r="X21" s="1118">
        <v>1</v>
      </c>
      <c r="Y21" s="1114">
        <v>1</v>
      </c>
      <c r="Z21" s="1118">
        <v>0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0</v>
      </c>
      <c r="AG21" s="1114">
        <v>0</v>
      </c>
      <c r="AH21" s="1118">
        <v>2</v>
      </c>
      <c r="AI21" s="1114">
        <v>1</v>
      </c>
      <c r="AJ21" s="1118">
        <v>0</v>
      </c>
      <c r="AK21" s="1114">
        <v>0</v>
      </c>
      <c r="AL21" s="1120">
        <v>0</v>
      </c>
      <c r="AM21" s="1326">
        <v>0</v>
      </c>
      <c r="AN21" s="1278">
        <v>1</v>
      </c>
      <c r="AO21" s="1278">
        <v>6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6</v>
      </c>
      <c r="C23" s="1195">
        <f t="shared" si="1"/>
        <v>4</v>
      </c>
      <c r="D23" s="3144">
        <f t="shared" si="2"/>
        <v>2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1</v>
      </c>
      <c r="AB23" s="1118">
        <v>2</v>
      </c>
      <c r="AC23" s="1114">
        <v>0</v>
      </c>
      <c r="AD23" s="1118">
        <v>0</v>
      </c>
      <c r="AE23" s="1114">
        <v>1</v>
      </c>
      <c r="AF23" s="1118">
        <v>0</v>
      </c>
      <c r="AG23" s="1114">
        <v>0</v>
      </c>
      <c r="AH23" s="1118">
        <v>0</v>
      </c>
      <c r="AI23" s="1114">
        <v>1</v>
      </c>
      <c r="AJ23" s="1118">
        <v>0</v>
      </c>
      <c r="AK23" s="1114">
        <v>1</v>
      </c>
      <c r="AL23" s="1120">
        <v>0</v>
      </c>
      <c r="AM23" s="1326">
        <v>0</v>
      </c>
      <c r="AN23" s="1278">
        <v>4</v>
      </c>
      <c r="AO23" s="1278">
        <v>2</v>
      </c>
      <c r="AP23" s="1322">
        <v>0</v>
      </c>
      <c r="AQ23" s="1326">
        <v>0</v>
      </c>
      <c r="AR23" s="1278">
        <v>1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60</v>
      </c>
      <c r="C29" s="1559">
        <f>+E29+G29+I29+K29+M29+O29+Q29+S29+U29+W29+Y29+AA29+AC29+AE29+AG29+AI29+AK29</f>
        <v>28</v>
      </c>
      <c r="D29" s="1560">
        <f>+F29+H29+J29+L29+N29+P29+R29+T29+V29+X29+Z29+AB29+AD29+AF29+AH29+AJ29+AL29</f>
        <v>32</v>
      </c>
      <c r="E29" s="5038">
        <v>0</v>
      </c>
      <c r="F29" s="5039">
        <v>0</v>
      </c>
      <c r="G29" s="5038">
        <v>0</v>
      </c>
      <c r="H29" s="4759">
        <v>0</v>
      </c>
      <c r="I29" s="5038">
        <v>1</v>
      </c>
      <c r="J29" s="4759">
        <v>0</v>
      </c>
      <c r="K29" s="5038">
        <v>0</v>
      </c>
      <c r="L29" s="5039">
        <v>0</v>
      </c>
      <c r="M29" s="5040">
        <v>0</v>
      </c>
      <c r="N29" s="4759">
        <v>0</v>
      </c>
      <c r="O29" s="5040">
        <v>0</v>
      </c>
      <c r="P29" s="4759">
        <v>2</v>
      </c>
      <c r="Q29" s="5040">
        <v>1</v>
      </c>
      <c r="R29" s="4759">
        <v>0</v>
      </c>
      <c r="S29" s="5040">
        <v>3</v>
      </c>
      <c r="T29" s="4759">
        <v>1</v>
      </c>
      <c r="U29" s="5040">
        <v>0</v>
      </c>
      <c r="V29" s="4759">
        <v>4</v>
      </c>
      <c r="W29" s="5040">
        <v>1</v>
      </c>
      <c r="X29" s="4759">
        <v>1</v>
      </c>
      <c r="Y29" s="5040">
        <v>3</v>
      </c>
      <c r="Z29" s="4759">
        <v>2</v>
      </c>
      <c r="AA29" s="5040">
        <v>2</v>
      </c>
      <c r="AB29" s="4759">
        <v>6</v>
      </c>
      <c r="AC29" s="5040">
        <v>7</v>
      </c>
      <c r="AD29" s="4759">
        <v>4</v>
      </c>
      <c r="AE29" s="5040">
        <v>1</v>
      </c>
      <c r="AF29" s="4759">
        <v>3</v>
      </c>
      <c r="AG29" s="5040">
        <v>5</v>
      </c>
      <c r="AH29" s="4759">
        <v>4</v>
      </c>
      <c r="AI29" s="5040">
        <v>3</v>
      </c>
      <c r="AJ29" s="4759">
        <v>0</v>
      </c>
      <c r="AK29" s="5040">
        <v>1</v>
      </c>
      <c r="AL29" s="5041">
        <v>5</v>
      </c>
      <c r="AM29" s="5042">
        <v>0</v>
      </c>
      <c r="AN29" s="5040">
        <v>24</v>
      </c>
      <c r="AO29" s="5040">
        <v>36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1</v>
      </c>
      <c r="C30" s="952">
        <f t="shared" ref="C30:D51" si="17">+E30+G30+I30+K30+M30+O30+Q30+S30+U30+W30+Y30+AA30+AC30+AE30+AG30+AI30+AK30</f>
        <v>0</v>
      </c>
      <c r="D30" s="953">
        <f t="shared" si="17"/>
        <v>1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>
        <v>1</v>
      </c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>
        <v>0</v>
      </c>
      <c r="AN30" s="44">
        <v>1</v>
      </c>
      <c r="AO30" s="44"/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5</v>
      </c>
      <c r="C31" s="963">
        <f t="shared" si="17"/>
        <v>0</v>
      </c>
      <c r="D31" s="964">
        <f t="shared" si="17"/>
        <v>5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>
        <v>2</v>
      </c>
      <c r="Q31" s="968"/>
      <c r="R31" s="966"/>
      <c r="S31" s="968"/>
      <c r="T31" s="966">
        <v>1</v>
      </c>
      <c r="U31" s="968"/>
      <c r="V31" s="966"/>
      <c r="W31" s="968"/>
      <c r="X31" s="966">
        <v>1</v>
      </c>
      <c r="Y31" s="968"/>
      <c r="Z31" s="966"/>
      <c r="AA31" s="968"/>
      <c r="AB31" s="966">
        <v>1</v>
      </c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>
        <v>0</v>
      </c>
      <c r="AN31" s="968">
        <v>1</v>
      </c>
      <c r="AO31" s="968">
        <v>4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4</v>
      </c>
      <c r="C32" s="963">
        <f t="shared" si="17"/>
        <v>1</v>
      </c>
      <c r="D32" s="964">
        <f t="shared" si="17"/>
        <v>3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>
        <v>1</v>
      </c>
      <c r="W32" s="968"/>
      <c r="X32" s="966"/>
      <c r="Y32" s="968"/>
      <c r="Z32" s="966"/>
      <c r="AA32" s="968"/>
      <c r="AB32" s="966"/>
      <c r="AC32" s="968">
        <v>1</v>
      </c>
      <c r="AD32" s="966"/>
      <c r="AE32" s="968"/>
      <c r="AF32" s="966">
        <v>1</v>
      </c>
      <c r="AG32" s="968"/>
      <c r="AH32" s="966"/>
      <c r="AI32" s="968"/>
      <c r="AJ32" s="966"/>
      <c r="AK32" s="968"/>
      <c r="AL32" s="970">
        <v>1</v>
      </c>
      <c r="AM32" s="1180">
        <v>0</v>
      </c>
      <c r="AN32" s="968">
        <v>1</v>
      </c>
      <c r="AO32" s="968">
        <v>3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2</v>
      </c>
      <c r="C33" s="963">
        <f t="shared" si="17"/>
        <v>0</v>
      </c>
      <c r="D33" s="964">
        <f t="shared" si="17"/>
        <v>2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>
        <v>1</v>
      </c>
      <c r="AC33" s="968"/>
      <c r="AD33" s="966">
        <v>1</v>
      </c>
      <c r="AE33" s="968"/>
      <c r="AF33" s="966"/>
      <c r="AG33" s="968"/>
      <c r="AH33" s="966"/>
      <c r="AI33" s="968"/>
      <c r="AJ33" s="966"/>
      <c r="AK33" s="968"/>
      <c r="AL33" s="970"/>
      <c r="AM33" s="1180">
        <v>0</v>
      </c>
      <c r="AN33" s="968"/>
      <c r="AO33" s="968">
        <v>2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2</v>
      </c>
      <c r="C34" s="963">
        <f t="shared" si="17"/>
        <v>0</v>
      </c>
      <c r="D34" s="964">
        <f t="shared" si="17"/>
        <v>2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>
        <v>1</v>
      </c>
      <c r="AC34" s="968"/>
      <c r="AD34" s="966">
        <v>1</v>
      </c>
      <c r="AE34" s="968"/>
      <c r="AF34" s="966"/>
      <c r="AG34" s="968"/>
      <c r="AH34" s="966"/>
      <c r="AI34" s="968"/>
      <c r="AJ34" s="966"/>
      <c r="AK34" s="968"/>
      <c r="AL34" s="970"/>
      <c r="AM34" s="1180">
        <v>0</v>
      </c>
      <c r="AN34" s="968"/>
      <c r="AO34" s="968">
        <v>2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>
        <v>0</v>
      </c>
      <c r="AN35" s="968"/>
      <c r="AO35" s="968"/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1</v>
      </c>
      <c r="C36" s="963">
        <f t="shared" si="17"/>
        <v>0</v>
      </c>
      <c r="D36" s="964">
        <f t="shared" si="17"/>
        <v>1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>
        <v>1</v>
      </c>
      <c r="AM36" s="1180">
        <v>0</v>
      </c>
      <c r="AN36" s="968"/>
      <c r="AO36" s="968">
        <v>1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29</v>
      </c>
      <c r="C37" s="963">
        <f t="shared" si="17"/>
        <v>16</v>
      </c>
      <c r="D37" s="964">
        <f t="shared" si="17"/>
        <v>13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>
        <v>1</v>
      </c>
      <c r="T37" s="966"/>
      <c r="U37" s="968"/>
      <c r="V37" s="966">
        <v>2</v>
      </c>
      <c r="W37" s="968">
        <v>1</v>
      </c>
      <c r="X37" s="966"/>
      <c r="Y37" s="968">
        <v>1</v>
      </c>
      <c r="Z37" s="966">
        <v>1</v>
      </c>
      <c r="AA37" s="968">
        <v>2</v>
      </c>
      <c r="AB37" s="966">
        <v>2</v>
      </c>
      <c r="AC37" s="968">
        <v>4</v>
      </c>
      <c r="AD37" s="966">
        <v>2</v>
      </c>
      <c r="AE37" s="968">
        <v>1</v>
      </c>
      <c r="AF37" s="966">
        <v>1</v>
      </c>
      <c r="AG37" s="968">
        <v>3</v>
      </c>
      <c r="AH37" s="966">
        <v>3</v>
      </c>
      <c r="AI37" s="968">
        <v>2</v>
      </c>
      <c r="AJ37" s="966"/>
      <c r="AK37" s="968">
        <v>1</v>
      </c>
      <c r="AL37" s="970">
        <v>2</v>
      </c>
      <c r="AM37" s="1180">
        <v>0</v>
      </c>
      <c r="AN37" s="968">
        <v>13</v>
      </c>
      <c r="AO37" s="968">
        <v>16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3</v>
      </c>
      <c r="C38" s="963">
        <f t="shared" si="17"/>
        <v>3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>
        <v>1</v>
      </c>
      <c r="R38" s="966"/>
      <c r="S38" s="968">
        <v>1</v>
      </c>
      <c r="T38" s="966"/>
      <c r="U38" s="968"/>
      <c r="V38" s="966"/>
      <c r="W38" s="968"/>
      <c r="X38" s="966"/>
      <c r="Y38" s="968">
        <v>1</v>
      </c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>
        <v>0</v>
      </c>
      <c r="AN38" s="968"/>
      <c r="AO38" s="968">
        <v>3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1</v>
      </c>
      <c r="C39" s="963">
        <f t="shared" si="17"/>
        <v>1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>
        <v>1</v>
      </c>
      <c r="AH39" s="966"/>
      <c r="AI39" s="968"/>
      <c r="AJ39" s="966"/>
      <c r="AK39" s="968"/>
      <c r="AL39" s="970"/>
      <c r="AM39" s="1180">
        <v>0</v>
      </c>
      <c r="AN39" s="968">
        <v>1</v>
      </c>
      <c r="AO39" s="968"/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6</v>
      </c>
      <c r="C40" s="963">
        <f t="shared" si="17"/>
        <v>4</v>
      </c>
      <c r="D40" s="964">
        <f t="shared" si="17"/>
        <v>2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>
        <v>2</v>
      </c>
      <c r="AD40" s="966"/>
      <c r="AE40" s="968"/>
      <c r="AF40" s="966">
        <v>1</v>
      </c>
      <c r="AG40" s="968">
        <v>1</v>
      </c>
      <c r="AH40" s="966"/>
      <c r="AI40" s="968">
        <v>1</v>
      </c>
      <c r="AJ40" s="966"/>
      <c r="AK40" s="968"/>
      <c r="AL40" s="970">
        <v>1</v>
      </c>
      <c r="AM40" s="1180">
        <v>0</v>
      </c>
      <c r="AN40" s="968">
        <v>3</v>
      </c>
      <c r="AO40" s="968">
        <v>3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1</v>
      </c>
      <c r="C41" s="963">
        <f t="shared" si="17"/>
        <v>0</v>
      </c>
      <c r="D41" s="964">
        <f t="shared" si="17"/>
        <v>1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>
        <v>1</v>
      </c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>
        <v>0</v>
      </c>
      <c r="AN41" s="968"/>
      <c r="AO41" s="968">
        <v>1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>
        <v>0</v>
      </c>
      <c r="AN42" s="968"/>
      <c r="AO42" s="973"/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1</v>
      </c>
      <c r="C43" s="171">
        <f t="shared" si="17"/>
        <v>0</v>
      </c>
      <c r="D43" s="204">
        <f t="shared" si="17"/>
        <v>1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>
        <v>1</v>
      </c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>
        <v>0</v>
      </c>
      <c r="AN43" s="968"/>
      <c r="AO43" s="973">
        <v>1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>
        <v>0</v>
      </c>
      <c r="AN44" s="968"/>
      <c r="AO44" s="973"/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>
        <v>0</v>
      </c>
      <c r="AN46" s="968"/>
      <c r="AO46" s="973"/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>
        <v>0</v>
      </c>
      <c r="AN47" s="968"/>
      <c r="AO47" s="973"/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>
        <v>0</v>
      </c>
      <c r="AN48" s="968"/>
      <c r="AO48" s="973"/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>
        <v>0</v>
      </c>
      <c r="AN49" s="1162"/>
      <c r="AO49" s="1018"/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4</v>
      </c>
      <c r="C50" s="963">
        <f t="shared" si="17"/>
        <v>3</v>
      </c>
      <c r="D50" s="964">
        <f t="shared" si="17"/>
        <v>1</v>
      </c>
      <c r="E50" s="965"/>
      <c r="F50" s="967"/>
      <c r="G50" s="965"/>
      <c r="H50" s="967"/>
      <c r="I50" s="965">
        <v>1</v>
      </c>
      <c r="J50" s="966"/>
      <c r="K50" s="965"/>
      <c r="L50" s="967"/>
      <c r="M50" s="968"/>
      <c r="N50" s="967"/>
      <c r="O50" s="973"/>
      <c r="P50" s="967"/>
      <c r="Q50" s="973"/>
      <c r="R50" s="967"/>
      <c r="S50" s="973">
        <v>1</v>
      </c>
      <c r="T50" s="967"/>
      <c r="U50" s="973"/>
      <c r="V50" s="967"/>
      <c r="W50" s="973"/>
      <c r="X50" s="967"/>
      <c r="Y50" s="973">
        <v>1</v>
      </c>
      <c r="Z50" s="967"/>
      <c r="AA50" s="973"/>
      <c r="AB50" s="967"/>
      <c r="AC50" s="973"/>
      <c r="AD50" s="967"/>
      <c r="AE50" s="973"/>
      <c r="AF50" s="967"/>
      <c r="AG50" s="973"/>
      <c r="AH50" s="967">
        <v>1</v>
      </c>
      <c r="AI50" s="973"/>
      <c r="AJ50" s="967"/>
      <c r="AK50" s="973"/>
      <c r="AL50" s="969"/>
      <c r="AM50" s="1180">
        <v>0</v>
      </c>
      <c r="AN50" s="968">
        <v>4</v>
      </c>
      <c r="AO50" s="973"/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>
        <v>0</v>
      </c>
      <c r="AN51" s="44"/>
      <c r="AO51" s="44"/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>
        <v>0</v>
      </c>
      <c r="AN52" s="991"/>
      <c r="AO52" s="991"/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39</v>
      </c>
      <c r="C57" s="4804">
        <v>0</v>
      </c>
      <c r="D57" s="4835">
        <v>12</v>
      </c>
      <c r="E57" s="4805">
        <v>27</v>
      </c>
      <c r="F57" s="5058">
        <v>0</v>
      </c>
      <c r="G57" s="5059">
        <v>35</v>
      </c>
      <c r="H57" s="4806">
        <v>4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63</v>
      </c>
      <c r="C58" s="4804">
        <v>0</v>
      </c>
      <c r="D58" s="4835">
        <v>32</v>
      </c>
      <c r="E58" s="4805">
        <v>31</v>
      </c>
      <c r="F58" s="5058">
        <v>0</v>
      </c>
      <c r="G58" s="5059">
        <v>26</v>
      </c>
      <c r="H58" s="4806">
        <v>37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43</v>
      </c>
      <c r="C59" s="4804">
        <v>0</v>
      </c>
      <c r="D59" s="4835">
        <v>0</v>
      </c>
      <c r="E59" s="4805">
        <v>43</v>
      </c>
      <c r="F59" s="5058">
        <v>0</v>
      </c>
      <c r="G59" s="5059">
        <v>18</v>
      </c>
      <c r="H59" s="4806">
        <v>25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4</v>
      </c>
      <c r="C60" s="4807">
        <v>0</v>
      </c>
      <c r="D60" s="5060">
        <v>0</v>
      </c>
      <c r="E60" s="4808">
        <v>4</v>
      </c>
      <c r="F60" s="5061">
        <v>0</v>
      </c>
      <c r="G60" s="5062">
        <v>4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149</v>
      </c>
      <c r="C61" s="387">
        <f t="shared" si="33"/>
        <v>0</v>
      </c>
      <c r="D61" s="1328">
        <f t="shared" si="33"/>
        <v>44</v>
      </c>
      <c r="E61" s="1329">
        <f t="shared" si="33"/>
        <v>105</v>
      </c>
      <c r="F61" s="5065">
        <f t="shared" si="33"/>
        <v>0</v>
      </c>
      <c r="G61" s="5066">
        <f t="shared" si="33"/>
        <v>83</v>
      </c>
      <c r="H61" s="387">
        <f>SUM(H56:H60)</f>
        <v>66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76</v>
      </c>
      <c r="C65" s="4804">
        <v>0</v>
      </c>
      <c r="D65" s="4805">
        <v>0</v>
      </c>
      <c r="E65" s="4805">
        <v>2</v>
      </c>
      <c r="F65" s="4805"/>
      <c r="G65" s="4805">
        <v>1</v>
      </c>
      <c r="H65" s="4805">
        <v>3</v>
      </c>
      <c r="I65" s="4805">
        <v>2</v>
      </c>
      <c r="J65" s="4805">
        <v>4</v>
      </c>
      <c r="K65" s="4805">
        <v>1</v>
      </c>
      <c r="L65" s="4805">
        <v>6</v>
      </c>
      <c r="M65" s="4805">
        <v>2</v>
      </c>
      <c r="N65" s="4805">
        <v>11</v>
      </c>
      <c r="O65" s="4805">
        <v>12</v>
      </c>
      <c r="P65" s="4805">
        <v>8</v>
      </c>
      <c r="Q65" s="4805">
        <v>12</v>
      </c>
      <c r="R65" s="4805">
        <v>5</v>
      </c>
      <c r="S65" s="5071">
        <v>7</v>
      </c>
      <c r="T65" s="22">
        <v>0</v>
      </c>
      <c r="U65" s="535">
        <v>33</v>
      </c>
      <c r="V65" s="535">
        <v>43</v>
      </c>
      <c r="W65" s="107">
        <v>0</v>
      </c>
      <c r="X65" s="290">
        <v>71</v>
      </c>
      <c r="Y65" s="535">
        <v>0</v>
      </c>
      <c r="Z65" s="107">
        <v>5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128</v>
      </c>
      <c r="C66" s="4804">
        <v>0</v>
      </c>
      <c r="D66" s="4805">
        <v>0</v>
      </c>
      <c r="E66" s="4805"/>
      <c r="F66" s="4805"/>
      <c r="G66" s="4805"/>
      <c r="H66" s="4805"/>
      <c r="I66" s="4805"/>
      <c r="J66" s="4805">
        <v>7</v>
      </c>
      <c r="K66" s="4805">
        <v>4</v>
      </c>
      <c r="L66" s="4805">
        <v>5</v>
      </c>
      <c r="M66" s="4805">
        <v>12</v>
      </c>
      <c r="N66" s="4805">
        <v>19</v>
      </c>
      <c r="O66" s="4805">
        <v>11</v>
      </c>
      <c r="P66" s="4805">
        <v>12</v>
      </c>
      <c r="Q66" s="4805">
        <v>22</v>
      </c>
      <c r="R66" s="4805">
        <v>12</v>
      </c>
      <c r="S66" s="5071">
        <v>24</v>
      </c>
      <c r="T66" s="1116">
        <v>0</v>
      </c>
      <c r="U66" s="1278">
        <v>89</v>
      </c>
      <c r="V66" s="1278">
        <v>39</v>
      </c>
      <c r="W66" s="1115">
        <v>0</v>
      </c>
      <c r="X66" s="1114">
        <v>114</v>
      </c>
      <c r="Y66" s="1278">
        <v>14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40</v>
      </c>
      <c r="C67" s="4804">
        <v>0</v>
      </c>
      <c r="D67" s="4805">
        <v>0</v>
      </c>
      <c r="E67" s="4805"/>
      <c r="F67" s="4805"/>
      <c r="G67" s="4805">
        <v>1</v>
      </c>
      <c r="H67" s="4805">
        <v>0</v>
      </c>
      <c r="I67" s="4805">
        <v>1</v>
      </c>
      <c r="J67" s="4805">
        <v>2</v>
      </c>
      <c r="K67" s="4805">
        <v>3</v>
      </c>
      <c r="L67" s="4805">
        <v>2</v>
      </c>
      <c r="M67" s="4805">
        <v>6</v>
      </c>
      <c r="N67" s="4805">
        <v>3</v>
      </c>
      <c r="O67" s="4805">
        <v>5</v>
      </c>
      <c r="P67" s="4805">
        <v>2</v>
      </c>
      <c r="Q67" s="4805">
        <v>5</v>
      </c>
      <c r="R67" s="4805">
        <v>5</v>
      </c>
      <c r="S67" s="5071">
        <v>5</v>
      </c>
      <c r="T67" s="1116">
        <v>0</v>
      </c>
      <c r="U67" s="1278"/>
      <c r="V67" s="1278">
        <v>40</v>
      </c>
      <c r="W67" s="1115">
        <v>0</v>
      </c>
      <c r="X67" s="1114">
        <v>34</v>
      </c>
      <c r="Y67" s="1278">
        <v>4</v>
      </c>
      <c r="Z67" s="1115">
        <v>2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>
        <v>0</v>
      </c>
      <c r="U68" s="1283"/>
      <c r="V68" s="1283"/>
      <c r="W68" s="388">
        <v>0</v>
      </c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244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2</v>
      </c>
      <c r="F69" s="5075">
        <f t="shared" si="37"/>
        <v>0</v>
      </c>
      <c r="G69" s="5075">
        <f t="shared" si="37"/>
        <v>2</v>
      </c>
      <c r="H69" s="5075">
        <f t="shared" si="37"/>
        <v>3</v>
      </c>
      <c r="I69" s="5075">
        <f t="shared" si="37"/>
        <v>3</v>
      </c>
      <c r="J69" s="5075">
        <f t="shared" si="37"/>
        <v>13</v>
      </c>
      <c r="K69" s="5075">
        <f t="shared" si="37"/>
        <v>8</v>
      </c>
      <c r="L69" s="5075">
        <f t="shared" si="37"/>
        <v>13</v>
      </c>
      <c r="M69" s="5075">
        <f t="shared" si="37"/>
        <v>20</v>
      </c>
      <c r="N69" s="5075">
        <f t="shared" si="37"/>
        <v>33</v>
      </c>
      <c r="O69" s="5075">
        <f t="shared" si="37"/>
        <v>28</v>
      </c>
      <c r="P69" s="5075">
        <f t="shared" si="37"/>
        <v>22</v>
      </c>
      <c r="Q69" s="5075">
        <f t="shared" si="37"/>
        <v>39</v>
      </c>
      <c r="R69" s="5075">
        <f t="shared" si="37"/>
        <v>22</v>
      </c>
      <c r="S69" s="5076">
        <f t="shared" si="37"/>
        <v>36</v>
      </c>
      <c r="T69" s="5077">
        <f t="shared" si="37"/>
        <v>0</v>
      </c>
      <c r="U69" s="5075">
        <f t="shared" si="37"/>
        <v>122</v>
      </c>
      <c r="V69" s="5075">
        <f t="shared" si="37"/>
        <v>122</v>
      </c>
      <c r="W69" s="4694">
        <f t="shared" si="37"/>
        <v>0</v>
      </c>
      <c r="X69" s="5074">
        <f t="shared" si="37"/>
        <v>219</v>
      </c>
      <c r="Y69" s="5075">
        <f t="shared" si="37"/>
        <v>18</v>
      </c>
      <c r="Z69" s="4694">
        <f t="shared" si="37"/>
        <v>7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403</v>
      </c>
      <c r="C73" s="4804"/>
      <c r="D73" s="4805"/>
      <c r="E73" s="4805">
        <v>6</v>
      </c>
      <c r="F73" s="4805"/>
      <c r="G73" s="4805">
        <v>8</v>
      </c>
      <c r="H73" s="4805">
        <v>30</v>
      </c>
      <c r="I73" s="4805">
        <v>6</v>
      </c>
      <c r="J73" s="4805">
        <v>23</v>
      </c>
      <c r="K73" s="4805">
        <v>15</v>
      </c>
      <c r="L73" s="4805">
        <v>27</v>
      </c>
      <c r="M73" s="4805">
        <v>20</v>
      </c>
      <c r="N73" s="4805">
        <v>31</v>
      </c>
      <c r="O73" s="4805">
        <v>57</v>
      </c>
      <c r="P73" s="4805">
        <v>37</v>
      </c>
      <c r="Q73" s="4805">
        <v>60</v>
      </c>
      <c r="R73" s="4805">
        <v>39</v>
      </c>
      <c r="S73" s="5071">
        <v>44</v>
      </c>
      <c r="T73" s="290">
        <v>0</v>
      </c>
      <c r="U73" s="22">
        <v>99</v>
      </c>
      <c r="V73" s="535">
        <v>304</v>
      </c>
      <c r="W73" s="535">
        <v>0</v>
      </c>
      <c r="X73" s="290">
        <v>403</v>
      </c>
      <c r="Y73" s="535">
        <v>0</v>
      </c>
      <c r="Z73" s="107">
        <v>0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340</v>
      </c>
      <c r="C74" s="4804"/>
      <c r="D74" s="4805"/>
      <c r="E74" s="4805"/>
      <c r="F74" s="4805"/>
      <c r="G74" s="4805"/>
      <c r="H74" s="4805">
        <v>9</v>
      </c>
      <c r="I74" s="4805"/>
      <c r="J74" s="4805">
        <v>10</v>
      </c>
      <c r="K74" s="4805">
        <v>11</v>
      </c>
      <c r="L74" s="4805">
        <v>40</v>
      </c>
      <c r="M74" s="4805">
        <v>22</v>
      </c>
      <c r="N74" s="4805">
        <v>53</v>
      </c>
      <c r="O74" s="4805">
        <v>47</v>
      </c>
      <c r="P74" s="4805">
        <v>36</v>
      </c>
      <c r="Q74" s="4805">
        <v>39</v>
      </c>
      <c r="R74" s="4805">
        <v>21</v>
      </c>
      <c r="S74" s="5071">
        <v>52</v>
      </c>
      <c r="T74" s="1114">
        <v>0</v>
      </c>
      <c r="U74" s="1116">
        <v>160</v>
      </c>
      <c r="V74" s="1278">
        <v>180</v>
      </c>
      <c r="W74" s="1278">
        <v>0</v>
      </c>
      <c r="X74" s="1114">
        <v>339</v>
      </c>
      <c r="Y74" s="1278">
        <v>1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165</v>
      </c>
      <c r="C75" s="4804"/>
      <c r="D75" s="4805"/>
      <c r="E75" s="4805"/>
      <c r="F75" s="4805"/>
      <c r="G75" s="4805"/>
      <c r="H75" s="4805">
        <v>5</v>
      </c>
      <c r="I75" s="4805">
        <v>2</v>
      </c>
      <c r="J75" s="4805">
        <v>3</v>
      </c>
      <c r="K75" s="4805">
        <v>14</v>
      </c>
      <c r="L75" s="4805">
        <v>6</v>
      </c>
      <c r="M75" s="4805">
        <v>29</v>
      </c>
      <c r="N75" s="4805">
        <v>7</v>
      </c>
      <c r="O75" s="4805">
        <v>28</v>
      </c>
      <c r="P75" s="4805">
        <v>8</v>
      </c>
      <c r="Q75" s="4805">
        <v>16</v>
      </c>
      <c r="R75" s="4805">
        <v>16</v>
      </c>
      <c r="S75" s="5071">
        <v>31</v>
      </c>
      <c r="T75" s="1114">
        <v>0</v>
      </c>
      <c r="U75" s="1116"/>
      <c r="V75" s="1278">
        <v>165</v>
      </c>
      <c r="W75" s="1278">
        <v>0</v>
      </c>
      <c r="X75" s="1114">
        <v>165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17</v>
      </c>
      <c r="C76" s="4804"/>
      <c r="D76" s="4805"/>
      <c r="E76" s="4805"/>
      <c r="F76" s="4805"/>
      <c r="G76" s="4805">
        <v>2</v>
      </c>
      <c r="H76" s="4805"/>
      <c r="I76" s="4805">
        <v>2</v>
      </c>
      <c r="J76" s="4805">
        <v>1</v>
      </c>
      <c r="K76" s="4805">
        <v>3</v>
      </c>
      <c r="L76" s="4805"/>
      <c r="M76" s="4805">
        <v>1</v>
      </c>
      <c r="N76" s="4805">
        <v>5</v>
      </c>
      <c r="O76" s="4805">
        <v>1</v>
      </c>
      <c r="P76" s="4805">
        <v>1</v>
      </c>
      <c r="Q76" s="4805">
        <v>1</v>
      </c>
      <c r="R76" s="4805"/>
      <c r="S76" s="5071"/>
      <c r="T76" s="1139">
        <v>0</v>
      </c>
      <c r="U76" s="1152"/>
      <c r="V76" s="1283">
        <v>17</v>
      </c>
      <c r="W76" s="1283">
        <v>0</v>
      </c>
      <c r="X76" s="1139">
        <v>17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925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6</v>
      </c>
      <c r="F77" s="5075">
        <f t="shared" si="41"/>
        <v>0</v>
      </c>
      <c r="G77" s="5075">
        <f t="shared" si="41"/>
        <v>10</v>
      </c>
      <c r="H77" s="5075">
        <f t="shared" si="41"/>
        <v>44</v>
      </c>
      <c r="I77" s="5075">
        <f t="shared" si="41"/>
        <v>10</v>
      </c>
      <c r="J77" s="5075">
        <f t="shared" si="41"/>
        <v>37</v>
      </c>
      <c r="K77" s="5075">
        <f t="shared" si="41"/>
        <v>43</v>
      </c>
      <c r="L77" s="5075">
        <f t="shared" si="41"/>
        <v>73</v>
      </c>
      <c r="M77" s="5075">
        <f t="shared" si="41"/>
        <v>72</v>
      </c>
      <c r="N77" s="5075">
        <f t="shared" si="41"/>
        <v>96</v>
      </c>
      <c r="O77" s="5075">
        <f t="shared" si="41"/>
        <v>133</v>
      </c>
      <c r="P77" s="5075">
        <f t="shared" si="41"/>
        <v>82</v>
      </c>
      <c r="Q77" s="5075">
        <f t="shared" si="41"/>
        <v>116</v>
      </c>
      <c r="R77" s="5075">
        <f t="shared" si="41"/>
        <v>76</v>
      </c>
      <c r="S77" s="5076">
        <f>SUM(S73:S76)</f>
        <v>127</v>
      </c>
      <c r="T77" s="5078">
        <f>SUM(T73:T76)</f>
        <v>0</v>
      </c>
      <c r="U77" s="4821">
        <f t="shared" ref="U77:Z77" si="42">SUM(U73:U76)</f>
        <v>259</v>
      </c>
      <c r="V77" s="4821">
        <f t="shared" si="42"/>
        <v>666</v>
      </c>
      <c r="W77" s="5079">
        <f t="shared" si="42"/>
        <v>0</v>
      </c>
      <c r="X77" s="5080">
        <f t="shared" si="42"/>
        <v>924</v>
      </c>
      <c r="Y77" s="4821">
        <f t="shared" si="42"/>
        <v>1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17</v>
      </c>
      <c r="D80" s="535">
        <v>275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123</v>
      </c>
      <c r="D81" s="1278">
        <v>359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541</v>
      </c>
      <c r="D82" s="1278">
        <v>1001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/>
      <c r="D83" s="1278">
        <v>7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/>
      <c r="D84" s="594"/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362</v>
      </c>
      <c r="D85" s="594">
        <v>310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/>
      <c r="D86" s="594"/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/>
      <c r="D87" s="594"/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3</v>
      </c>
      <c r="D88" s="594">
        <v>10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3</v>
      </c>
      <c r="D89" s="594">
        <v>2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/>
      <c r="D90" s="594"/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6</v>
      </c>
      <c r="D91" s="594">
        <v>48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/>
      <c r="D92" s="594">
        <v>278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/>
      <c r="D93" s="594">
        <v>136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/>
      <c r="D94" s="594"/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1</v>
      </c>
      <c r="D95" s="594"/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/>
      <c r="D96" s="594">
        <v>7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1056</v>
      </c>
      <c r="D97" s="4821">
        <f>SUM(D80:D96)</f>
        <v>2433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>
        <v>0</v>
      </c>
      <c r="C100" s="1116">
        <v>11</v>
      </c>
      <c r="D100" s="1278">
        <v>0</v>
      </c>
      <c r="E100" s="1118">
        <v>0</v>
      </c>
    </row>
    <row r="101" spans="1:5" x14ac:dyDescent="0.25">
      <c r="A101" s="5011" t="s">
        <v>1037</v>
      </c>
      <c r="B101" s="1278">
        <v>0</v>
      </c>
      <c r="C101" s="1116">
        <v>1</v>
      </c>
      <c r="D101" s="1278">
        <v>0</v>
      </c>
      <c r="E101" s="1118">
        <v>0</v>
      </c>
    </row>
    <row r="102" spans="1:5" x14ac:dyDescent="0.25">
      <c r="A102" s="5011" t="s">
        <v>504</v>
      </c>
      <c r="B102" s="1278"/>
      <c r="C102" s="1116">
        <v>0</v>
      </c>
      <c r="D102" s="1278"/>
      <c r="E102" s="1118"/>
    </row>
    <row r="103" spans="1:5" x14ac:dyDescent="0.25">
      <c r="A103" s="5011" t="s">
        <v>1034</v>
      </c>
      <c r="B103" s="1278"/>
      <c r="C103" s="1116">
        <v>0</v>
      </c>
      <c r="D103" s="1278"/>
      <c r="E103" s="1118"/>
    </row>
    <row r="104" spans="1:5" x14ac:dyDescent="0.25">
      <c r="A104" s="1411" t="s">
        <v>2067</v>
      </c>
      <c r="B104" s="1283"/>
      <c r="C104" s="1152">
        <v>0</v>
      </c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12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>
        <v>0</v>
      </c>
      <c r="C111" s="1116">
        <v>0</v>
      </c>
      <c r="D111" s="1278">
        <v>1</v>
      </c>
      <c r="E111" s="1118">
        <v>0</v>
      </c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1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31</v>
      </c>
      <c r="C122" s="1106">
        <v>6</v>
      </c>
      <c r="D122" s="773">
        <v>0</v>
      </c>
      <c r="E122" s="771">
        <v>9</v>
      </c>
      <c r="F122" s="1108">
        <v>0</v>
      </c>
      <c r="G122" s="759">
        <v>16</v>
      </c>
      <c r="H122" s="1321">
        <v>0</v>
      </c>
      <c r="I122" s="773">
        <v>17</v>
      </c>
      <c r="J122" s="773">
        <v>14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>
        <v>0</v>
      </c>
      <c r="D123" s="1278">
        <v>0</v>
      </c>
      <c r="E123" s="1118">
        <v>0</v>
      </c>
      <c r="F123" s="1116">
        <v>0</v>
      </c>
      <c r="G123" s="1120">
        <v>0</v>
      </c>
      <c r="H123" s="1326">
        <v>0</v>
      </c>
      <c r="I123" s="1278">
        <v>0</v>
      </c>
      <c r="J123" s="1278">
        <v>0</v>
      </c>
      <c r="K123" s="1118">
        <v>0</v>
      </c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>
        <v>0</v>
      </c>
      <c r="D124" s="1283">
        <v>0</v>
      </c>
      <c r="E124" s="1140">
        <v>0</v>
      </c>
      <c r="F124" s="1152">
        <v>0</v>
      </c>
      <c r="G124" s="1351">
        <v>0</v>
      </c>
      <c r="H124" s="1330">
        <v>0</v>
      </c>
      <c r="I124" s="1283">
        <v>0</v>
      </c>
      <c r="J124" s="1283">
        <v>0</v>
      </c>
      <c r="K124" s="1140">
        <v>0</v>
      </c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10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1</v>
      </c>
      <c r="I254" s="773">
        <v>0</v>
      </c>
      <c r="J254" s="773">
        <v>0</v>
      </c>
      <c r="K254" s="773">
        <v>0</v>
      </c>
      <c r="L254" s="773">
        <v>1</v>
      </c>
      <c r="M254" s="773">
        <v>0</v>
      </c>
      <c r="N254" s="773">
        <v>3</v>
      </c>
      <c r="O254" s="773">
        <v>4</v>
      </c>
      <c r="P254" s="773">
        <v>0</v>
      </c>
      <c r="Q254" s="773">
        <v>0</v>
      </c>
      <c r="R254" s="773">
        <v>0</v>
      </c>
      <c r="S254" s="771">
        <v>1</v>
      </c>
    </row>
    <row r="255" spans="1:19" x14ac:dyDescent="0.25">
      <c r="A255" s="5128" t="s">
        <v>3488</v>
      </c>
      <c r="B255" s="1243">
        <f>SUM(C255:S255)</f>
        <v>5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1</v>
      </c>
      <c r="M255" s="1278">
        <v>0</v>
      </c>
      <c r="N255" s="1278">
        <v>2</v>
      </c>
      <c r="O255" s="1278">
        <v>1</v>
      </c>
      <c r="P255" s="1278">
        <v>0</v>
      </c>
      <c r="Q255" s="1278">
        <v>0</v>
      </c>
      <c r="R255" s="1278">
        <v>0</v>
      </c>
      <c r="S255" s="1115">
        <v>1</v>
      </c>
    </row>
    <row r="256" spans="1:19" x14ac:dyDescent="0.25">
      <c r="A256" s="5129" t="s">
        <v>3489</v>
      </c>
      <c r="B256" s="5130">
        <f>SUM(C256:S256)</f>
        <v>5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1</v>
      </c>
      <c r="M256" s="262">
        <v>0</v>
      </c>
      <c r="N256" s="262">
        <v>2</v>
      </c>
      <c r="O256" s="262">
        <v>1</v>
      </c>
      <c r="P256" s="262">
        <v>0</v>
      </c>
      <c r="Q256" s="262">
        <v>0</v>
      </c>
      <c r="R256" s="262">
        <v>0</v>
      </c>
      <c r="S256" s="1474">
        <v>1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2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>
        <v>1</v>
      </c>
      <c r="M268" s="1278"/>
      <c r="N268" s="1278">
        <v>1</v>
      </c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3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>
        <v>1</v>
      </c>
      <c r="O269" s="1278">
        <v>1</v>
      </c>
      <c r="P269" s="1278"/>
      <c r="Q269" s="1278"/>
      <c r="R269" s="1278"/>
      <c r="S269" s="1115">
        <v>1</v>
      </c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1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>
        <v>1</v>
      </c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4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>
        <v>2</v>
      </c>
      <c r="O293" s="1278">
        <v>1</v>
      </c>
      <c r="P293" s="1278"/>
      <c r="Q293" s="1278"/>
      <c r="R293" s="1278"/>
      <c r="S293" s="1115">
        <v>1</v>
      </c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5272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4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2025-07-29T21:15:14Z</dcterms:modified>
  <cp:category/>
  <cp:contentStatus/>
</cp:coreProperties>
</file>