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FEBRERO\"/>
    </mc:Choice>
  </mc:AlternateContent>
  <xr:revisionPtr revIDLastSave="0" documentId="13_ncr:1_{D4B83F0D-3F43-4A4B-97D5-A20DC9DD680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530" yWindow="1560" windowWidth="12750" windowHeight="12705" tabRatio="901" firstSheet="3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G53" i="38" l="1"/>
  <c r="CH53" i="38"/>
  <c r="CC53" i="38"/>
  <c r="CO53" i="38"/>
  <c r="CT53" i="38"/>
  <c r="CP53" i="38"/>
  <c r="CQ53" i="38"/>
  <c r="CR53" i="38"/>
  <c r="CD53" i="38"/>
  <c r="CS53" i="38"/>
  <c r="CE53" i="38"/>
  <c r="CF53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0" i="22" l="1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L26" i="37" l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M77" i="37" l="1"/>
  <c r="CA77" i="37"/>
  <c r="CE77" i="37"/>
  <c r="CG77" i="37"/>
  <c r="AV77" i="37" s="1"/>
  <c r="CP77" i="37"/>
  <c r="CN77" i="37"/>
  <c r="CH77" i="37"/>
  <c r="CQ77" i="37"/>
  <c r="CJ77" i="37"/>
  <c r="CN59" i="37"/>
  <c r="CD59" i="37"/>
  <c r="CJ59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6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C60" i="48" l="1"/>
  <c r="CM60" i="48"/>
  <c r="CN60" i="48"/>
  <c r="CO60" i="48"/>
  <c r="CA60" i="48"/>
  <c r="CB60" i="48"/>
  <c r="CA59" i="48"/>
  <c r="CB59" i="48"/>
  <c r="CC59" i="48"/>
  <c r="CM59" i="48"/>
  <c r="CN59" i="48"/>
  <c r="CO59" i="48"/>
  <c r="CA57" i="48"/>
  <c r="I57" i="48" s="1"/>
  <c r="CB57" i="48"/>
  <c r="CC57" i="48"/>
  <c r="CM57" i="48"/>
  <c r="CN57" i="48"/>
  <c r="CO57" i="48"/>
  <c r="CC58" i="48"/>
  <c r="CM58" i="48"/>
  <c r="CN58" i="48"/>
  <c r="CO58" i="48"/>
  <c r="CA58" i="48"/>
  <c r="CB58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75" i="48"/>
  <c r="I59" i="48"/>
  <c r="I60" i="48"/>
  <c r="I58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6" i="13"/>
  <c r="AY117" i="13"/>
  <c r="AY118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80" i="13"/>
  <c r="O80" i="13" s="1"/>
  <c r="CA81" i="13"/>
  <c r="O81" i="13" s="1"/>
  <c r="CA76" i="13"/>
  <c r="O76" i="13" s="1"/>
  <c r="CA75" i="13"/>
  <c r="O75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F44" i="13"/>
  <c r="CE44" i="13"/>
  <c r="CV44" i="13"/>
  <c r="CD44" i="13"/>
  <c r="CR44" i="13"/>
  <c r="CU44" i="13"/>
  <c r="CT44" i="13"/>
  <c r="CS44" i="13"/>
  <c r="AY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AY138" i="13" s="1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AY115" i="13" s="1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5" i="13" l="1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H100" i="36"/>
  <c r="CG100" i="36"/>
  <c r="CA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O17" i="48"/>
  <c r="CM17" i="48"/>
  <c r="CN17" i="48"/>
  <c r="CP17" i="48"/>
  <c r="CC13" i="48"/>
  <c r="CD13" i="48"/>
  <c r="CA13" i="48"/>
  <c r="AT13" i="48" s="1"/>
  <c r="CB13" i="48"/>
  <c r="CO13" i="48"/>
  <c r="CN13" i="48"/>
  <c r="CM13" i="48"/>
  <c r="CP13" i="48"/>
  <c r="CP14" i="48"/>
  <c r="CM14" i="48"/>
  <c r="CO14" i="48"/>
  <c r="CN14" i="48"/>
  <c r="A205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A258" i="32" s="1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4" i="34"/>
  <c r="CL144" i="34"/>
  <c r="CA144" i="34"/>
  <c r="AD144" i="34" s="1"/>
  <c r="CB144" i="34"/>
  <c r="CK147" i="34"/>
  <c r="CL147" i="34"/>
  <c r="CB147" i="34"/>
  <c r="CA147" i="34"/>
  <c r="CK142" i="34"/>
  <c r="CL142" i="34"/>
  <c r="CA142" i="34"/>
  <c r="CB142" i="34"/>
  <c r="CK139" i="34"/>
  <c r="CL139" i="34"/>
  <c r="CA139" i="34"/>
  <c r="AD139" i="34" s="1"/>
  <c r="CB139" i="34"/>
  <c r="CK126" i="34"/>
  <c r="CL126" i="34"/>
  <c r="CL129" i="34"/>
  <c r="CK129" i="34"/>
  <c r="CK131" i="34"/>
  <c r="CL131" i="34"/>
  <c r="CK145" i="34"/>
  <c r="CL145" i="34"/>
  <c r="CA145" i="34"/>
  <c r="CB145" i="34"/>
  <c r="CK146" i="34"/>
  <c r="CL146" i="34"/>
  <c r="CA146" i="34"/>
  <c r="CB146" i="34"/>
  <c r="CK137" i="34"/>
  <c r="CL137" i="34"/>
  <c r="CA137" i="34"/>
  <c r="AD137" i="34" s="1"/>
  <c r="CB137" i="34"/>
  <c r="CK130" i="34"/>
  <c r="CL130" i="34"/>
  <c r="CK124" i="34"/>
  <c r="CL124" i="34"/>
  <c r="CK136" i="34"/>
  <c r="CL136" i="34"/>
  <c r="CA136" i="34"/>
  <c r="CB136" i="34"/>
  <c r="CK148" i="34"/>
  <c r="CL148" i="34"/>
  <c r="CA148" i="34"/>
  <c r="AD148" i="34" s="1"/>
  <c r="CB148" i="34"/>
  <c r="CK133" i="34"/>
  <c r="CL133" i="34"/>
  <c r="CA133" i="34"/>
  <c r="CB133" i="34"/>
  <c r="CK128" i="34"/>
  <c r="CL128" i="34"/>
  <c r="CK143" i="34"/>
  <c r="CL143" i="34"/>
  <c r="CA143" i="34"/>
  <c r="CB143" i="34"/>
  <c r="CK138" i="34"/>
  <c r="CL138" i="34"/>
  <c r="CA138" i="34"/>
  <c r="CB138" i="34"/>
  <c r="CL141" i="34"/>
  <c r="CK141" i="34"/>
  <c r="CB141" i="34"/>
  <c r="CA141" i="34"/>
  <c r="CK134" i="34"/>
  <c r="CL134" i="34"/>
  <c r="CA134" i="34"/>
  <c r="CB134" i="34"/>
  <c r="CK140" i="34"/>
  <c r="CL140" i="34"/>
  <c r="CA140" i="34"/>
  <c r="AD140" i="34" s="1"/>
  <c r="CB140" i="34"/>
  <c r="CK149" i="34"/>
  <c r="CL149" i="34"/>
  <c r="CA149" i="34"/>
  <c r="AD149" i="34" s="1"/>
  <c r="CB149" i="34"/>
  <c r="CL123" i="34"/>
  <c r="CK123" i="34"/>
  <c r="CA123" i="34"/>
  <c r="CB123" i="34"/>
  <c r="AD123" i="34" s="1"/>
  <c r="CK125" i="34"/>
  <c r="CL125" i="34"/>
  <c r="CK151" i="34"/>
  <c r="CL151" i="34"/>
  <c r="CA151" i="34"/>
  <c r="AD151" i="34" s="1"/>
  <c r="CB151" i="34"/>
  <c r="CK135" i="34"/>
  <c r="CL135" i="34"/>
  <c r="CB135" i="34"/>
  <c r="CA135" i="34"/>
  <c r="AD135" i="34" s="1"/>
  <c r="CK127" i="34"/>
  <c r="CL127" i="34"/>
  <c r="CK150" i="34"/>
  <c r="CL150" i="34"/>
  <c r="CA150" i="34"/>
  <c r="AD150" i="34" s="1"/>
  <c r="CB150" i="34"/>
  <c r="CK132" i="34"/>
  <c r="CL132" i="34"/>
  <c r="CA132" i="34"/>
  <c r="CB132" i="34"/>
  <c r="CA30" i="33"/>
  <c r="AI30" i="33" s="1"/>
  <c r="CB30" i="33"/>
  <c r="CB29" i="33"/>
  <c r="CA29" i="33"/>
  <c r="AI29" i="33" s="1"/>
  <c r="M70" i="32"/>
  <c r="B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T37" i="34" s="1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D138" i="34" l="1"/>
  <c r="AD142" i="34"/>
  <c r="AD134" i="34"/>
  <c r="AD143" i="34"/>
  <c r="AD147" i="34"/>
  <c r="AD126" i="34"/>
  <c r="AD136" i="34"/>
  <c r="AD146" i="34"/>
  <c r="AD132" i="34"/>
  <c r="AD141" i="34"/>
  <c r="AD133" i="34"/>
  <c r="AD145" i="34"/>
  <c r="T21" i="34"/>
  <c r="T41" i="34"/>
  <c r="B278" i="34"/>
  <c r="T28" i="34"/>
  <c r="T22" i="34"/>
  <c r="T38" i="34"/>
  <c r="AI23" i="33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<sst xmlns="http://schemas.openxmlformats.org/spreadsheetml/2006/main" count="15244" uniqueCount="4433">
  <si>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</si>
  <si>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</si>
  <si>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</si>
  <si>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</si>
  <si>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</si>
  <si>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</si>
  <si>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</si>
  <si>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</si>
  <si>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</si>
  <si>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</si>
  <si>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</si>
  <si>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</si>
  <si>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</si>
  <si>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</si>
  <si>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</si>
  <si>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</si>
  <si>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</si>
  <si>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</si>
  <si>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</si>
  <si>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</si>
  <si>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</si>
  <si>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</si>
  <si>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</si>
  <si>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</si>
  <si>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</si>
  <si>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</si>
  <si>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</si>
  <si>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</si>
  <si>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</si>
  <si>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</si>
  <si>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</si>
  <si>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</si>
  <si>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</si>
  <si>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</si>
  <si>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</si>
  <si>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</si>
  <si>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</si>
  <si>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</si>
  <si>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</si>
  <si>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</si>
  <si>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</si>
  <si>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</si>
  <si>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</si>
  <si>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</si>
  <si>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</si>
  <si>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</si>
  <si>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</si>
  <si>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</si>
  <si>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</si>
  <si>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</si>
  <si>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</si>
  <si>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</si>
  <si>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</si>
  <si>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</si>
  <si>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</si>
  <si>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</si>
  <si>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</si>
  <si>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</si>
  <si>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</si>
  <si>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</si>
  <si>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</si>
  <si>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</si>
  <si>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</si>
  <si>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</si>
  <si>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</si>
  <si>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</si>
  <si>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</si>
  <si>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</si>
  <si>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</si>
  <si>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</si>
  <si>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</si>
  <si>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</si>
  <si>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</si>
  <si>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</si>
  <si>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</si>
  <si>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</si>
  <si>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</si>
  <si>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</si>
  <si>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</si>
  <si>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</si>
  <si>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</si>
  <si>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</si>
  <si>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</si>
  <si>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</si>
  <si>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</si>
  <si>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</si>
  <si>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</si>
  <si>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</si>
  <si>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</si>
  <si>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</si>
  <si>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</si>
  <si>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</si>
  <si>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</si>
  <si>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</si>
  <si>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</si>
  <si>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</si>
  <si>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</si>
  <si>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</si>
  <si>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</si>
  <si>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</si>
  <si>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</si>
  <si>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</si>
  <si>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</si>
  <si>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</si>
  <si>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</si>
  <si>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</si>
  <si>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</si>
  <si>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</si>
  <si>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</si>
  <si>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</si>
  <si>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</si>
  <si>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</si>
  <si>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</si>
  <si>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</si>
  <si>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</si>
  <si>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</si>
  <si>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</si>
  <si>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</si>
  <si>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</si>
  <si>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</si>
  <si>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</si>
  <si>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</si>
  <si>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</si>
  <si>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</si>
  <si>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</si>
  <si>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</si>
  <si>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</si>
  <si>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</si>
  <si>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</si>
  <si>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</si>
  <si>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</si>
  <si>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</si>
  <si>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</si>
  <si>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</si>
  <si>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</si>
  <si>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</si>
  <si>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</si>
  <si>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</si>
  <si>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</si>
  <si>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</si>
  <si>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</si>
  <si>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</si>
  <si>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</si>
  <si>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</si>
  <si>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</si>
  <si>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</si>
  <si>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</si>
  <si>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</si>
  <si>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</si>
  <si>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</si>
  <si>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</si>
  <si>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</si>
  <si>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</si>
  <si>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</si>
  <si>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</si>
  <si>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</si>
  <si>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</si>
  <si>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</si>
  <si>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</si>
  <si>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</si>
  <si>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</si>
  <si>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</si>
  <si>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</si>
  <si>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</si>
  <si>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</si>
  <si>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</si>
  <si>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</si>
  <si>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</si>
  <si>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</si>
  <si>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</si>
  <si>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</si>
  <si>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</si>
  <si>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</si>
  <si>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</si>
  <si>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</si>
  <si>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</si>
  <si>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</si>
  <si>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</si>
  <si>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</si>
  <si>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</si>
  <si>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</si>
  <si>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</si>
  <si>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</si>
  <si>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</si>
  <si>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</si>
  <si>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</si>
  <si>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</si>
  <si>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</si>
  <si>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</si>
  <si>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</si>
  <si>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</si>
  <si>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</si>
  <si>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</si>
  <si>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</si>
  <si>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</si>
  <si>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</si>
  <si>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</si>
  <si>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</si>
  <si>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</si>
  <si>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</si>
  <si>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</si>
  <si>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</si>
  <si>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</si>
  <si>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</si>
  <si>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</si>
  <si>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</si>
  <si>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</si>
  <si>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</si>
  <si>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</si>
  <si>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</si>
  <si>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</si>
  <si>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</si>
  <si>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</si>
  <si>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</si>
  <si>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</si>
  <si>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</si>
  <si>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</si>
  <si>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</si>
  <si>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</si>
  <si>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</si>
  <si>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</si>
  <si>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</si>
  <si>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</si>
  <si>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</si>
  <si>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</si>
  <si>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</si>
  <si>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</si>
  <si>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</si>
  <si>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</si>
  <si>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</si>
  <si>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</si>
  <si>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</si>
  <si>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</si>
  <si>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</si>
  <si>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</si>
  <si>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</si>
  <si>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</si>
  <si>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</si>
  <si>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</si>
  <si>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</si>
  <si>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</si>
  <si>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</si>
  <si>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</si>
  <si>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</si>
  <si>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</si>
  <si>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</si>
  <si>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</si>
  <si>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</si>
  <si>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</si>
  <si>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</si>
  <si>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</si>
  <si>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</si>
  <si>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</si>
  <si>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</si>
  <si>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</si>
  <si>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</si>
  <si>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</si>
  <si>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</si>
  <si>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</si>
  <si>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</si>
  <si>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</si>
  <si>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</si>
  <si>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</si>
  <si>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</si>
  <si>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</si>
  <si>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</si>
  <si>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</si>
  <si>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</si>
  <si>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</si>
  <si>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</si>
  <si>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</si>
  <si>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</si>
  <si>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</si>
  <si>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</si>
  <si>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</si>
  <si>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</si>
  <si>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</si>
  <si>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</si>
  <si>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</si>
  <si>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</si>
  <si>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</si>
  <si>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</si>
  <si>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</si>
  <si>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</si>
  <si>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</si>
  <si>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</si>
  <si>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</si>
  <si>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</si>
  <si>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</si>
  <si>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</si>
  <si>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</si>
  <si>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</si>
  <si>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</si>
  <si>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</si>
  <si>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</si>
  <si>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</si>
  <si>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</si>
  <si>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</si>
  <si>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</si>
  <si>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</si>
  <si>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</si>
  <si>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</si>
  <si>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</si>
  <si>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</si>
  <si>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</si>
  <si>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</si>
  <si>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</si>
  <si>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</si>
  <si>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</si>
  <si>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</si>
  <si>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</si>
  <si>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</si>
  <si>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</si>
  <si>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</si>
  <si>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</si>
  <si>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</si>
  <si>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</si>
  <si>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</si>
  <si>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</si>
  <si>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</si>
  <si>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</si>
  <si>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</si>
  <si>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</si>
  <si>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</si>
  <si>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</si>
  <si>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</si>
  <si>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</si>
  <si>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</si>
  <si>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</si>
  <si>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</si>
  <si>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</si>
  <si>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</si>
  <si>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</si>
  <si>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</si>
  <si>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</si>
  <si>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</si>
  <si>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</si>
  <si>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</si>
  <si>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</si>
  <si>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</si>
  <si>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</si>
  <si>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</si>
  <si>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</si>
  <si>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</si>
  <si>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</si>
  <si>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</si>
  <si>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</si>
  <si>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</si>
  <si>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</si>
  <si>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</si>
  <si>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</si>
  <si>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</si>
  <si>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</si>
  <si>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</si>
  <si>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</si>
  <si>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</si>
  <si>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</si>
  <si>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</si>
  <si>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</si>
  <si>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</si>
  <si>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</si>
  <si>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</si>
  <si>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</si>
  <si>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</si>
  <si>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</si>
  <si>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</si>
  <si>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</si>
  <si>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</si>
  <si>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</si>
  <si>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</si>
  <si>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</si>
  <si>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</si>
  <si>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</si>
  <si>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</si>
  <si>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</si>
  <si>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</si>
  <si>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</si>
  <si>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</si>
  <si>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</si>
  <si>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</si>
  <si>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</si>
  <si>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</si>
  <si>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</si>
  <si>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</si>
  <si>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</si>
  <si>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</si>
  <si>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</si>
  <si>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</si>
  <si>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</si>
  <si>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</si>
  <si>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</si>
  <si>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</si>
  <si>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</si>
  <si>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</si>
  <si>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</si>
  <si>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</si>
  <si>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</si>
  <si>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</si>
  <si>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</si>
  <si>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</si>
  <si>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</si>
  <si>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</si>
  <si>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</si>
  <si>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</si>
  <si>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</si>
  <si>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</si>
  <si>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</si>
  <si>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</si>
  <si>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</si>
  <si>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</si>
  <si>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</si>
  <si>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</si>
  <si>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</si>
  <si>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</si>
  <si>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</si>
  <si>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</si>
  <si>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</si>
  <si>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</si>
  <si>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</si>
  <si>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</si>
  <si>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</si>
  <si>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</si>
  <si>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</si>
  <si>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</si>
  <si>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</si>
  <si>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</si>
  <si>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</si>
  <si>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</si>
  <si>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</si>
  <si>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</si>
  <si>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</si>
  <si>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</si>
  <si>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</si>
  <si>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</si>
  <si>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</si>
  <si>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</si>
  <si>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</si>
  <si>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</si>
  <si>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</si>
  <si>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</si>
  <si>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</si>
  <si>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</si>
  <si>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</si>
  <si>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</si>
  <si>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</si>
  <si>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</si>
  <si>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</si>
  <si>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</si>
  <si>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</si>
  <si>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</si>
  <si>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</si>
  <si>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</si>
  <si>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</si>
  <si>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</si>
  <si>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</si>
  <si>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</si>
  <si>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</si>
  <si>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</si>
  <si>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</si>
  <si>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</si>
  <si>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</si>
  <si>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</si>
  <si>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</si>
  <si>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</si>
  <si>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</si>
  <si>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</si>
  <si>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</si>
  <si>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</si>
  <si>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</si>
  <si>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</si>
  <si>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</si>
  <si>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</si>
  <si>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</si>
  <si>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</si>
  <si>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</si>
  <si>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</si>
  <si>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</si>
  <si>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</si>
  <si>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</si>
  <si>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</si>
  <si>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</si>
  <si>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</si>
  <si>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</si>
  <si>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</si>
  <si>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</si>
  <si>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</si>
  <si>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</si>
  <si>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</si>
  <si>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</si>
  <si>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</si>
  <si>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</si>
  <si>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</si>
  <si>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</si>
  <si>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</si>
  <si>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</si>
  <si>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</si>
  <si>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</si>
  <si>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</si>
  <si>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</si>
  <si>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</si>
  <si>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</si>
  <si>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</si>
  <si>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</si>
  <si>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</si>
  <si>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</si>
  <si>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</si>
  <si>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</si>
  <si>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</si>
  <si>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</si>
  <si>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</si>
  <si>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</si>
  <si>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</si>
  <si>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</si>
  <si>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</si>
  <si>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</si>
  <si>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</si>
  <si>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</si>
  <si>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</si>
  <si>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</si>
  <si>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</si>
  <si>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</si>
  <si>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</si>
  <si>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</si>
  <si>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</si>
  <si>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</si>
  <si>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</si>
  <si>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</si>
  <si>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</si>
  <si>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</si>
  <si>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</si>
  <si>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</si>
  <si>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</si>
  <si>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</si>
  <si>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</si>
  <si>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</si>
  <si>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</si>
  <si>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</si>
  <si>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</si>
  <si>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</si>
  <si>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</si>
  <si>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</si>
  <si>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</si>
  <si>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</si>
  <si>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</si>
  <si>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</si>
  <si>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</si>
  <si>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</si>
  <si>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</si>
  <si>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</si>
  <si>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</si>
  <si>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</si>
  <si>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</si>
  <si>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</si>
  <si>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</si>
  <si>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</si>
  <si>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</si>
  <si>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</si>
  <si>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</si>
  <si>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</si>
  <si>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</si>
  <si>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</si>
  <si>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</si>
  <si>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</si>
  <si>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</si>
  <si>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</si>
  <si>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</si>
  <si>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</si>
  <si>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</si>
  <si>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</si>
  <si>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</si>
  <si>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</si>
  <si>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</si>
  <si>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</si>
  <si>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</si>
  <si>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</si>
  <si>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</si>
  <si>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</si>
  <si>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</si>
  <si>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</si>
  <si>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</si>
  <si>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</si>
  <si>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</si>
  <si>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</si>
  <si>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</si>
  <si>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</si>
  <si>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</si>
  <si>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</si>
  <si>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</si>
  <si>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</si>
  <si>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</si>
  <si>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</si>
  <si>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</si>
  <si>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</si>
  <si>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</si>
  <si>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</si>
  <si>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</si>
  <si>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</si>
  <si>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</si>
  <si>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</si>
  <si>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</si>
  <si>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</si>
  <si>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</si>
  <si>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</si>
  <si>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</si>
  <si>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</si>
  <si>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</si>
  <si>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</si>
  <si>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</si>
  <si>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</si>
  <si>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</si>
  <si>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</si>
  <si>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</si>
  <si>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</si>
  <si>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</si>
  <si>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</si>
  <si>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</si>
  <si>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</si>
  <si>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</si>
  <si>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</si>
  <si>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</si>
  <si>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</si>
  <si>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</si>
  <si>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</si>
  <si>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</si>
  <si>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</si>
  <si>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</si>
  <si>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</si>
  <si>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</si>
  <si>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</si>
  <si>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</si>
  <si>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</si>
  <si>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</si>
  <si>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</si>
  <si>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</si>
  <si>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</si>
  <si>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</si>
  <si>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</si>
  <si>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</si>
  <si>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</si>
  <si>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</si>
  <si>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</si>
  <si>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</si>
  <si>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</si>
  <si>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</si>
  <si>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</si>
  <si>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</si>
  <si>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</si>
  <si>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</si>
  <si>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</si>
  <si>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</si>
  <si>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</si>
  <si>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</si>
  <si>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</si>
  <si>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</si>
  <si>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</si>
  <si>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</si>
  <si>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</si>
  <si>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</si>
  <si>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</si>
  <si>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</si>
  <si>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</si>
  <si>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</si>
  <si>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</si>
  <si>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</si>
  <si>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</si>
  <si>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</si>
  <si>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</si>
  <si>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</si>
  <si>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</si>
  <si>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</si>
  <si>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</si>
  <si>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</si>
  <si>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</si>
  <si>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</si>
  <si>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</si>
  <si>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</si>
  <si>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</si>
  <si>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</si>
  <si>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</si>
  <si>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</si>
  <si>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</si>
  <si>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</si>
  <si>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</si>
  <si>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</si>
  <si>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</si>
  <si>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</si>
  <si>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</si>
  <si>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</si>
  <si>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</si>
  <si>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</si>
  <si>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</si>
  <si>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</si>
  <si>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</si>
  <si>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</si>
  <si>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</si>
  <si>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</si>
  <si>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</si>
  <si>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</si>
  <si>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</si>
  <si>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</si>
  <si>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</si>
  <si>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</si>
  <si>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</si>
  <si>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</si>
  <si>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</si>
  <si>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</si>
  <si>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</si>
  <si>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</si>
  <si>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</si>
  <si>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</si>
  <si>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</si>
  <si>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</si>
  <si>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</si>
  <si>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</si>
  <si>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</si>
  <si>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</si>
  <si>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</si>
  <si>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</si>
  <si>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</si>
  <si>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</si>
  <si>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</si>
  <si>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</si>
  <si>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</si>
  <si>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</si>
  <si>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</si>
  <si>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</si>
  <si>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</si>
  <si>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</si>
  <si>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</si>
  <si>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</si>
  <si>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</si>
  <si>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</si>
  <si>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</si>
  <si>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</si>
  <si>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</si>
  <si>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</si>
  <si>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</si>
  <si>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</si>
  <si>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</si>
  <si>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</si>
  <si>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</si>
  <si>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</si>
  <si>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</si>
  <si>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</si>
  <si>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</si>
  <si>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</si>
  <si>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</si>
  <si>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</si>
  <si>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</si>
  <si>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</si>
  <si>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</si>
  <si>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</si>
  <si>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</si>
  <si>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</si>
  <si>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</si>
  <si>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</si>
  <si>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</si>
  <si>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</si>
  <si>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</si>
  <si>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</si>
  <si>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</si>
  <si>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</si>
  <si>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</si>
  <si>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</si>
  <si>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</si>
  <si>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</si>
  <si>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</si>
  <si>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</si>
  <si>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</si>
  <si>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</si>
  <si>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</si>
  <si>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</si>
  <si>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</si>
  <si>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</si>
  <si>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</si>
  <si>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</si>
  <si>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</si>
  <si>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</si>
  <si>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</si>
  <si>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</si>
  <si>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</si>
  <si>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</si>
  <si>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</si>
  <si>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</si>
  <si>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</si>
  <si>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</si>
  <si>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</si>
  <si>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</si>
  <si>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</si>
  <si>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</si>
  <si>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</si>
  <si>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</si>
  <si>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</si>
  <si>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</si>
  <si>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</si>
  <si>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</si>
  <si>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</si>
  <si>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</si>
  <si>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</si>
  <si>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</si>
  <si>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</si>
  <si>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</si>
  <si>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</si>
  <si>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</si>
  <si>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</si>
  <si>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</si>
  <si>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</si>
  <si>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</si>
  <si>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</si>
  <si>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</si>
  <si>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</si>
  <si>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</si>
  <si>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</si>
  <si>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</si>
  <si>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</si>
  <si>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</si>
  <si>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</si>
  <si>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</si>
  <si>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</si>
  <si>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</si>
  <si>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</si>
  <si>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</si>
  <si>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</si>
  <si>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</si>
  <si>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</si>
  <si>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</si>
  <si>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</si>
  <si>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</si>
  <si>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</si>
  <si>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</si>
  <si>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</si>
  <si>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</si>
  <si>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</si>
  <si>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</si>
  <si>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</si>
  <si>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</si>
  <si>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</si>
  <si>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</si>
  <si>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</si>
  <si>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</si>
  <si>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</si>
  <si>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</si>
  <si>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</si>
  <si>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</si>
  <si>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</si>
  <si>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</si>
  <si>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</si>
  <si>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</si>
  <si>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</si>
  <si>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</si>
  <si>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</si>
  <si>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</si>
  <si>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</si>
  <si>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</si>
  <si>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</si>
  <si>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</si>
  <si>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</si>
  <si>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</si>
  <si>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</si>
  <si>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</si>
  <si>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</si>
  <si>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</si>
  <si>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</si>
  <si>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</si>
  <si>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</si>
  <si>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</si>
  <si>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</si>
  <si>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</si>
  <si>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</si>
  <si>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</si>
  <si>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</si>
  <si>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</si>
  <si>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</si>
  <si>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</si>
  <si>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</si>
  <si>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</si>
  <si>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</si>
  <si>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</si>
  <si>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</si>
  <si>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</si>
  <si>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</si>
  <si>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</si>
  <si>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</si>
  <si>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</si>
  <si>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</si>
  <si>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</si>
  <si>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</si>
  <si>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</si>
  <si>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</si>
  <si>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</si>
  <si>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</si>
  <si>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</si>
  <si>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</si>
  <si>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</si>
  <si>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</si>
  <si>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</si>
  <si>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</si>
  <si>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</si>
  <si>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</si>
  <si>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</si>
  <si>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</si>
  <si>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</si>
  <si>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</si>
  <si>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</si>
  <si>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</si>
  <si>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</si>
  <si>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</si>
  <si>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</si>
  <si>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</si>
  <si>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</si>
  <si>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</si>
  <si>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</si>
  <si>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</si>
  <si>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</si>
  <si>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</si>
  <si>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</si>
  <si>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</si>
  <si>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</si>
  <si>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</si>
  <si>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</si>
  <si>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</si>
  <si>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</si>
  <si>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</si>
  <si>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</si>
  <si>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</si>
  <si>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</si>
  <si>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</si>
  <si>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</si>
  <si>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</si>
  <si>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</si>
  <si>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</si>
  <si>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</si>
  <si>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</si>
  <si>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</si>
  <si>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</si>
  <si>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</si>
  <si>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</si>
  <si>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</si>
  <si>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</si>
  <si>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</si>
  <si>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</si>
  <si>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</si>
  <si>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</si>
  <si>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</si>
  <si>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</si>
  <si>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</si>
  <si>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</si>
  <si>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</si>
  <si>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</si>
  <si>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</si>
  <si>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</si>
  <si>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</si>
  <si>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</si>
  <si>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</si>
  <si>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</si>
  <si>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</si>
  <si>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</si>
  <si>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</si>
  <si>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</si>
  <si>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</si>
  <si>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</si>
  <si>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</si>
  <si>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</si>
  <si>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</si>
  <si>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</si>
  <si>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</si>
  <si>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</si>
  <si>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</si>
  <si>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</si>
  <si>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</si>
  <si>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</si>
  <si>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</si>
  <si>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</si>
  <si>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</si>
  <si>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</si>
  <si>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</si>
  <si>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</si>
  <si>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</si>
  <si>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</si>
  <si>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</si>
  <si>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</si>
  <si>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</si>
  <si>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</si>
  <si>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</si>
  <si>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</si>
  <si>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</si>
  <si>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</si>
  <si>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</si>
  <si>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</si>
  <si>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</si>
  <si>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</si>
  <si>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</si>
  <si>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</si>
  <si>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</si>
  <si>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</si>
  <si>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</si>
  <si>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</si>
  <si>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</si>
  <si>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</si>
  <si>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</si>
  <si>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</si>
  <si>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</si>
  <si>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</si>
  <si>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</si>
  <si>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</si>
  <si>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</si>
  <si>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</si>
  <si>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</si>
  <si>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</si>
  <si>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</si>
  <si>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</si>
  <si>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</si>
  <si>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</si>
  <si>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</si>
  <si>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</si>
  <si>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</si>
  <si>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</si>
  <si>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</si>
  <si>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</si>
  <si>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</si>
  <si>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</si>
  <si>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</si>
  <si>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</si>
  <si>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</si>
  <si>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</si>
  <si>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</si>
  <si>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</si>
  <si>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</si>
  <si>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</si>
  <si>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</si>
  <si>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</si>
  <si>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</si>
  <si>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</si>
  <si>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</si>
  <si>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</si>
  <si>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</si>
  <si>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</si>
  <si>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</si>
  <si>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</si>
  <si>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</si>
  <si>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</si>
  <si>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</si>
  <si>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</si>
  <si>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</si>
  <si>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</si>
  <si>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</si>
  <si>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</si>
  <si>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</si>
  <si>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</si>
  <si>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</si>
  <si>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</si>
  <si>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</si>
  <si>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</si>
  <si>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</si>
  <si>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</si>
  <si>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</si>
  <si>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</si>
  <si>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</si>
  <si>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</si>
  <si>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</si>
  <si>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</si>
  <si>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</si>
  <si>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</si>
  <si>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</si>
  <si>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</si>
  <si>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</si>
  <si>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</si>
  <si>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</si>
  <si>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</si>
  <si>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</si>
  <si>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</si>
  <si>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</si>
  <si>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</si>
  <si>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</si>
  <si>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</si>
  <si>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</si>
  <si>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</si>
  <si>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</si>
  <si>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</si>
  <si>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</si>
  <si>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</si>
  <si>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</si>
  <si>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</si>
  <si>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</si>
  <si>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</si>
  <si>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</si>
  <si>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</si>
  <si>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</si>
  <si>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</si>
  <si>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</si>
  <si>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</si>
  <si>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</si>
  <si>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</si>
  <si>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</si>
  <si>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</si>
  <si>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</si>
  <si>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</si>
  <si>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</si>
  <si>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</si>
  <si>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</si>
  <si>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</si>
  <si>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</si>
  <si>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</si>
  <si>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</si>
  <si>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</si>
  <si>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</si>
  <si>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</si>
  <si>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</si>
  <si>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</si>
  <si>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</si>
  <si>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</si>
  <si>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</si>
  <si>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</si>
  <si>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</si>
  <si>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</si>
  <si>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</si>
  <si>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</si>
  <si>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</si>
  <si>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</si>
  <si>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</si>
  <si>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</si>
  <si>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</si>
  <si>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</si>
  <si>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</si>
  <si>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</si>
  <si>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</si>
  <si>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</si>
  <si>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</si>
  <si>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</si>
  <si>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</si>
  <si>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</si>
  <si>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</si>
  <si>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</si>
  <si>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</si>
  <si>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</si>
  <si>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</si>
  <si>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</si>
  <si>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</si>
  <si>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</si>
  <si>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</si>
  <si>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</si>
  <si>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</si>
  <si>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</si>
  <si>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</si>
  <si>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</si>
  <si>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</si>
  <si>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</si>
  <si>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</si>
  <si>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</si>
  <si>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</si>
  <si>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</si>
  <si>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</si>
  <si>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</si>
  <si>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</si>
  <si>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</si>
  <si>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</si>
  <si>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</si>
  <si>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</si>
  <si>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</si>
  <si>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</si>
  <si>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</si>
  <si>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</si>
  <si>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</si>
  <si>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</si>
  <si>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</si>
  <si>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</si>
  <si>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</si>
  <si>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</si>
  <si>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</si>
  <si>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</si>
  <si>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</si>
  <si>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</si>
  <si>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</si>
  <si>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</si>
  <si>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</si>
  <si>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</si>
  <si>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</si>
  <si>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</si>
  <si>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</si>
  <si>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</si>
  <si>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</si>
  <si>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</si>
  <si>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</si>
  <si>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</si>
  <si>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</si>
  <si>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</si>
  <si>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</si>
  <si>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</si>
  <si>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</si>
  <si>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</si>
  <si>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</si>
  <si>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</si>
  <si>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</si>
  <si>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</si>
  <si>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</si>
  <si>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</si>
  <si>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</si>
  <si>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</si>
  <si>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</si>
  <si>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</si>
  <si>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</si>
  <si>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</si>
  <si>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</si>
  <si>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</si>
  <si>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</si>
  <si>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</si>
  <si>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</si>
  <si>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</si>
  <si>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</si>
  <si>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</si>
  <si>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</si>
  <si>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</si>
  <si>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</si>
  <si>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</si>
  <si>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</si>
  <si>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</si>
  <si>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</si>
  <si>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</si>
  <si>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</si>
  <si>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</si>
  <si>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</si>
  <si>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</si>
  <si>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</si>
  <si>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</si>
  <si>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</si>
  <si>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</si>
  <si>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</si>
  <si>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</si>
  <si>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</si>
  <si>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</si>
  <si>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</si>
  <si>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</si>
  <si>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</si>
  <si>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</si>
  <si>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</si>
  <si>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</si>
  <si>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</si>
  <si>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</si>
  <si>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</si>
  <si>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</si>
  <si>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</si>
  <si>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</si>
  <si>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</si>
  <si>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</si>
  <si>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</si>
  <si>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</si>
  <si>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</si>
  <si>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</si>
  <si>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</si>
  <si>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</si>
  <si>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</si>
  <si>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</si>
  <si>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</si>
  <si>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</si>
  <si>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</si>
  <si>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</si>
  <si>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</si>
  <si>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</si>
  <si>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</si>
  <si>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</si>
  <si>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</si>
  <si>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</si>
  <si>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</si>
  <si>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</si>
  <si>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</si>
  <si>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</si>
  <si>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</si>
  <si>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</si>
  <si>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</si>
  <si>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</si>
  <si>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</si>
  <si>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</si>
  <si>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</si>
  <si>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</si>
  <si>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</si>
  <si>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</si>
  <si>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</si>
  <si>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</si>
  <si>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</si>
  <si>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</si>
  <si>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</si>
  <si>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</si>
  <si>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</si>
  <si>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</si>
  <si>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</si>
  <si>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</si>
  <si>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</si>
  <si>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</si>
  <si>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</si>
  <si>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</si>
  <si>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</si>
  <si>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</si>
  <si>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</si>
  <si>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</si>
  <si>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</si>
  <si>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</si>
  <si>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</si>
  <si>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</si>
  <si>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</si>
  <si>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</si>
  <si>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</si>
  <si>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</si>
  <si>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</si>
  <si>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</si>
  <si>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</si>
  <si>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</si>
  <si>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</si>
  <si>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</si>
  <si>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</si>
  <si>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</si>
  <si>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</si>
  <si>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</si>
  <si>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</si>
  <si>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</si>
  <si>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</si>
  <si>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</si>
  <si>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</si>
  <si>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</si>
  <si>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</si>
  <si>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</si>
  <si>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</si>
  <si>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</si>
  <si>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</si>
  <si>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</si>
  <si>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</si>
  <si>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</si>
  <si>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</si>
  <si>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</si>
  <si>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</si>
  <si>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</si>
  <si>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</si>
  <si>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</si>
  <si>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</si>
  <si>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</si>
  <si>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</si>
  <si>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</si>
  <si>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</si>
  <si>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</si>
  <si>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</si>
  <si>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</si>
  <si>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</si>
  <si>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</si>
  <si>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</si>
  <si>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</si>
  <si>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</si>
  <si>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</si>
  <si>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</si>
  <si>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</si>
  <si>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</si>
  <si>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</si>
  <si>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</si>
  <si>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</si>
  <si>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</si>
  <si>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</si>
  <si>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</si>
  <si>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</si>
  <si>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</si>
  <si>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</si>
  <si>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</si>
  <si>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</si>
  <si>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</si>
  <si>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</si>
  <si>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</si>
  <si>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</si>
  <si>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</si>
  <si>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</si>
  <si>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</si>
  <si>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</si>
  <si>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</si>
  <si>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</si>
  <si>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</si>
  <si>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</si>
  <si>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</si>
  <si>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</si>
  <si>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</si>
  <si>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</si>
  <si>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</si>
  <si>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</si>
  <si>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</si>
  <si>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</si>
  <si>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</si>
  <si>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</si>
  <si>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</si>
  <si>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</si>
  <si>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</si>
  <si>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</si>
  <si>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</si>
  <si>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</si>
  <si>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</si>
  <si>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</si>
  <si>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</si>
  <si>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</si>
  <si>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</si>
  <si>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</si>
  <si>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</si>
  <si>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</si>
  <si>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</si>
  <si>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</si>
  <si>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</si>
  <si>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</si>
  <si>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</si>
  <si>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</si>
  <si>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</si>
  <si>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</si>
  <si>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</si>
  <si>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</si>
  <si>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</si>
  <si>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</si>
  <si>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</si>
  <si>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</si>
  <si>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</si>
  <si>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</si>
  <si>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</si>
  <si>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</si>
  <si>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</si>
  <si>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</si>
  <si>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</si>
  <si>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</si>
  <si>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</si>
  <si>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</si>
  <si>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</si>
  <si>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</si>
  <si>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</si>
  <si>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</si>
  <si>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</si>
  <si>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</si>
  <si>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</si>
  <si>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</si>
  <si>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</si>
  <si>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</si>
  <si>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</si>
  <si>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</si>
  <si>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</si>
  <si>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</si>
  <si>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</si>
  <si>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</si>
  <si>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</si>
  <si>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</si>
  <si>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</si>
  <si>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</si>
  <si>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</si>
  <si>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</si>
  <si>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</si>
  <si>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</si>
  <si>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</si>
  <si>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</si>
  <si>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</si>
  <si>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</si>
  <si>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</si>
  <si>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</si>
  <si>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</si>
  <si>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</si>
  <si>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</si>
  <si>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</si>
  <si>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</si>
  <si>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</si>
  <si>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</si>
  <si>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</si>
  <si>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</si>
  <si>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</si>
  <si>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</si>
  <si>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</si>
  <si>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</si>
  <si>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</si>
  <si>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</si>
  <si>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</si>
  <si>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</si>
  <si>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</si>
  <si>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</si>
  <si>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</si>
  <si>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</si>
  <si>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</si>
  <si>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</si>
  <si>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</si>
  <si>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</si>
  <si>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</si>
  <si>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</si>
  <si>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</si>
  <si>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</si>
  <si>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</si>
  <si>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</si>
  <si>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</si>
  <si>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</si>
  <si>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</si>
  <si>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</si>
  <si>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</si>
  <si>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</si>
  <si>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</si>
  <si>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</si>
  <si>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</si>
  <si>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</si>
  <si>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</si>
  <si>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</si>
  <si>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</si>
  <si>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</si>
  <si>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</si>
  <si>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</si>
  <si>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</si>
  <si>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</si>
  <si>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</si>
  <si>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</si>
  <si>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</si>
  <si>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</si>
  <si>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</si>
  <si>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</si>
  <si>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</si>
  <si>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</si>
  <si>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</si>
  <si>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</si>
  <si>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</si>
  <si>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</si>
  <si>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</si>
  <si>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</si>
  <si>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</si>
  <si>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</si>
  <si>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</si>
  <si>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</si>
  <si>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</si>
  <si>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</si>
  <si>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</si>
  <si>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</si>
  <si>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</si>
  <si>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</si>
  <si>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</si>
  <si>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</si>
  <si>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</si>
  <si>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</si>
  <si>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</si>
  <si>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</si>
  <si>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</si>
  <si>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</si>
  <si>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</si>
  <si>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</si>
  <si>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</si>
  <si>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</si>
  <si>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</si>
  <si>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</si>
  <si>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</si>
  <si>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</si>
  <si>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</si>
  <si>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</si>
  <si>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</si>
  <si>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</si>
  <si>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</si>
  <si>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</si>
  <si>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</si>
  <si>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</si>
  <si>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</si>
  <si>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</si>
  <si>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</si>
  <si>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</si>
  <si>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</si>
  <si>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</si>
  <si>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</si>
  <si>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</si>
  <si>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</si>
  <si>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</si>
  <si>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</si>
  <si>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</si>
  <si>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</si>
  <si>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</si>
  <si>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</si>
  <si>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</si>
  <si>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</si>
  <si>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</si>
  <si>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</si>
  <si>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</si>
  <si>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</si>
  <si>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</si>
  <si>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</si>
  <si>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</si>
  <si>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</si>
  <si>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</si>
  <si>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</si>
  <si>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</si>
  <si>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</si>
  <si>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</si>
  <si>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</si>
  <si>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</si>
  <si>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</si>
  <si>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</si>
  <si>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</si>
  <si>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</si>
  <si>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</si>
  <si>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</si>
  <si>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</si>
  <si>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</si>
  <si>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</si>
  <si>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</si>
  <si>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</si>
  <si>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</si>
  <si>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</si>
  <si>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</si>
  <si>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</si>
  <si>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</si>
  <si>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</si>
  <si>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</si>
  <si>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</si>
  <si>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</si>
  <si>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</si>
  <si>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</si>
  <si>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</si>
  <si>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</si>
  <si>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</si>
  <si>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</si>
  <si>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</si>
  <si>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</si>
  <si>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</si>
  <si>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</si>
  <si>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</si>
  <si>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</si>
  <si>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</si>
  <si>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</si>
  <si>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</si>
  <si>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</si>
  <si>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</si>
  <si>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</si>
  <si>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</si>
  <si>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</si>
  <si>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</si>
  <si>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</si>
  <si>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</si>
  <si>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</si>
  <si>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</si>
  <si>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</si>
  <si>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</si>
  <si>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</si>
  <si>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</si>
  <si>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</si>
  <si>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</si>
  <si>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</si>
  <si>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</si>
  <si>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</si>
  <si>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</si>
  <si>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</si>
  <si>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</si>
  <si>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</si>
  <si>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</si>
  <si>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</si>
  <si>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</si>
  <si>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</si>
  <si>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</si>
  <si>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</si>
  <si>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</si>
  <si>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</si>
  <si>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</si>
  <si>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</si>
  <si>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</si>
  <si>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</si>
  <si>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</si>
  <si>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</si>
  <si>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</si>
  <si>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</si>
  <si>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</si>
  <si>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</si>
  <si>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</si>
  <si>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</si>
  <si>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</si>
  <si>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</si>
  <si>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</si>
  <si>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</si>
  <si>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</si>
  <si>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</si>
  <si>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</si>
  <si>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</si>
  <si>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</si>
  <si>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</si>
  <si>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</si>
  <si>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</si>
  <si>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</si>
  <si>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</si>
  <si>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</si>
  <si>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</si>
  <si>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</si>
  <si>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</si>
  <si>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</si>
  <si>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</si>
  <si>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</si>
  <si>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</si>
  <si>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</si>
  <si>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</si>
  <si>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</si>
  <si>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</si>
  <si>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</si>
  <si>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</si>
  <si>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</si>
  <si>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</si>
  <si>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</si>
  <si>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</si>
  <si>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</si>
  <si>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</si>
  <si>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</si>
  <si>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</si>
  <si>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</si>
  <si>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</si>
  <si>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</si>
  <si>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</si>
  <si>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</si>
  <si>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</si>
  <si>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</si>
  <si>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</si>
  <si>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</si>
  <si>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</si>
  <si>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</si>
  <si>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</si>
  <si>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</si>
  <si>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</si>
  <si>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</si>
  <si>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</si>
  <si>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</si>
  <si>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</si>
  <si>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</si>
  <si>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</si>
  <si>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</si>
  <si>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</si>
  <si>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</si>
  <si>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</si>
  <si>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</si>
  <si>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</si>
  <si>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</si>
  <si>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</si>
  <si>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</si>
  <si>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</si>
  <si>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</si>
  <si>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</si>
  <si>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</si>
  <si>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</si>
  <si>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</si>
  <si>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</si>
  <si>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</si>
  <si>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</si>
  <si>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</si>
  <si>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</si>
  <si>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</si>
  <si>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</si>
  <si>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</si>
  <si>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</si>
  <si>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</si>
  <si>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</si>
  <si>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</si>
  <si>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</si>
  <si>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</si>
  <si>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</si>
  <si>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</si>
  <si>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</si>
  <si>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</si>
  <si>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</si>
  <si>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</si>
  <si>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</si>
  <si>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</si>
  <si>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</si>
  <si>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</si>
  <si>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</si>
  <si>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</si>
  <si>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</si>
  <si>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</si>
  <si>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</si>
  <si>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</si>
  <si>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</si>
  <si>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</si>
  <si>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</si>
  <si>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</si>
  <si>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</si>
  <si>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</si>
  <si>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</si>
  <si>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</si>
  <si>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</si>
  <si>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</si>
  <si>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</si>
  <si>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</si>
  <si>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</si>
  <si>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</si>
  <si>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</si>
  <si>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</si>
  <si>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</si>
  <si>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</si>
  <si>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</si>
  <si>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</si>
  <si>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</si>
  <si>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</si>
  <si>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</si>
  <si>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</si>
  <si>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</si>
  <si>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</si>
  <si>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</si>
  <si>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</si>
  <si>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</si>
  <si>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</si>
  <si>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</si>
  <si>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</si>
  <si>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</si>
  <si>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</si>
  <si>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</si>
  <si>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</si>
  <si>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</si>
  <si>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</si>
  <si>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</si>
  <si>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</si>
  <si>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</si>
  <si>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</si>
  <si>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</si>
  <si>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</si>
  <si>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</si>
  <si>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</si>
  <si>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</si>
  <si>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</si>
  <si>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</si>
  <si>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</si>
  <si>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</si>
  <si>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</si>
  <si>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</si>
  <si>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</si>
  <si>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</si>
  <si>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</si>
  <si>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</si>
  <si>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</si>
  <si>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</si>
  <si>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</si>
  <si>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</si>
  <si>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</si>
  <si>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</si>
  <si>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</si>
  <si>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</si>
  <si>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</si>
  <si>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</si>
  <si>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</si>
  <si>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</si>
  <si>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</si>
  <si>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</si>
  <si>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</si>
  <si>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</si>
  <si>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</si>
  <si>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</si>
  <si>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</si>
  <si>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</si>
  <si>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</si>
  <si>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</si>
  <si>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</si>
  <si>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</si>
  <si>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</si>
  <si>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</si>
  <si>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</si>
  <si>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</si>
  <si>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</si>
  <si>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</si>
  <si>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</si>
  <si>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</si>
  <si>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</si>
  <si>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</si>
  <si>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</si>
  <si>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</si>
  <si>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</si>
  <si>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</si>
  <si>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</si>
  <si>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</si>
  <si>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</si>
  <si>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</si>
  <si>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</si>
  <si>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</si>
  <si>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</si>
  <si>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</si>
  <si>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</si>
  <si>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</si>
  <si>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</si>
  <si>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</si>
  <si>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</si>
  <si>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</si>
  <si>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</si>
  <si>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</si>
  <si>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</si>
  <si>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</si>
  <si>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</si>
  <si>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</si>
  <si>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</si>
  <si>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</si>
  <si>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</si>
  <si>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</si>
  <si>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</si>
  <si>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</si>
  <si>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</si>
  <si>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</si>
  <si>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</si>
  <si>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</si>
  <si>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</si>
  <si>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</si>
  <si>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</si>
  <si>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</si>
  <si>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</si>
  <si>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</si>
  <si>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</si>
  <si>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</si>
  <si>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</si>
  <si>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</si>
  <si>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</si>
  <si>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</si>
  <si>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</si>
  <si>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</si>
  <si>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</si>
  <si>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</si>
  <si>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</si>
  <si>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</si>
  <si>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</si>
  <si>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</si>
  <si>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</si>
  <si>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</si>
  <si>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</si>
  <si>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</si>
  <si>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</si>
  <si>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</si>
  <si>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</si>
  <si>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</si>
  <si>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</si>
  <si>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</si>
  <si>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</si>
  <si>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</si>
  <si>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</si>
  <si>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</si>
  <si>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</si>
  <si>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</si>
  <si>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</si>
  <si>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</si>
  <si>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</si>
  <si>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</si>
  <si>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</si>
  <si>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</si>
  <si>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</si>
  <si>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</si>
  <si>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</si>
  <si>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</si>
  <si>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</si>
  <si>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</si>
  <si>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</si>
  <si>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</si>
  <si>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</si>
  <si>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</si>
  <si>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</si>
  <si>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</si>
  <si>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</si>
  <si>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</si>
  <si>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</si>
  <si>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</si>
  <si>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</si>
  <si>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</si>
  <si>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</si>
  <si>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</si>
  <si>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</si>
  <si>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</si>
  <si>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</si>
  <si>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</si>
  <si>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</si>
  <si>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</si>
  <si>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</si>
  <si>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</si>
  <si>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</si>
  <si>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</si>
  <si>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</si>
  <si>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</si>
  <si>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</si>
  <si>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</si>
  <si>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</si>
  <si>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</si>
  <si>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</si>
  <si>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</si>
  <si>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</si>
  <si>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</si>
  <si>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</si>
  <si>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</si>
  <si>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</si>
  <si>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</si>
  <si>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</si>
  <si>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</si>
  <si>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</si>
  <si>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</si>
  <si>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</si>
  <si>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</si>
  <si>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</si>
  <si>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</si>
  <si>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</si>
  <si>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</si>
  <si>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</si>
  <si>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</si>
  <si>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</si>
  <si>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</si>
  <si>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</si>
  <si>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</si>
  <si>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</si>
  <si>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</si>
  <si>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</si>
  <si>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</si>
  <si>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</si>
  <si>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</si>
  <si>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</si>
  <si>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</si>
  <si>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</si>
  <si>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</si>
  <si>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</si>
  <si>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</si>
  <si>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</si>
  <si>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</si>
  <si>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</si>
  <si>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</si>
  <si>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</si>
  <si>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</si>
  <si>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</si>
  <si>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</si>
  <si>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</si>
  <si>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</si>
  <si>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</si>
  <si>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</si>
  <si>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</si>
  <si>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</si>
  <si>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</si>
  <si>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</si>
  <si>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</si>
  <si>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</si>
  <si>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</si>
  <si>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</si>
  <si>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</si>
  <si>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</si>
  <si>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</si>
  <si>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</si>
  <si>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</si>
  <si>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</si>
  <si>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</si>
  <si>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</si>
  <si>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</si>
  <si>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</si>
  <si>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</si>
  <si>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</si>
  <si>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</si>
  <si>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</si>
  <si>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</si>
  <si>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</si>
  <si>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</si>
  <si>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</si>
  <si>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</si>
  <si>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</si>
  <si>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</si>
  <si>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</si>
  <si>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</si>
  <si>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</si>
  <si>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</si>
  <si>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</si>
  <si>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</si>
  <si>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</si>
  <si>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</si>
  <si>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</si>
  <si>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</si>
  <si>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</si>
  <si>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</si>
  <si>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</si>
  <si>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</si>
  <si>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</si>
  <si>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</si>
  <si>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</si>
  <si>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</si>
  <si>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</si>
  <si>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</si>
  <si>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</si>
  <si>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</si>
  <si>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</si>
  <si>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</si>
  <si>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</si>
  <si>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</si>
  <si>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</si>
  <si>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</si>
  <si>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</si>
  <si>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</si>
  <si>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</si>
  <si>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</si>
  <si>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</si>
  <si>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</si>
  <si>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</si>
  <si>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</si>
  <si>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</si>
  <si>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</si>
  <si>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</si>
  <si>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</si>
  <si>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</si>
  <si>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</si>
  <si>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</si>
  <si>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</si>
  <si>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</si>
  <si>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</si>
  <si>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</si>
  <si>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</si>
  <si>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</si>
  <si>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</si>
  <si>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</si>
  <si>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</si>
  <si>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</si>
  <si>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</si>
  <si>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</si>
  <si>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</si>
  <si>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</si>
  <si>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</si>
  <si>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</si>
  <si>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</si>
  <si>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</si>
  <si>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</si>
  <si>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</si>
  <si>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</si>
  <si>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</si>
  <si>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</si>
  <si>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</si>
  <si>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</si>
  <si>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</si>
  <si>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</si>
  <si>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</si>
  <si>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</si>
  <si>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</si>
  <si>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</si>
  <si>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</si>
  <si>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</si>
  <si>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</si>
  <si>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</si>
  <si>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</si>
  <si>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</si>
  <si>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</si>
  <si>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</si>
  <si>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</si>
  <si>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</si>
  <si>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</si>
  <si>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</si>
  <si>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</si>
  <si>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</si>
  <si>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</si>
  <si>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</si>
  <si>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</si>
  <si>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</si>
  <si>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</si>
  <si>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</si>
  <si>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</si>
  <si>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</si>
  <si>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</si>
  <si>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</si>
  <si>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</si>
  <si>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</si>
  <si>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</si>
  <si>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</si>
  <si>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</si>
  <si>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</si>
  <si>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</si>
  <si>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</si>
  <si>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</si>
  <si>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</si>
  <si>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</si>
  <si>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</si>
  <si>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</si>
  <si>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</si>
  <si>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</si>
  <si>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</si>
  <si>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</si>
  <si>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</si>
  <si>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</si>
  <si>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</si>
  <si>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</si>
  <si>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</si>
  <si>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</si>
  <si>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</si>
  <si>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</si>
  <si>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</si>
  <si>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</si>
  <si>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</si>
  <si>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</si>
  <si>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</si>
  <si>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</si>
  <si>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</si>
  <si>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</si>
  <si>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</si>
  <si>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</si>
  <si>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</si>
  <si>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</si>
  <si>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</si>
  <si>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</si>
  <si>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</si>
  <si>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</si>
  <si>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</si>
  <si>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</si>
  <si>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</si>
  <si>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</si>
  <si>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</si>
  <si>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</si>
  <si>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</si>
  <si>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</si>
  <si>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</si>
  <si>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</si>
  <si>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</si>
  <si>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</si>
  <si>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</si>
  <si>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</si>
  <si>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</si>
  <si>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</si>
  <si>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</si>
  <si>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</si>
  <si>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</si>
  <si>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</si>
  <si>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</si>
  <si>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</si>
  <si>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</si>
  <si>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</si>
  <si>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</si>
  <si>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</si>
  <si>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</si>
  <si>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</si>
  <si>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</si>
  <si>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</si>
  <si>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</si>
  <si>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</si>
  <si>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</si>
  <si>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</si>
  <si>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</si>
  <si>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</si>
  <si>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</si>
  <si>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</si>
  <si>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</si>
  <si>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</si>
  <si>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</si>
  <si>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</si>
  <si>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</si>
  <si>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</si>
  <si>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</si>
  <si>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</si>
  <si>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</si>
  <si>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</si>
  <si>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</si>
  <si>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</si>
  <si>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</si>
  <si>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</si>
  <si>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</si>
  <si>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</si>
  <si>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</si>
  <si>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</si>
  <si>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</si>
  <si>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</si>
  <si>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</si>
  <si>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</si>
  <si>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</si>
  <si>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</si>
  <si>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</si>
  <si>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</si>
  <si>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</si>
  <si>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</si>
  <si>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</si>
  <si>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</si>
  <si>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</si>
  <si>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</si>
  <si>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</si>
  <si>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</si>
  <si>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</si>
  <si>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</si>
  <si>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</si>
  <si>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</si>
  <si>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</si>
  <si>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</si>
  <si>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</si>
  <si>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</si>
  <si>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</si>
  <si>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</si>
  <si>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</si>
  <si>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</si>
  <si>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</si>
  <si>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</si>
  <si>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</si>
  <si>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</si>
  <si>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</si>
  <si>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</si>
  <si>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</si>
  <si>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</si>
  <si>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</si>
  <si>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</si>
  <si>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</si>
  <si>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</si>
  <si>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</si>
  <si>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</si>
  <si>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</si>
  <si>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</si>
  <si>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</si>
  <si>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</si>
  <si>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</si>
  <si>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</si>
  <si>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</si>
  <si>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</si>
  <si>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</si>
  <si>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</si>
  <si>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</si>
  <si>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</si>
  <si>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</si>
  <si>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</si>
  <si>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</si>
  <si>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</si>
  <si>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</si>
  <si>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</si>
  <si>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</si>
  <si>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</si>
  <si>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</si>
  <si>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</si>
  <si>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</si>
  <si>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</si>
  <si>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</si>
  <si>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</si>
  <si>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</si>
  <si>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</si>
  <si>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</si>
  <si>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</si>
  <si>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</si>
  <si>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</si>
  <si>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</si>
  <si>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</si>
  <si>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</si>
  <si>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</si>
  <si>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</si>
  <si>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</si>
  <si>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</si>
  <si>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</si>
  <si>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</si>
  <si>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</si>
  <si>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</si>
  <si>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</si>
  <si>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</si>
  <si>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</si>
  <si>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</si>
  <si>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</si>
  <si>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</si>
  <si>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</si>
  <si>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</si>
  <si>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</si>
  <si>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</si>
  <si>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</si>
  <si>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</si>
  <si>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</si>
  <si>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</si>
  <si>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</si>
  <si>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</si>
  <si>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</si>
  <si>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</si>
  <si>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</si>
  <si>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</si>
  <si>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</si>
  <si>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</si>
  <si>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</si>
  <si>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</si>
  <si>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</si>
  <si>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</si>
  <si>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</si>
  <si>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</si>
  <si>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</si>
  <si>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</si>
  <si>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</si>
  <si>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</si>
  <si>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</si>
  <si>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</si>
  <si>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</si>
  <si>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</si>
  <si>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</si>
  <si>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</si>
  <si>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</si>
  <si>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</si>
  <si>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</si>
  <si>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</si>
  <si>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</si>
  <si>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</si>
  <si>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</si>
  <si>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</si>
  <si>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</si>
  <si>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</si>
  <si>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</si>
  <si>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</si>
  <si>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</si>
  <si>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</si>
  <si>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</si>
  <si>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</si>
  <si>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</si>
  <si>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</si>
  <si>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</si>
  <si>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</si>
  <si>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</si>
  <si>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</si>
  <si>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</si>
  <si>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</si>
  <si>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</si>
  <si>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</si>
  <si>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</si>
  <si>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</si>
  <si>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</si>
  <si>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</si>
  <si>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</si>
  <si>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</si>
  <si>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</si>
  <si>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</si>
  <si>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</si>
  <si>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</si>
  <si>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</si>
  <si>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</si>
  <si>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</si>
  <si>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</si>
  <si>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</si>
  <si>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</si>
  <si>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</si>
  <si>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</si>
  <si>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</si>
  <si>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</si>
  <si>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</si>
  <si>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</si>
  <si>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</si>
  <si>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</si>
  <si>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</si>
  <si>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</si>
  <si>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</si>
  <si>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</si>
  <si>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</si>
  <si>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</si>
  <si>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</si>
  <si>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</si>
  <si>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</si>
  <si>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</si>
  <si>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</si>
  <si>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</si>
  <si>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</si>
  <si>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</si>
  <si>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</si>
  <si>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</si>
  <si>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</si>
  <si>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</si>
  <si>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</si>
  <si>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</si>
  <si>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</si>
  <si>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</si>
  <si>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</si>
  <si>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</si>
  <si>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</si>
  <si>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</si>
  <si>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</si>
  <si>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</si>
  <si>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</si>
  <si>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</si>
  <si>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</si>
  <si>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</si>
  <si>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</si>
  <si>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</si>
  <si>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</si>
  <si>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</si>
  <si>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</si>
  <si>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</si>
  <si>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</si>
  <si>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</si>
  <si>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</si>
  <si>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</si>
  <si>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</si>
  <si>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</si>
  <si>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</si>
  <si>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</si>
  <si>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</si>
  <si>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</si>
  <si>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</si>
  <si>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</si>
  <si>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</si>
  <si>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</si>
  <si>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</si>
  <si>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</si>
  <si>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</si>
  <si>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</si>
  <si>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</si>
  <si>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</si>
  <si>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</si>
  <si>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</si>
  <si>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</si>
  <si>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</si>
  <si>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</si>
  <si>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</si>
  <si>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</si>
  <si>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</si>
  <si>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</si>
  <si>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</si>
  <si>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</si>
  <si>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</si>
  <si>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</si>
  <si>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</si>
  <si>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</si>
  <si>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</si>
  <si>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</si>
  <si>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</si>
  <si>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</si>
  <si>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</si>
  <si>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</si>
  <si>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</si>
  <si>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</si>
  <si>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</si>
  <si>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</si>
  <si>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</si>
  <si>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</si>
  <si>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</si>
  <si>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</si>
  <si>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</si>
  <si>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</si>
  <si>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</si>
  <si>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</si>
  <si>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</si>
  <si>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</si>
  <si>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</si>
  <si>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</si>
  <si>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</si>
  <si>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</si>
  <si>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</si>
  <si>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</si>
  <si>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</si>
  <si>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</si>
  <si>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</si>
  <si>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</si>
  <si>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</si>
  <si>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</si>
  <si>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</si>
  <si>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</si>
  <si>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</si>
  <si>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</si>
  <si>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</si>
  <si>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</si>
  <si>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</si>
  <si>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</si>
  <si>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</si>
  <si>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</si>
  <si>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</si>
  <si>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</si>
  <si>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</si>
  <si>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</si>
  <si>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</si>
  <si>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</si>
  <si>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</si>
  <si>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</si>
  <si>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</si>
  <si>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</si>
  <si>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</si>
  <si>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</si>
  <si>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</si>
  <si>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</si>
  <si>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</si>
  <si>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</si>
  <si>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</si>
  <si>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</si>
  <si>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</si>
  <si>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</si>
  <si>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</si>
  <si>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</si>
  <si>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</si>
  <si>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</si>
  <si>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</si>
  <si>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</si>
  <si>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</si>
  <si>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</si>
  <si>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</si>
  <si>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</si>
  <si>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</si>
  <si>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</si>
  <si>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</si>
  <si>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</si>
  <si>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</si>
  <si>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</si>
  <si>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</si>
  <si>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</si>
  <si>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</si>
  <si>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</si>
  <si>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</si>
  <si>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</si>
  <si>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</si>
  <si>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</si>
  <si>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</si>
  <si>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</si>
  <si>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</si>
  <si>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</si>
  <si>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</si>
  <si>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</si>
  <si>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</si>
  <si>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</si>
  <si>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</si>
  <si>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</si>
  <si>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</si>
  <si>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</si>
  <si>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</si>
  <si>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</si>
  <si>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</si>
  <si>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</si>
  <si>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</si>
  <si>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</si>
  <si>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</si>
  <si>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</si>
  <si>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</si>
  <si>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</si>
  <si>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</si>
  <si>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</si>
  <si>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</si>
  <si>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</si>
  <si>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</si>
  <si>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</si>
  <si>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</si>
  <si>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</si>
  <si>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</si>
  <si>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</si>
  <si>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</si>
  <si>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</si>
  <si>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</si>
  <si>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</si>
  <si>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</si>
  <si>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</si>
  <si>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</si>
  <si>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</si>
  <si>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</si>
  <si>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</si>
  <si>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</si>
  <si>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</si>
  <si>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</si>
  <si>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</si>
  <si>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</si>
  <si>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</si>
  <si>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</si>
  <si>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</si>
  <si>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</si>
  <si>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</si>
  <si>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</si>
  <si>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</si>
  <si>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</si>
  <si>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</si>
  <si>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</si>
  <si>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</si>
  <si>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</si>
  <si>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</si>
  <si>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</si>
  <si>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</si>
  <si>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</si>
  <si>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</si>
  <si>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</si>
  <si>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</si>
  <si>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</si>
  <si>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</si>
  <si>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</si>
  <si>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</si>
  <si>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</si>
  <si>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</si>
  <si>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</si>
  <si>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</si>
  <si>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</si>
  <si>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</si>
  <si>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</si>
  <si>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</si>
  <si>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</si>
  <si>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</si>
  <si>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</si>
  <si>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</si>
  <si>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</si>
  <si>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</si>
  <si>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</si>
  <si>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</si>
  <si>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</si>
  <si>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</si>
  <si>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</si>
  <si>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</si>
  <si>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</si>
  <si>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</si>
  <si>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</si>
  <si>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</si>
  <si>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</si>
  <si>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</si>
  <si>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</si>
  <si>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</si>
  <si>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</si>
  <si>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</si>
  <si>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</si>
  <si>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</si>
  <si>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</si>
  <si>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</si>
  <si>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</si>
  <si>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</si>
  <si>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</si>
  <si>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</si>
  <si>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</si>
  <si>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</si>
  <si>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</si>
  <si>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</si>
  <si>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</si>
  <si>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</si>
  <si>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</si>
  <si>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</si>
  <si>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</si>
  <si>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</si>
  <si>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</si>
  <si>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</si>
  <si>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</si>
  <si>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</si>
  <si>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</si>
  <si>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</si>
  <si>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</si>
  <si>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</si>
  <si>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</si>
  <si>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</si>
  <si>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</si>
  <si>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</si>
  <si>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</si>
  <si>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</si>
  <si>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</si>
  <si>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</si>
  <si>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</si>
  <si>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</si>
  <si>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</si>
  <si>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</si>
  <si>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</si>
  <si>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</si>
  <si>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</si>
  <si>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</si>
  <si>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</si>
  <si>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</si>
  <si>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</si>
  <si>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</si>
  <si>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</si>
  <si>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</si>
  <si>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</si>
  <si>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</si>
  <si>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</si>
  <si>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</si>
  <si>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</si>
  <si>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</si>
  <si>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</si>
  <si>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</si>
  <si>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</si>
  <si>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</si>
  <si>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</si>
  <si>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</si>
  <si>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</si>
  <si>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</si>
  <si>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</si>
  <si>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</si>
  <si>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</si>
  <si>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</si>
  <si>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</si>
  <si>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</si>
  <si>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</si>
  <si>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</si>
  <si>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</si>
  <si>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</si>
  <si>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</si>
  <si>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</si>
  <si>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</si>
  <si>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</si>
  <si>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</si>
  <si>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</si>
  <si>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</si>
  <si>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</si>
  <si>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</si>
  <si>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</si>
  <si>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</si>
  <si>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</si>
  <si>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</si>
  <si>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</si>
  <si>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</si>
  <si>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</si>
  <si>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</si>
  <si>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</si>
  <si>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</si>
  <si>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</si>
  <si>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</si>
  <si>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</si>
  <si>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</si>
  <si>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</si>
  <si>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</si>
  <si>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</si>
  <si>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</si>
  <si>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</si>
  <si>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</si>
  <si>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</si>
  <si>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</si>
  <si>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</si>
  <si>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</si>
  <si>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</si>
  <si>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</si>
  <si>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</si>
  <si>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</si>
  <si>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</si>
  <si>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</si>
  <si>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</si>
  <si>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</si>
  <si>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</si>
  <si>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</si>
  <si>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</si>
  <si>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</si>
  <si>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</si>
  <si>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</si>
  <si>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</si>
  <si>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</si>
  <si>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</si>
  <si>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</si>
  <si>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</si>
  <si>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</si>
  <si>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</si>
  <si>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</si>
  <si>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</si>
  <si>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</si>
  <si>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</si>
  <si>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</si>
  <si>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</si>
  <si>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</si>
  <si>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</si>
  <si>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</si>
  <si>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</si>
  <si>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</si>
  <si>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</si>
  <si>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</si>
  <si>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</si>
  <si>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</si>
  <si>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</si>
  <si>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</si>
  <si>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</si>
  <si>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</si>
  <si>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</si>
  <si>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</si>
  <si>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</si>
  <si>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</si>
  <si>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</si>
  <si>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</si>
  <si>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</si>
  <si>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</si>
  <si>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</si>
  <si>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</si>
  <si>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</si>
  <si>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</si>
  <si>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</si>
  <si>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</si>
  <si>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</si>
  <si>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</si>
  <si>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</si>
  <si>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</si>
  <si>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</si>
  <si>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</si>
  <si>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</si>
  <si>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</si>
  <si>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</si>
  <si>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</si>
  <si>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</si>
  <si>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</si>
  <si>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</si>
  <si>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</si>
  <si>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</si>
  <si>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</si>
  <si>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</si>
  <si>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</si>
  <si>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</si>
  <si>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</si>
  <si>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</si>
  <si>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</si>
  <si>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</si>
  <si>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</si>
  <si>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</si>
  <si>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</si>
  <si>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</si>
  <si>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</si>
  <si>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</si>
  <si>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</si>
  <si>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</si>
  <si>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</si>
  <si>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</si>
  <si>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</si>
  <si>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</si>
  <si>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</si>
  <si>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</si>
  <si>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</si>
  <si>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</si>
  <si>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</si>
  <si>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</si>
  <si>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</si>
  <si>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</si>
  <si>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</si>
  <si>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</si>
  <si>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</si>
  <si>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</si>
  <si>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</si>
  <si>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</si>
  <si>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</si>
  <si>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</si>
  <si>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</si>
  <si>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</si>
  <si>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</si>
  <si>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</si>
  <si>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</si>
  <si>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</si>
  <si>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</si>
  <si>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</si>
  <si>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</si>
  <si>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</si>
  <si>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</si>
  <si>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</si>
  <si>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</si>
  <si>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</si>
  <si>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</si>
  <si>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</si>
  <si>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</si>
  <si>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</si>
  <si>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</si>
  <si>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</si>
  <si>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</si>
  <si>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</si>
  <si>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</si>
  <si>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</si>
  <si>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</si>
  <si>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</si>
  <si>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</si>
  <si>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</si>
  <si>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</si>
  <si>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</si>
  <si>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</si>
  <si>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</si>
  <si>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</si>
  <si>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</si>
  <si>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</si>
  <si>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</si>
  <si>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</si>
  <si>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</si>
  <si>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</si>
  <si>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</si>
  <si>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</si>
  <si>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</si>
  <si>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</si>
  <si>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</si>
  <si>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</si>
  <si>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</si>
  <si>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</si>
  <si>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</si>
  <si>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</si>
  <si>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</si>
  <si>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</si>
  <si>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</si>
  <si>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</si>
  <si>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</si>
  <si>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</si>
  <si>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</si>
  <si>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</si>
  <si>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</si>
  <si>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</si>
  <si>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</si>
  <si>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</si>
  <si>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</si>
  <si>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</si>
  <si>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</si>
  <si>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</si>
  <si>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</si>
  <si>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</si>
  <si>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</si>
  <si>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</si>
  <si>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</si>
  <si>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</si>
  <si>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</si>
  <si>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</si>
  <si>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</si>
  <si>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</si>
  <si>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</si>
  <si>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</si>
  <si>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</si>
  <si>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</si>
  <si>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</si>
  <si>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</si>
  <si>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</si>
  <si>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</si>
  <si>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</si>
  <si>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</si>
  <si>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</si>
  <si>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</si>
  <si>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</si>
  <si>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</si>
  <si>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</si>
  <si>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</si>
  <si>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</si>
  <si>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</si>
  <si>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</si>
  <si>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</si>
  <si>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</si>
  <si>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</si>
  <si>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</si>
  <si>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</si>
  <si>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</si>
  <si>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</si>
  <si>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</si>
  <si>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</si>
  <si>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</si>
  <si>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</si>
  <si>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</si>
  <si>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</si>
  <si>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</si>
  <si>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</si>
  <si>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</si>
  <si>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</si>
  <si>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</si>
  <si>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</si>
  <si>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</si>
  <si>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</si>
  <si>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</si>
  <si>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</si>
  <si>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</si>
  <si>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</si>
  <si>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</si>
  <si>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</si>
  <si>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</si>
  <si>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</si>
  <si>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</si>
  <si>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</si>
  <si>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</si>
  <si>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</si>
  <si>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</si>
  <si>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</si>
  <si>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</si>
  <si>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</si>
  <si>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</si>
  <si>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</si>
  <si>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</si>
  <si>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</si>
  <si>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</si>
  <si>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</si>
  <si>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</si>
  <si>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</si>
  <si>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</si>
  <si>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</si>
  <si>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</si>
  <si>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</si>
  <si>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</si>
  <si>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</si>
  <si>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</si>
  <si>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</si>
  <si>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</si>
  <si>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</si>
  <si>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</si>
  <si>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</si>
  <si>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</si>
  <si>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</si>
  <si>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</si>
  <si>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</si>
  <si>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</si>
  <si>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</si>
  <si>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</si>
  <si>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</si>
  <si>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</si>
  <si>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</si>
  <si>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</si>
  <si>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</si>
  <si>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</si>
  <si>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</si>
  <si>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</si>
  <si>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</si>
  <si>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</si>
  <si>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</si>
  <si>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</si>
  <si>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</si>
  <si>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</si>
  <si>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</si>
  <si>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</si>
  <si>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</si>
  <si>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</si>
  <si>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</si>
  <si>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</si>
  <si>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</si>
  <si>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</si>
  <si>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</si>
  <si>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</si>
  <si>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</si>
  <si>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</si>
  <si>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</si>
  <si>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</si>
  <si>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</si>
  <si>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</si>
  <si>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</si>
  <si>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</si>
  <si>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</si>
  <si>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</si>
  <si>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</si>
  <si>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</si>
  <si>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</si>
  <si>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</si>
  <si>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</si>
  <si>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</si>
  <si>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</si>
  <si>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</si>
  <si>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</si>
  <si>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</si>
  <si>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</si>
  <si>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</si>
  <si>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</si>
  <si>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</si>
  <si>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</si>
  <si>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</si>
  <si>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</si>
  <si>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</si>
  <si>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</si>
  <si>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</si>
  <si>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</si>
  <si>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</si>
  <si>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</si>
  <si>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</si>
  <si>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</si>
  <si>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</si>
  <si>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</si>
  <si>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</si>
  <si>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</si>
  <si>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</si>
  <si>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</si>
  <si>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</si>
  <si>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</si>
  <si>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</si>
  <si>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</si>
  <si>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</si>
  <si>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</si>
  <si>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</si>
  <si>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</si>
  <si>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</si>
  <si>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</si>
  <si>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</si>
  <si>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</si>
  <si>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</si>
  <si>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</si>
  <si>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</si>
  <si>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</si>
  <si>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</si>
  <si>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</si>
  <si>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</si>
  <si>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</si>
  <si>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</si>
  <si>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</si>
  <si>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</si>
  <si>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</si>
  <si>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</si>
  <si>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</si>
  <si>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</si>
  <si>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</si>
  <si>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</si>
  <si>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</si>
  <si>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</si>
  <si>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</si>
  <si>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</si>
  <si>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</si>
  <si>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</si>
  <si>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</si>
  <si>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</si>
  <si>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</si>
  <si>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</si>
  <si>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</si>
  <si>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</si>
  <si>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</si>
  <si>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</si>
  <si>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</si>
  <si>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</si>
  <si>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</si>
  <si>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</si>
  <si>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</si>
  <si>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</si>
  <si>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</si>
  <si>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</si>
  <si>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</si>
  <si>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</si>
  <si>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</si>
  <si>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</si>
  <si>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</si>
  <si>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</si>
  <si>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</si>
  <si>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</si>
  <si>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</si>
  <si>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</si>
  <si>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</si>
  <si>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</si>
  <si>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</si>
  <si>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</si>
  <si>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</si>
  <si>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</si>
  <si>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</si>
  <si>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</si>
  <si>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</si>
  <si>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</si>
  <si>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</si>
  <si>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</si>
  <si>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</si>
  <si>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</si>
  <si>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</si>
  <si>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</si>
  <si>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</si>
  <si>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</si>
  <si>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</si>
  <si>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</si>
  <si>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</si>
  <si>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</si>
  <si>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</si>
  <si>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</si>
  <si>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</si>
  <si>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</si>
  <si>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</si>
  <si>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</si>
  <si>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</si>
  <si>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</si>
  <si>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</si>
  <si>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</si>
  <si>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</si>
  <si>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</si>
  <si>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</si>
  <si>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</si>
  <si>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</si>
  <si>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</si>
  <si>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</si>
  <si>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</si>
  <si>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</si>
  <si>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</si>
  <si>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</si>
  <si>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</si>
  <si>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</si>
  <si>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</si>
  <si>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</si>
  <si>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</si>
  <si>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</si>
  <si>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</si>
  <si>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</si>
  <si>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</si>
  <si>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</si>
  <si>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</si>
  <si>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</si>
  <si>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</si>
  <si>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</si>
  <si>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</si>
  <si>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</si>
  <si>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</si>
  <si>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</si>
  <si>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</si>
  <si>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</si>
  <si>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</si>
  <si>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</si>
  <si>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</si>
  <si>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</si>
  <si>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</si>
  <si>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</si>
  <si>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</si>
  <si>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</si>
  <si>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</si>
  <si>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</si>
  <si>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</si>
  <si>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</si>
  <si>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</si>
  <si>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</si>
  <si>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</si>
  <si>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</si>
  <si>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</si>
  <si>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</si>
  <si>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</si>
  <si>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</si>
  <si>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</si>
  <si>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</si>
  <si>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</si>
  <si>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</si>
  <si>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</si>
  <si>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</si>
  <si>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</si>
  <si>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</si>
  <si>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</si>
  <si>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</si>
  <si>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</si>
  <si>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</si>
  <si>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</si>
  <si>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</si>
  <si>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</si>
  <si>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</si>
  <si>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</si>
  <si>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</si>
  <si>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</si>
  <si>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</si>
  <si>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</si>
  <si>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</si>
  <si>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</si>
  <si>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</si>
  <si>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</si>
  <si>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</si>
  <si>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</si>
  <si>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</si>
  <si>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</si>
  <si>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</si>
  <si>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</si>
  <si>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</si>
  <si>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</si>
  <si>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</si>
  <si>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</si>
  <si>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</si>
  <si>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</si>
  <si>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</si>
  <si>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</si>
  <si>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</si>
  <si>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</si>
  <si>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</si>
  <si>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</si>
  <si>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</si>
  <si>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</si>
  <si>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</si>
  <si>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</si>
  <si>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</si>
  <si>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</si>
  <si>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</si>
  <si>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</si>
  <si>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</si>
  <si>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</si>
  <si>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</si>
  <si>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</si>
  <si>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</si>
  <si>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</si>
  <si>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</si>
  <si>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</si>
  <si>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</si>
  <si>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</si>
  <si>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</si>
  <si>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</si>
  <si>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</si>
  <si>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</si>
  <si>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</si>
  <si>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</si>
  <si>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</si>
  <si>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</si>
  <si>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</si>
  <si>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</si>
  <si>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</si>
  <si>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</si>
  <si>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</si>
  <si>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</si>
  <si>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</si>
  <si>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</si>
  <si>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</si>
  <si>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</si>
  <si>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</si>
  <si>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</si>
  <si>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</si>
  <si>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</si>
  <si>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</si>
  <si>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</si>
  <si>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</si>
  <si>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</si>
  <si>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</si>
  <si>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</si>
  <si>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</si>
  <si>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</si>
  <si>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</si>
  <si>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</si>
  <si>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</si>
  <si>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</si>
  <si>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</si>
  <si>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</si>
  <si>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</si>
  <si>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</si>
  <si>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</si>
  <si>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</si>
  <si>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</si>
  <si>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</si>
  <si>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</si>
  <si>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</si>
  <si>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</si>
  <si>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</si>
  <si>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</si>
  <si>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</si>
  <si>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</si>
  <si>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</si>
  <si>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</si>
  <si>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</si>
  <si>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</si>
  <si>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</si>
  <si>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</si>
  <si>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</si>
  <si>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</si>
  <si>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</si>
  <si>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</si>
  <si>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</si>
  <si>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</si>
  <si>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</si>
  <si>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</si>
  <si>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</si>
  <si>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</si>
  <si>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</si>
  <si>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</si>
  <si>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</si>
  <si>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</si>
  <si>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</si>
  <si>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</si>
  <si>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</si>
  <si>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</si>
  <si>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</si>
  <si>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</si>
  <si>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</si>
  <si>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</si>
  <si>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</si>
  <si>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</si>
  <si>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</si>
  <si>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</si>
  <si>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</si>
  <si>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</si>
  <si>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</si>
  <si>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</si>
  <si>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</si>
  <si>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</si>
  <si>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</si>
  <si>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</si>
  <si>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</si>
  <si>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</si>
  <si>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</si>
  <si>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</si>
  <si>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</si>
  <si>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</si>
  <si>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</si>
  <si>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</si>
  <si>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</si>
  <si>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</si>
  <si>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</si>
  <si>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</si>
  <si>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</si>
  <si>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</si>
  <si>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</si>
  <si>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</si>
  <si>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</si>
  <si>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</si>
  <si>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</si>
  <si>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</si>
  <si>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</si>
  <si>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</si>
  <si>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</si>
  <si>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</si>
  <si>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</si>
  <si>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</si>
  <si>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</si>
  <si>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</si>
  <si>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</si>
  <si>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</si>
  <si>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</si>
  <si>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</si>
  <si>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</si>
  <si>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</si>
  <si>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</si>
  <si>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</si>
  <si>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</si>
  <si>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</si>
  <si>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</si>
  <si>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</si>
  <si>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</si>
  <si>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</si>
  <si>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</si>
  <si>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</si>
  <si>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</si>
  <si>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</si>
  <si>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</si>
  <si>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</si>
  <si>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</si>
  <si>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</si>
  <si>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</si>
  <si>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</si>
  <si>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</si>
  <si>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</si>
  <si>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</si>
  <si>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</si>
  <si>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</si>
  <si>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</si>
  <si>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</si>
  <si>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</si>
  <si>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</si>
  <si>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</si>
  <si>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</si>
  <si>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</si>
  <si>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</si>
  <si>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</si>
  <si>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</si>
  <si>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</si>
  <si>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</si>
  <si>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</si>
  <si>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</si>
  <si>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</si>
  <si>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</si>
  <si>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</si>
  <si>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</si>
  <si>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</si>
  <si>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</si>
  <si>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</si>
  <si>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</si>
  <si>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</si>
  <si>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</si>
  <si>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</si>
  <si>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</si>
  <si>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</si>
  <si>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</si>
  <si>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</si>
  <si>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</si>
  <si>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</si>
  <si>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</si>
  <si>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</si>
  <si>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</si>
  <si>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</si>
  <si>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</si>
  <si>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</si>
  <si>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</si>
  <si>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</si>
  <si>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</si>
  <si>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</si>
  <si>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</si>
  <si>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</si>
  <si>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</si>
  <si>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</si>
  <si>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</si>
  <si>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</si>
  <si>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</si>
  <si>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</si>
  <si>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</si>
  <si>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</si>
  <si>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</si>
  <si>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</si>
  <si>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</si>
  <si>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</si>
  <si>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</si>
  <si>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</si>
  <si>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</si>
  <si>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</si>
  <si>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</si>
  <si>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</si>
  <si>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</si>
  <si>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</si>
  <si>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</si>
  <si>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</si>
  <si>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</si>
  <si>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</si>
  <si>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</si>
  <si>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</si>
  <si>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</si>
  <si>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</si>
  <si>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</si>
  <si>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</si>
  <si>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</si>
  <si>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</si>
  <si>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</si>
  <si>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</si>
  <si>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</si>
  <si>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</si>
  <si>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</si>
  <si>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</si>
  <si>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</si>
  <si>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</si>
  <si>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</si>
  <si>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</si>
  <si>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</si>
  <si>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</si>
  <si>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</si>
  <si>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</si>
  <si>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</si>
  <si>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</si>
  <si>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</si>
  <si>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</si>
  <si>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</si>
  <si>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</si>
  <si>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</si>
  <si>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</si>
  <si>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</si>
  <si>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</si>
  <si>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</si>
  <si>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</si>
  <si>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</si>
  <si>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</si>
  <si>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</si>
  <si>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</si>
  <si>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</si>
  <si>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</si>
  <si>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</si>
  <si>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</si>
  <si>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</si>
  <si>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</si>
  <si>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</si>
  <si>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</si>
  <si>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</si>
  <si>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</si>
  <si>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</si>
  <si>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</si>
  <si>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</si>
  <si>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</si>
  <si>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</si>
  <si>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</si>
  <si>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</si>
  <si>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</si>
  <si>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</si>
  <si>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</si>
  <si>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</si>
  <si>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</si>
  <si>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</si>
  <si>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</si>
  <si>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</si>
  <si>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</si>
  <si>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</si>
  <si>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</si>
  <si>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</si>
  <si>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</si>
  <si>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</si>
  <si>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</si>
  <si>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</si>
  <si>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</si>
  <si>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</si>
  <si>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</si>
  <si>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</si>
  <si>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</si>
  <si>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</si>
  <si>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</si>
  <si>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</si>
  <si>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</si>
  <si>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</si>
  <si>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</si>
  <si>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</si>
  <si>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</si>
  <si>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</si>
  <si>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</si>
  <si>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</si>
  <si>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</si>
  <si>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</si>
  <si>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</si>
  <si>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</si>
  <si>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</si>
  <si>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</si>
  <si>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</si>
  <si>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</si>
  <si>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</si>
  <si>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</si>
  <si>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</si>
  <si>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</si>
  <si>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</si>
  <si>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</si>
  <si>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</si>
  <si>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</si>
  <si>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</si>
  <si>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</si>
  <si>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</si>
  <si>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</si>
  <si>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</si>
  <si>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</si>
  <si>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</si>
  <si>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</si>
  <si>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</si>
  <si>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</si>
  <si>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</si>
  <si>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</si>
  <si>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</si>
  <si>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</si>
  <si>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</si>
  <si>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</si>
  <si>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</si>
  <si>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</si>
  <si>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</si>
  <si>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</si>
  <si>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</si>
  <si>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</si>
  <si>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</si>
  <si>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</si>
  <si>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</si>
  <si>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</si>
  <si>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</si>
  <si>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</si>
  <si>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</si>
  <si>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</si>
  <si>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</si>
  <si>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</si>
  <si>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</si>
  <si>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</si>
  <si>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</si>
  <si>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</si>
  <si>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</si>
  <si>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</si>
  <si>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</si>
  <si>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</si>
  <si>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</si>
  <si>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</si>
  <si>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</si>
  <si>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</si>
  <si>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</si>
  <si>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</si>
  <si>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</si>
  <si>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</si>
  <si>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</si>
  <si>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</si>
  <si>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</si>
  <si>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</si>
  <si>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</si>
  <si>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</si>
  <si>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</si>
  <si>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</si>
  <si>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</si>
  <si>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</si>
  <si>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</si>
  <si>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</si>
  <si>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</si>
  <si>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</si>
  <si>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</si>
  <si>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</si>
  <si>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</si>
  <si>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</si>
  <si>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</si>
  <si>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</si>
  <si>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</si>
  <si>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</si>
  <si>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</si>
  <si>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</si>
  <si>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</si>
  <si>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</si>
  <si>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</si>
  <si>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</si>
  <si>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</si>
  <si>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</si>
  <si>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</si>
  <si>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</si>
  <si>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</si>
  <si>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</si>
  <si>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</si>
  <si>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</si>
  <si>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</si>
  <si>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</si>
  <si>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</si>
  <si>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</si>
  <si>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</si>
  <si>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</si>
  <si>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</si>
  <si>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</si>
  <si>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</si>
  <si>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</si>
  <si>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</si>
  <si>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</si>
  <si>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</si>
  <si>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</si>
  <si>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</si>
  <si>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</si>
  <si>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</si>
  <si>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</si>
  <si>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</si>
  <si>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</si>
  <si>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</si>
  <si>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</si>
  <si>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</si>
  <si>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</si>
  <si>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</si>
  <si>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</si>
  <si>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</si>
  <si>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</si>
  <si>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</si>
  <si>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</si>
  <si>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</si>
  <si>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</si>
  <si>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</si>
  <si>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</si>
  <si>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</si>
  <si>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</si>
  <si>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</si>
  <si>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</si>
  <si>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</si>
  <si>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</si>
  <si>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</si>
  <si>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</si>
  <si>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</si>
  <si>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</si>
  <si>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</si>
  <si>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</si>
  <si>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</si>
  <si>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</si>
  <si>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</si>
  <si>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</si>
  <si>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</si>
  <si>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</si>
  <si>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</si>
  <si>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</si>
  <si>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</si>
  <si>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</si>
  <si>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</si>
  <si>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</si>
  <si>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</si>
  <si>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</si>
  <si>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</si>
  <si>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</si>
  <si>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</si>
  <si>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</si>
  <si>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</si>
  <si>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</si>
  <si>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</si>
  <si>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</si>
  <si>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</si>
  <si>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</si>
  <si>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</si>
  <si>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</si>
  <si>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</si>
  <si>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</si>
  <si>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</si>
  <si>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</si>
  <si>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</si>
  <si>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</si>
  <si>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</si>
  <si>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</si>
  <si>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</si>
  <si>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</si>
  <si>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</si>
  <si>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</si>
  <si>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</si>
  <si>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</si>
  <si>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</si>
  <si>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</si>
  <si>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</si>
  <si>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</si>
  <si>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</si>
  <si>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</si>
  <si>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</si>
  <si>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</si>
  <si>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</si>
  <si>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</si>
  <si>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</si>
  <si>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</si>
  <si>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</si>
  <si>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</si>
  <si>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</si>
  <si>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</si>
  <si>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</si>
  <si>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</si>
  <si>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</si>
  <si>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</si>
  <si>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</si>
  <si>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</si>
  <si>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</si>
  <si>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</si>
  <si>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</si>
  <si>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</si>
  <si>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</si>
  <si>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</si>
  <si>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</si>
  <si>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</si>
  <si>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</si>
  <si>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</si>
  <si>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</si>
  <si>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</si>
  <si>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</si>
  <si>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</si>
  <si>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</si>
  <si>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</si>
  <si>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</si>
  <si>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</si>
  <si>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</si>
  <si>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</si>
  <si>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</si>
  <si>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</si>
  <si>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</si>
  <si>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</si>
  <si>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</si>
  <si>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</si>
  <si>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</si>
  <si>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</si>
  <si>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</si>
  <si>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</si>
  <si>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</si>
  <si>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</si>
  <si>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</si>
  <si>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</si>
  <si>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</si>
  <si>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</si>
  <si>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</si>
  <si>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</si>
  <si>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</si>
  <si>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</si>
  <si>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</si>
  <si>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</si>
  <si>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</si>
  <si>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</si>
  <si>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</si>
  <si>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</si>
  <si>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</si>
  <si>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</si>
  <si>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</si>
  <si>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</si>
  <si>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</si>
  <si>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</si>
  <si>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</si>
  <si>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</si>
  <si>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</si>
  <si>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</si>
  <si>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</si>
  <si>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</si>
  <si>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</si>
  <si>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</si>
  <si>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</si>
  <si>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</si>
  <si>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</si>
  <si>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</si>
  <si>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</si>
  <si>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</si>
  <si>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</si>
  <si>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</si>
  <si>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</si>
  <si>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</si>
  <si>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</si>
  <si>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</si>
  <si>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</si>
  <si>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</si>
  <si>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</si>
  <si>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</si>
  <si>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</si>
  <si>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</si>
  <si>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</si>
  <si>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</si>
  <si>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</si>
  <si>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</si>
  <si>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</si>
  <si>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</si>
  <si>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</si>
  <si>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</si>
  <si>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</si>
  <si>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</si>
  <si>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</si>
  <si>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</si>
  <si>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</si>
  <si>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</si>
  <si>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</si>
  <si>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</si>
  <si>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</si>
  <si>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</si>
  <si>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</si>
  <si>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</si>
  <si>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</si>
  <si>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</si>
  <si>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</si>
  <si>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</si>
  <si>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</si>
  <si>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</si>
  <si>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</si>
  <si>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</si>
  <si>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</si>
  <si>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</si>
  <si>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</si>
  <si>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</si>
  <si>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</si>
  <si>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</si>
  <si>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</si>
  <si>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</si>
  <si>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</si>
  <si>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</si>
  <si>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</si>
  <si>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</si>
  <si>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</si>
  <si>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</si>
  <si>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</si>
  <si>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</si>
  <si>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</si>
  <si>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</si>
  <si>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</si>
  <si>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</si>
  <si>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</si>
  <si>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</si>
  <si>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</si>
  <si>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</si>
  <si>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</si>
  <si>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</si>
  <si>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</si>
  <si>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</si>
  <si>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</si>
  <si>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</si>
  <si>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</si>
  <si>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</si>
  <si>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</si>
  <si>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</si>
  <si>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</si>
  <si>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</si>
  <si>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</si>
  <si>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</si>
  <si>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</si>
  <si>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</si>
  <si>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</si>
  <si>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</si>
  <si>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</si>
  <si>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</si>
  <si>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</si>
  <si>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</si>
  <si>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</si>
  <si>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</si>
  <si>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</si>
  <si>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</si>
  <si>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</si>
  <si>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</si>
  <si>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</si>
  <si>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</si>
  <si>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</si>
  <si>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</si>
  <si>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</si>
  <si>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</si>
  <si>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</si>
  <si>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</si>
  <si>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</si>
  <si>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</si>
  <si>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</si>
  <si>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</si>
  <si>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</si>
  <si>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</si>
  <si>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</si>
  <si>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</si>
  <si>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</si>
  <si>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</si>
  <si>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</si>
  <si>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</si>
  <si>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</si>
  <si>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</si>
  <si>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</si>
  <si>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</si>
  <si>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</si>
  <si>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</si>
  <si>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</si>
  <si>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</si>
  <si>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</si>
  <si>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</si>
  <si>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</si>
  <si>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</si>
  <si>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</si>
  <si>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</si>
  <si>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</si>
  <si>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</si>
  <si>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</si>
  <si>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</si>
  <si>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</si>
  <si>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</si>
  <si>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</si>
  <si>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</si>
  <si>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</si>
  <si>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</si>
  <si>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</si>
  <si>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</si>
  <si>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</si>
  <si>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</si>
  <si>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</si>
  <si>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</si>
  <si>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</si>
  <si>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</si>
  <si>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</si>
  <si>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</si>
  <si>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</si>
  <si>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</si>
  <si>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</si>
  <si>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</si>
  <si>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</si>
  <si>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</si>
  <si>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</si>
  <si>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</si>
  <si>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</si>
  <si>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</si>
  <si>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</si>
  <si>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</si>
  <si>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</si>
  <si>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</si>
  <si>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</si>
  <si>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</si>
  <si>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</si>
  <si>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</si>
  <si>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</si>
  <si>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</si>
  <si>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</si>
  <si>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</si>
  <si>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</si>
  <si>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</si>
  <si>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</si>
  <si>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</si>
  <si>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</si>
  <si>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</si>
  <si>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</si>
  <si>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</si>
  <si>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</si>
  <si>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</si>
  <si>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</si>
  <si>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</si>
  <si>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</si>
  <si>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</si>
  <si>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</si>
  <si>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</si>
  <si>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</si>
  <si>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</si>
  <si>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</si>
  <si>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</si>
  <si>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</si>
  <si>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</si>
  <si>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</si>
  <si>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</si>
  <si>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</si>
  <si>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</si>
  <si>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</si>
  <si>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</si>
  <si>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</si>
  <si>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</si>
  <si>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</si>
  <si>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</si>
  <si>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</si>
  <si>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</si>
  <si>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</si>
  <si>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</si>
  <si>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</si>
  <si>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</si>
  <si>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</si>
  <si>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</si>
  <si>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</si>
  <si>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</si>
  <si>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</si>
  <si>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</si>
  <si>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</si>
  <si>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</si>
  <si>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</si>
  <si>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</si>
  <si>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</si>
  <si>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</si>
  <si>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</si>
  <si>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</si>
  <si>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</si>
  <si>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</si>
  <si>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</si>
  <si>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</si>
  <si>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</si>
  <si>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</si>
  <si>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</si>
  <si>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</si>
  <si>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</si>
  <si>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</si>
  <si>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</si>
  <si>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</si>
  <si>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</si>
  <si>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</si>
  <si>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</si>
  <si>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</si>
  <si>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</si>
  <si>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</si>
  <si>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</si>
  <si>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</si>
  <si>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</si>
  <si>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</si>
  <si>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</si>
  <si>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</si>
  <si>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</si>
  <si>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</si>
  <si>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</si>
  <si>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</si>
  <si>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</si>
  <si>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</si>
  <si>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</si>
  <si>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</si>
  <si>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</si>
  <si>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</si>
  <si>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</si>
  <si>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</si>
  <si>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</si>
  <si>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</si>
  <si>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</si>
  <si>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</si>
  <si>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</si>
  <si>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</si>
  <si>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</si>
  <si>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</si>
  <si>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</si>
  <si>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</si>
  <si>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</si>
  <si>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</si>
  <si>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</si>
  <si>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</si>
  <si>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</si>
  <si>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</si>
  <si>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</si>
  <si>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</si>
  <si>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</si>
  <si>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</si>
  <si>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</si>
  <si>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</si>
  <si>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</si>
  <si>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</si>
  <si>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</si>
  <si>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</si>
  <si>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</si>
  <si>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</si>
  <si>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</si>
  <si>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</si>
  <si>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</si>
  <si>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</si>
  <si>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</si>
  <si>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</si>
  <si>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</si>
  <si>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</si>
  <si>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</si>
  <si>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</si>
  <si>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</si>
  <si>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</si>
  <si>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</si>
  <si>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</si>
  <si>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</si>
  <si>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</si>
  <si>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</si>
  <si>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</si>
  <si>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</si>
  <si>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</si>
  <si>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</si>
  <si>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</si>
  <si>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</si>
  <si>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</si>
  <si>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</si>
  <si>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</si>
  <si>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</si>
  <si>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</si>
  <si>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</si>
  <si>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</si>
  <si>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</si>
  <si>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</si>
  <si>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</si>
  <si>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</si>
  <si>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</si>
  <si>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</si>
  <si>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</si>
  <si>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</si>
  <si>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</si>
  <si>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</si>
  <si>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</si>
  <si>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</si>
  <si>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</si>
  <si>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</si>
  <si>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</si>
  <si>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</si>
  <si>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</si>
  <si>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</si>
  <si>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</si>
  <si>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</si>
  <si>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</si>
  <si>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</si>
  <si>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</si>
  <si>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</si>
  <si>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</si>
  <si>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</si>
  <si>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</si>
  <si>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</si>
  <si>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</si>
  <si>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</si>
  <si>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</si>
  <si>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</si>
  <si>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</si>
  <si>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</si>
  <si>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</si>
  <si>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</si>
  <si>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</si>
  <si>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</si>
  <si>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</si>
  <si>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</si>
  <si>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</si>
  <si>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</si>
  <si>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</si>
  <si>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</si>
  <si>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</si>
  <si>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</si>
  <si>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</si>
  <si>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</si>
  <si>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</si>
  <si>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</si>
  <si>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</si>
  <si>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</si>
  <si>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</si>
  <si>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</si>
  <si>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</si>
  <si>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</si>
  <si>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</si>
  <si>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</si>
  <si>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</si>
  <si>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</si>
  <si>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</si>
  <si>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</si>
  <si>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</si>
  <si>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</si>
  <si>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</si>
  <si>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</si>
  <si>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</si>
  <si>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</si>
  <si>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</si>
  <si>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</si>
  <si>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</si>
  <si>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</si>
  <si>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</si>
  <si>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</si>
  <si>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</si>
  <si>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</si>
  <si>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</si>
  <si>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</si>
  <si>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</si>
  <si>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</si>
  <si>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</si>
  <si>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</si>
  <si>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</si>
  <si>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</si>
  <si>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</si>
  <si>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</si>
  <si>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</si>
  <si>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</si>
  <si>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</si>
  <si>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</si>
  <si>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</si>
  <si>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</si>
  <si>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</si>
  <si>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</si>
  <si>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</si>
  <si>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</si>
  <si>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</si>
  <si>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</si>
  <si>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</si>
  <si>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</si>
  <si>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</si>
  <si>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</si>
  <si>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</si>
  <si>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</si>
  <si>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</si>
  <si>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</si>
  <si>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</si>
  <si>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</si>
  <si>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</si>
  <si>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</si>
  <si>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</si>
  <si>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</si>
  <si>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</si>
  <si>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</si>
  <si>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</si>
  <si>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</si>
  <si>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</si>
  <si>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</si>
  <si>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</si>
  <si>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</si>
  <si>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</si>
  <si>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</si>
  <si>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</si>
  <si>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</si>
  <si>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</si>
  <si>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</si>
  <si>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</si>
  <si>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</si>
  <si>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</si>
  <si>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</si>
  <si>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</si>
  <si>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</si>
  <si>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</si>
  <si>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</si>
  <si>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</si>
  <si>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</si>
  <si>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</si>
  <si>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</si>
  <si>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</si>
  <si>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</si>
  <si>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</si>
  <si>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</si>
  <si>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</si>
  <si>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</si>
  <si>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</si>
  <si>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</si>
  <si>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</si>
  <si>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</si>
  <si>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</si>
  <si>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</si>
  <si>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</si>
  <si>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</si>
  <si>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</si>
  <si>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</si>
  <si>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</si>
  <si>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</si>
  <si>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</si>
  <si>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</si>
  <si>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</si>
  <si>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</si>
  <si>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</si>
  <si>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</si>
  <si>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</si>
  <si>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</si>
  <si>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</si>
  <si>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</si>
  <si>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</si>
  <si>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</si>
  <si>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</si>
  <si>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</si>
  <si>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</si>
  <si>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</si>
  <si>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</si>
  <si>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</si>
  <si>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</si>
  <si>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</si>
  <si>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</si>
  <si>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</si>
  <si>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</si>
  <si>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</si>
  <si>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</si>
  <si>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</si>
  <si>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</si>
  <si>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</si>
  <si>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</si>
  <si>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</si>
  <si>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</si>
  <si>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</si>
  <si>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</si>
  <si>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</si>
  <si>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</si>
  <si>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</si>
  <si>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</si>
  <si>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</si>
  <si>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</si>
  <si>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</si>
  <si>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</si>
  <si>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</si>
  <si>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</si>
  <si>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</si>
  <si>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</si>
  <si>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</si>
  <si>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</si>
  <si>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</si>
  <si>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</si>
  <si>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</si>
  <si>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</si>
  <si>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</si>
  <si>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</si>
  <si>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</si>
  <si>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</si>
  <si>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</si>
  <si>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</si>
  <si>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</si>
  <si>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</si>
  <si>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</si>
  <si>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</si>
  <si>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</si>
  <si>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</si>
  <si>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</si>
  <si>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</si>
  <si>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</si>
  <si>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</si>
  <si>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</si>
  <si>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</si>
  <si>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</si>
  <si>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</si>
  <si>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</si>
  <si>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</si>
  <si>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</si>
  <si>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</si>
  <si>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</si>
  <si>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</si>
  <si>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</si>
  <si>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</si>
  <si>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</si>
  <si>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</si>
  <si>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</si>
  <si>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</si>
  <si>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COMUNITARIO DE SALUD FAMILIAR LAS QUILAS</t>
  </si>
  <si>
    <t>SRA. MARCELA SOTO ARIAS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</si>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</sst>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6" sqref="D6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8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7" zoomScaleNormal="100" workbookViewId="0">
      <selection activeCell="C98" sqref="C98:L11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23</v>
      </c>
      <c r="D12" s="1905"/>
      <c r="E12" s="1906"/>
      <c r="F12" s="1907">
        <v>23</v>
      </c>
      <c r="G12" s="1907">
        <v>0</v>
      </c>
      <c r="H12" s="1907">
        <v>0</v>
      </c>
      <c r="I12" s="1907">
        <v>0</v>
      </c>
      <c r="J12" s="1907">
        <v>0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23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18</v>
      </c>
      <c r="D14" s="1924"/>
      <c r="E14" s="1925"/>
      <c r="F14" s="232">
        <v>0</v>
      </c>
      <c r="G14" s="232">
        <v>1</v>
      </c>
      <c r="H14" s="232">
        <v>0</v>
      </c>
      <c r="I14" s="232">
        <v>5</v>
      </c>
      <c r="J14" s="232">
        <v>7</v>
      </c>
      <c r="K14" s="232">
        <v>4</v>
      </c>
      <c r="L14" s="232">
        <v>1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18</v>
      </c>
      <c r="W14" s="1913">
        <v>7</v>
      </c>
      <c r="X14" s="1909"/>
      <c r="Y14" s="1929"/>
      <c r="Z14" s="1907">
        <v>0</v>
      </c>
      <c r="AA14" s="1907">
        <v>0</v>
      </c>
      <c r="AB14" s="1907">
        <v>1</v>
      </c>
      <c r="AC14" s="1907">
        <v>2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1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2</v>
      </c>
      <c r="D20" s="1924"/>
      <c r="E20" s="1925"/>
      <c r="F20" s="232">
        <v>0</v>
      </c>
      <c r="G20" s="232">
        <v>0</v>
      </c>
      <c r="H20" s="232">
        <v>0</v>
      </c>
      <c r="I20" s="232">
        <v>0</v>
      </c>
      <c r="J20" s="232">
        <v>1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2</v>
      </c>
      <c r="W20" s="1017">
        <v>0</v>
      </c>
      <c r="X20" s="1018">
        <v>1</v>
      </c>
      <c r="Y20" s="1929"/>
      <c r="Z20" s="1907">
        <v>0</v>
      </c>
      <c r="AA20" s="1907">
        <v>0</v>
      </c>
      <c r="AB20" s="1907">
        <v>0</v>
      </c>
      <c r="AC20" s="1907">
        <v>1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35</v>
      </c>
      <c r="D28" s="1905"/>
      <c r="E28" s="1906"/>
      <c r="F28" s="232">
        <v>0</v>
      </c>
      <c r="G28" s="232">
        <v>0</v>
      </c>
      <c r="H28" s="232">
        <v>1</v>
      </c>
      <c r="I28" s="232">
        <v>2</v>
      </c>
      <c r="J28" s="232">
        <v>5</v>
      </c>
      <c r="K28" s="232">
        <v>5</v>
      </c>
      <c r="L28" s="232">
        <v>6</v>
      </c>
      <c r="M28" s="232">
        <v>4</v>
      </c>
      <c r="N28" s="1907">
        <v>3</v>
      </c>
      <c r="O28" s="1914">
        <v>5</v>
      </c>
      <c r="P28" s="1914">
        <v>1</v>
      </c>
      <c r="Q28" s="232">
        <v>1</v>
      </c>
      <c r="R28" s="232">
        <v>1</v>
      </c>
      <c r="S28" s="232">
        <v>1</v>
      </c>
      <c r="T28" s="1945">
        <v>0</v>
      </c>
      <c r="U28" s="1928"/>
      <c r="V28" s="1912">
        <v>35</v>
      </c>
      <c r="W28" s="1941"/>
      <c r="X28" s="1909"/>
      <c r="Y28" s="1907">
        <v>0</v>
      </c>
      <c r="Z28" s="1907">
        <v>0</v>
      </c>
      <c r="AA28" s="1907">
        <v>0</v>
      </c>
      <c r="AB28" s="1907">
        <v>3</v>
      </c>
      <c r="AC28" s="1907">
        <v>2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2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1</v>
      </c>
      <c r="N30" s="1907">
        <v>0</v>
      </c>
      <c r="O30" s="1914">
        <v>1</v>
      </c>
      <c r="P30" s="1914">
        <v>0</v>
      </c>
      <c r="Q30" s="1950"/>
      <c r="R30" s="1950"/>
      <c r="S30" s="1950"/>
      <c r="T30" s="1951"/>
      <c r="U30" s="1906"/>
      <c r="V30" s="1912">
        <v>2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26</v>
      </c>
      <c r="D32" s="1905"/>
      <c r="E32" s="1906"/>
      <c r="F32" s="1907">
        <v>0</v>
      </c>
      <c r="G32" s="1907">
        <v>4</v>
      </c>
      <c r="H32" s="1907">
        <v>6</v>
      </c>
      <c r="I32" s="1907">
        <v>5</v>
      </c>
      <c r="J32" s="1907">
        <v>5</v>
      </c>
      <c r="K32" s="1907">
        <v>2</v>
      </c>
      <c r="L32" s="1907">
        <v>3</v>
      </c>
      <c r="M32" s="1907">
        <v>1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26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2</v>
      </c>
      <c r="AC32" s="1907">
        <v>1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1</v>
      </c>
      <c r="D36" s="1962">
        <v>1</v>
      </c>
      <c r="E36" s="1963">
        <v>0</v>
      </c>
      <c r="F36" s="1964">
        <v>0</v>
      </c>
      <c r="G36" s="1896">
        <v>1</v>
      </c>
      <c r="H36" s="1896">
        <v>0</v>
      </c>
      <c r="I36" s="1896">
        <v>0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46</v>
      </c>
      <c r="D37" s="1962">
        <v>22</v>
      </c>
      <c r="E37" s="1963">
        <v>24</v>
      </c>
      <c r="F37" s="329">
        <v>0</v>
      </c>
      <c r="G37" s="1972">
        <v>0</v>
      </c>
      <c r="H37" s="1972">
        <v>2</v>
      </c>
      <c r="I37" s="1973">
        <v>0</v>
      </c>
      <c r="J37" s="1972">
        <v>2</v>
      </c>
      <c r="K37" s="1972">
        <v>0</v>
      </c>
      <c r="L37" s="1973">
        <v>1</v>
      </c>
      <c r="M37" s="1972">
        <v>2</v>
      </c>
      <c r="N37" s="1972">
        <v>2</v>
      </c>
      <c r="O37" s="1973">
        <v>2</v>
      </c>
      <c r="P37" s="1972">
        <v>1</v>
      </c>
      <c r="Q37" s="1972">
        <v>4</v>
      </c>
      <c r="R37" s="1973">
        <v>2</v>
      </c>
      <c r="S37" s="1972">
        <v>4</v>
      </c>
      <c r="T37" s="1972">
        <v>0</v>
      </c>
      <c r="U37" s="1973">
        <v>0</v>
      </c>
      <c r="V37" s="1972">
        <v>0</v>
      </c>
      <c r="W37" s="1972">
        <v>3</v>
      </c>
      <c r="X37" s="1973">
        <v>3</v>
      </c>
      <c r="Y37" s="1972">
        <v>0</v>
      </c>
      <c r="Z37" s="1972">
        <v>2</v>
      </c>
      <c r="AA37" s="1973">
        <v>2</v>
      </c>
      <c r="AB37" s="1972">
        <v>2</v>
      </c>
      <c r="AC37" s="1972">
        <v>0</v>
      </c>
      <c r="AD37" s="1973">
        <v>0</v>
      </c>
      <c r="AE37" s="1972">
        <v>4</v>
      </c>
      <c r="AF37" s="1972">
        <v>2</v>
      </c>
      <c r="AG37" s="1973">
        <v>5</v>
      </c>
      <c r="AH37" s="1974">
        <v>1</v>
      </c>
      <c r="AI37" s="329">
        <v>0</v>
      </c>
      <c r="AJ37" s="1975">
        <v>1</v>
      </c>
      <c r="AK37" s="1976">
        <v>0</v>
      </c>
      <c r="AL37" s="1972">
        <v>0</v>
      </c>
      <c r="AM37" s="1972">
        <v>4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14</v>
      </c>
      <c r="D38" s="1962">
        <v>6</v>
      </c>
      <c r="E38" s="1963">
        <v>8</v>
      </c>
      <c r="F38" s="329">
        <v>2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8</v>
      </c>
      <c r="U38" s="1973">
        <v>1</v>
      </c>
      <c r="V38" s="1973">
        <v>0</v>
      </c>
      <c r="W38" s="1973">
        <v>2</v>
      </c>
      <c r="X38" s="1973">
        <v>0</v>
      </c>
      <c r="Y38" s="1973">
        <v>0</v>
      </c>
      <c r="Z38" s="1973">
        <v>1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0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52</v>
      </c>
      <c r="D44" s="1993">
        <f>SUM(L44+N44+P44+R44+T44+V44+X44+Z44+AB44+AD44+AF44+AH44+AJ44+AL44)</f>
        <v>22</v>
      </c>
      <c r="E44" s="1994">
        <f>SUM(M44+O44+Q44+S44+U44+W44+Y44+AA44+AC44+AE44+AG44+AI44+AK44+AM44)</f>
        <v>30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1</v>
      </c>
      <c r="O44" s="1996">
        <v>0</v>
      </c>
      <c r="P44" s="1936">
        <v>0</v>
      </c>
      <c r="Q44" s="1996">
        <v>0</v>
      </c>
      <c r="R44" s="1936">
        <v>1</v>
      </c>
      <c r="S44" s="1996">
        <v>0</v>
      </c>
      <c r="T44" s="1936">
        <v>0</v>
      </c>
      <c r="U44" s="1996">
        <v>1</v>
      </c>
      <c r="V44" s="1936">
        <v>1</v>
      </c>
      <c r="W44" s="1996">
        <v>1</v>
      </c>
      <c r="X44" s="1936">
        <v>2</v>
      </c>
      <c r="Y44" s="1996">
        <v>2</v>
      </c>
      <c r="Z44" s="1936">
        <v>0</v>
      </c>
      <c r="AA44" s="1996">
        <v>2</v>
      </c>
      <c r="AB44" s="1936">
        <v>1</v>
      </c>
      <c r="AC44" s="1996">
        <v>3</v>
      </c>
      <c r="AD44" s="1936">
        <v>4</v>
      </c>
      <c r="AE44" s="1996">
        <v>2</v>
      </c>
      <c r="AF44" s="1936">
        <v>5</v>
      </c>
      <c r="AG44" s="1996">
        <v>4</v>
      </c>
      <c r="AH44" s="1936">
        <v>2</v>
      </c>
      <c r="AI44" s="1996">
        <v>7</v>
      </c>
      <c r="AJ44" s="1936">
        <v>1</v>
      </c>
      <c r="AK44" s="1996">
        <v>3</v>
      </c>
      <c r="AL44" s="1936">
        <v>4</v>
      </c>
      <c r="AM44" s="1944">
        <v>5</v>
      </c>
      <c r="AN44" s="1997">
        <v>2</v>
      </c>
      <c r="AO44" s="1996">
        <v>2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17</v>
      </c>
      <c r="D45" s="1999">
        <f t="shared" ref="D45:E47" si="50">SUM(L45+N45+P45+R45+T45+V45+X45+Z45+AB45+AD45+AF45+AH45+AJ45+AL45)</f>
        <v>5</v>
      </c>
      <c r="E45" s="2000">
        <f t="shared" si="50"/>
        <v>12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0</v>
      </c>
      <c r="T45" s="329">
        <v>0</v>
      </c>
      <c r="U45" s="2003">
        <v>0</v>
      </c>
      <c r="V45" s="329">
        <v>0</v>
      </c>
      <c r="W45" s="2003">
        <v>1</v>
      </c>
      <c r="X45" s="329">
        <v>0</v>
      </c>
      <c r="Y45" s="2003">
        <v>0</v>
      </c>
      <c r="Z45" s="329">
        <v>0</v>
      </c>
      <c r="AA45" s="2003">
        <v>0</v>
      </c>
      <c r="AB45" s="329">
        <v>0</v>
      </c>
      <c r="AC45" s="2003">
        <v>1</v>
      </c>
      <c r="AD45" s="329">
        <v>1</v>
      </c>
      <c r="AE45" s="2003">
        <v>2</v>
      </c>
      <c r="AF45" s="329">
        <v>0</v>
      </c>
      <c r="AG45" s="2003">
        <v>2</v>
      </c>
      <c r="AH45" s="329">
        <v>1</v>
      </c>
      <c r="AI45" s="2003">
        <v>1</v>
      </c>
      <c r="AJ45" s="329">
        <v>1</v>
      </c>
      <c r="AK45" s="2003">
        <v>2</v>
      </c>
      <c r="AL45" s="329">
        <v>2</v>
      </c>
      <c r="AM45" s="332">
        <v>3</v>
      </c>
      <c r="AN45" s="2004">
        <v>1</v>
      </c>
      <c r="AO45" s="2003">
        <v>1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11</v>
      </c>
      <c r="D46" s="1999">
        <f t="shared" si="50"/>
        <v>1</v>
      </c>
      <c r="E46" s="2000">
        <f t="shared" si="50"/>
        <v>10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0</v>
      </c>
      <c r="W46" s="2003">
        <v>0</v>
      </c>
      <c r="X46" s="329">
        <v>0</v>
      </c>
      <c r="Y46" s="2003">
        <v>0</v>
      </c>
      <c r="Z46" s="329">
        <v>0</v>
      </c>
      <c r="AA46" s="2003">
        <v>2</v>
      </c>
      <c r="AB46" s="329">
        <v>1</v>
      </c>
      <c r="AC46" s="2003">
        <v>0</v>
      </c>
      <c r="AD46" s="329">
        <v>0</v>
      </c>
      <c r="AE46" s="2003">
        <v>0</v>
      </c>
      <c r="AF46" s="329">
        <v>0</v>
      </c>
      <c r="AG46" s="2003">
        <v>2</v>
      </c>
      <c r="AH46" s="329">
        <v>0</v>
      </c>
      <c r="AI46" s="2003">
        <v>2</v>
      </c>
      <c r="AJ46" s="329">
        <v>0</v>
      </c>
      <c r="AK46" s="2003">
        <v>0</v>
      </c>
      <c r="AL46" s="329">
        <v>0</v>
      </c>
      <c r="AM46" s="332">
        <v>4</v>
      </c>
      <c r="AN46" s="2004">
        <v>0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18</v>
      </c>
      <c r="D57" s="2040">
        <f t="shared" si="59"/>
        <v>7</v>
      </c>
      <c r="E57" s="2041">
        <f t="shared" si="60"/>
        <v>11</v>
      </c>
      <c r="F57" s="1936">
        <v>0</v>
      </c>
      <c r="G57" s="1996">
        <v>0</v>
      </c>
      <c r="H57" s="1936">
        <v>0</v>
      </c>
      <c r="I57" s="1996">
        <v>0</v>
      </c>
      <c r="J57" s="1936">
        <v>2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1</v>
      </c>
      <c r="W57" s="1996">
        <v>2</v>
      </c>
      <c r="X57" s="1936">
        <v>1</v>
      </c>
      <c r="Y57" s="1996">
        <v>0</v>
      </c>
      <c r="Z57" s="1936">
        <v>0</v>
      </c>
      <c r="AA57" s="1996">
        <v>2</v>
      </c>
      <c r="AB57" s="1936">
        <v>1</v>
      </c>
      <c r="AC57" s="1996">
        <v>1</v>
      </c>
      <c r="AD57" s="1936">
        <v>1</v>
      </c>
      <c r="AE57" s="1996">
        <v>1</v>
      </c>
      <c r="AF57" s="1936">
        <v>1</v>
      </c>
      <c r="AG57" s="1996">
        <v>3</v>
      </c>
      <c r="AH57" s="1936">
        <v>0</v>
      </c>
      <c r="AI57" s="1996">
        <v>0</v>
      </c>
      <c r="AJ57" s="1936">
        <v>0</v>
      </c>
      <c r="AK57" s="1996">
        <v>2</v>
      </c>
      <c r="AL57" s="1936">
        <v>0</v>
      </c>
      <c r="AM57" s="1944">
        <v>0</v>
      </c>
      <c r="AN57" s="1997">
        <v>0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8</v>
      </c>
      <c r="D71" s="2068">
        <v>4</v>
      </c>
      <c r="E71" s="330">
        <v>4</v>
      </c>
      <c r="F71" s="480">
        <f>SUM(G71:H71)</f>
        <v>1</v>
      </c>
      <c r="G71" s="2068">
        <v>0</v>
      </c>
      <c r="H71" s="332">
        <v>1</v>
      </c>
      <c r="I71" s="2069">
        <v>0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8</v>
      </c>
      <c r="D74" s="2073">
        <f t="shared" si="67"/>
        <v>4</v>
      </c>
      <c r="E74" s="2074">
        <f t="shared" si="67"/>
        <v>4</v>
      </c>
      <c r="F74" s="2074">
        <f t="shared" si="67"/>
        <v>1</v>
      </c>
      <c r="G74" s="2073">
        <f t="shared" si="67"/>
        <v>0</v>
      </c>
      <c r="H74" s="2075">
        <f t="shared" si="67"/>
        <v>1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</v>
      </c>
      <c r="C99" s="2125">
        <v>2</v>
      </c>
      <c r="D99" s="2126"/>
      <c r="E99" s="2127"/>
      <c r="F99" s="2126"/>
      <c r="G99" s="2128"/>
      <c r="H99" s="2128"/>
      <c r="I99" s="2128"/>
      <c r="J99" s="2128"/>
      <c r="K99" s="2129"/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4</v>
      </c>
      <c r="C100" s="2125">
        <v>3</v>
      </c>
      <c r="D100" s="2126">
        <v>1</v>
      </c>
      <c r="E100" s="2127"/>
      <c r="F100" s="2126"/>
      <c r="G100" s="2128"/>
      <c r="H100" s="2128"/>
      <c r="I100" s="2128"/>
      <c r="J100" s="2128"/>
      <c r="K100" s="2129"/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3</v>
      </c>
      <c r="C101" s="2125">
        <v>2</v>
      </c>
      <c r="D101" s="2126">
        <v>1</v>
      </c>
      <c r="E101" s="2127"/>
      <c r="F101" s="2126"/>
      <c r="G101" s="2128"/>
      <c r="H101" s="2128"/>
      <c r="I101" s="2128"/>
      <c r="J101" s="2128"/>
      <c r="K101" s="2129"/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</v>
      </c>
      <c r="C102" s="2125">
        <v>1</v>
      </c>
      <c r="D102" s="2126"/>
      <c r="E102" s="2127"/>
      <c r="F102" s="2126"/>
      <c r="G102" s="2128"/>
      <c r="H102" s="2128"/>
      <c r="I102" s="2128"/>
      <c r="J102" s="2128"/>
      <c r="K102" s="2129"/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</v>
      </c>
      <c r="C103" s="2125">
        <v>1</v>
      </c>
      <c r="D103" s="2126"/>
      <c r="E103" s="2127"/>
      <c r="F103" s="2126"/>
      <c r="G103" s="2128"/>
      <c r="H103" s="2128"/>
      <c r="I103" s="2128"/>
      <c r="J103" s="2128"/>
      <c r="K103" s="2129"/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</v>
      </c>
      <c r="C105" s="2125">
        <v>1</v>
      </c>
      <c r="D105" s="2126"/>
      <c r="E105" s="2127"/>
      <c r="F105" s="2126"/>
      <c r="G105" s="2128"/>
      <c r="H105" s="2128"/>
      <c r="I105" s="2128"/>
      <c r="J105" s="2128"/>
      <c r="K105" s="2129"/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3</v>
      </c>
      <c r="C106" s="2125">
        <v>3</v>
      </c>
      <c r="D106" s="2126"/>
      <c r="E106" s="2127"/>
      <c r="F106" s="2126"/>
      <c r="G106" s="2128"/>
      <c r="H106" s="2128"/>
      <c r="I106" s="2128"/>
      <c r="J106" s="2128"/>
      <c r="K106" s="2129"/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15</v>
      </c>
      <c r="C111" s="2138">
        <f t="shared" ref="C111:L111" si="81">SUM(C98:C110)</f>
        <v>13</v>
      </c>
      <c r="D111" s="2139">
        <f t="shared" si="81"/>
        <v>2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290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41</v>
      </c>
      <c r="C11" s="2073">
        <f>SUM(C12:C17)</f>
        <v>16</v>
      </c>
      <c r="D11" s="2074">
        <f>SUM(D12:D17)</f>
        <v>25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1</v>
      </c>
      <c r="H11" s="2171">
        <f t="shared" si="0"/>
        <v>0</v>
      </c>
      <c r="I11" s="2169">
        <f t="shared" si="0"/>
        <v>2</v>
      </c>
      <c r="J11" s="2171">
        <f t="shared" si="0"/>
        <v>5</v>
      </c>
      <c r="K11" s="2169">
        <f t="shared" si="0"/>
        <v>2</v>
      </c>
      <c r="L11" s="2171">
        <f t="shared" si="0"/>
        <v>5</v>
      </c>
      <c r="M11" s="2169">
        <f t="shared" si="0"/>
        <v>0</v>
      </c>
      <c r="N11" s="2171">
        <f t="shared" si="0"/>
        <v>1</v>
      </c>
      <c r="O11" s="2169">
        <f t="shared" si="0"/>
        <v>2</v>
      </c>
      <c r="P11" s="2171">
        <f t="shared" si="0"/>
        <v>2</v>
      </c>
      <c r="Q11" s="2169">
        <f t="shared" si="0"/>
        <v>1</v>
      </c>
      <c r="R11" s="2171">
        <f t="shared" si="0"/>
        <v>1</v>
      </c>
      <c r="S11" s="2169">
        <f t="shared" si="0"/>
        <v>1</v>
      </c>
      <c r="T11" s="2171">
        <f t="shared" si="0"/>
        <v>1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1</v>
      </c>
      <c r="Y11" s="2169">
        <f t="shared" si="0"/>
        <v>0</v>
      </c>
      <c r="Z11" s="2171">
        <f t="shared" si="0"/>
        <v>4</v>
      </c>
      <c r="AA11" s="2169">
        <f t="shared" si="0"/>
        <v>3</v>
      </c>
      <c r="AB11" s="2171">
        <f t="shared" si="0"/>
        <v>2</v>
      </c>
      <c r="AC11" s="2169">
        <f t="shared" si="0"/>
        <v>2</v>
      </c>
      <c r="AD11" s="2171">
        <f t="shared" si="0"/>
        <v>3</v>
      </c>
      <c r="AE11" s="2169">
        <f t="shared" si="0"/>
        <v>2</v>
      </c>
      <c r="AF11" s="2073">
        <f t="shared" si="0"/>
        <v>0</v>
      </c>
      <c r="AG11" s="2172">
        <f>SUM(AG12:AG17)</f>
        <v>1</v>
      </c>
      <c r="AH11" s="2074">
        <f>SUM(AH12:AH17)</f>
        <v>1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25</v>
      </c>
      <c r="C13" s="479">
        <f>SUM(E13+G13+I13+K13+M13+O13+Q13+S13+U13+W13+Y13+AA13+AC13+AE13)</f>
        <v>10</v>
      </c>
      <c r="D13" s="480">
        <f>SUM(F13+H13+J13+L13+N13+P13+R13+T13+V13+X13+Z13+AB13+AD13+AF13)</f>
        <v>15</v>
      </c>
      <c r="E13" s="2068">
        <v>0</v>
      </c>
      <c r="F13" s="2003">
        <v>0</v>
      </c>
      <c r="G13" s="329">
        <v>0</v>
      </c>
      <c r="H13" s="2003">
        <v>0</v>
      </c>
      <c r="I13" s="329">
        <v>1</v>
      </c>
      <c r="J13" s="2003">
        <v>3</v>
      </c>
      <c r="K13" s="329">
        <v>1</v>
      </c>
      <c r="L13" s="2003">
        <v>1</v>
      </c>
      <c r="M13" s="329">
        <v>0</v>
      </c>
      <c r="N13" s="2003">
        <v>0</v>
      </c>
      <c r="O13" s="329">
        <v>1</v>
      </c>
      <c r="P13" s="2003">
        <v>0</v>
      </c>
      <c r="Q13" s="329">
        <v>0</v>
      </c>
      <c r="R13" s="2003">
        <v>1</v>
      </c>
      <c r="S13" s="329">
        <v>0</v>
      </c>
      <c r="T13" s="2003">
        <v>1</v>
      </c>
      <c r="U13" s="329">
        <v>0</v>
      </c>
      <c r="V13" s="2003">
        <v>0</v>
      </c>
      <c r="W13" s="329">
        <v>0</v>
      </c>
      <c r="X13" s="2003">
        <v>0</v>
      </c>
      <c r="Y13" s="329">
        <v>0</v>
      </c>
      <c r="Z13" s="2003">
        <v>4</v>
      </c>
      <c r="AA13" s="329">
        <v>3</v>
      </c>
      <c r="AB13" s="2003">
        <v>2</v>
      </c>
      <c r="AC13" s="329">
        <v>2</v>
      </c>
      <c r="AD13" s="2003">
        <v>3</v>
      </c>
      <c r="AE13" s="329">
        <v>2</v>
      </c>
      <c r="AF13" s="332">
        <v>0</v>
      </c>
      <c r="AG13" s="337">
        <v>1</v>
      </c>
      <c r="AH13" s="142">
        <v>1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3</v>
      </c>
      <c r="C14" s="479">
        <f t="shared" ref="C14:D17" si="6">SUM(E14+G14+I14+K14+M14+O14+Q14+S14+U14+W14+Y14+AA14+AC14+AE14)</f>
        <v>0</v>
      </c>
      <c r="D14" s="480">
        <f t="shared" si="6"/>
        <v>3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2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1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13</v>
      </c>
      <c r="C15" s="479">
        <f t="shared" si="6"/>
        <v>6</v>
      </c>
      <c r="D15" s="480">
        <f t="shared" si="6"/>
        <v>7</v>
      </c>
      <c r="E15" s="44">
        <v>0</v>
      </c>
      <c r="F15" s="905">
        <v>0</v>
      </c>
      <c r="G15" s="327">
        <v>1</v>
      </c>
      <c r="H15" s="905">
        <v>0</v>
      </c>
      <c r="I15" s="327">
        <v>1</v>
      </c>
      <c r="J15" s="905">
        <v>0</v>
      </c>
      <c r="K15" s="327">
        <v>1</v>
      </c>
      <c r="L15" s="905">
        <v>4</v>
      </c>
      <c r="M15" s="327">
        <v>0</v>
      </c>
      <c r="N15" s="905">
        <v>1</v>
      </c>
      <c r="O15" s="327">
        <v>1</v>
      </c>
      <c r="P15" s="905">
        <v>1</v>
      </c>
      <c r="Q15" s="327">
        <v>1</v>
      </c>
      <c r="R15" s="905">
        <v>0</v>
      </c>
      <c r="S15" s="327">
        <v>1</v>
      </c>
      <c r="T15" s="905">
        <v>0</v>
      </c>
      <c r="U15" s="327">
        <v>0</v>
      </c>
      <c r="V15" s="905">
        <v>0</v>
      </c>
      <c r="W15" s="327">
        <v>0</v>
      </c>
      <c r="X15" s="905">
        <v>1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41</v>
      </c>
      <c r="C21" s="2073">
        <f>SUM(C22:C25)</f>
        <v>16</v>
      </c>
      <c r="D21" s="2074">
        <f>SUM(D22:D25)</f>
        <v>25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1</v>
      </c>
      <c r="H21" s="2170">
        <f t="shared" si="7"/>
        <v>0</v>
      </c>
      <c r="I21" s="2169">
        <f t="shared" si="7"/>
        <v>2</v>
      </c>
      <c r="J21" s="2170">
        <f t="shared" si="7"/>
        <v>5</v>
      </c>
      <c r="K21" s="2169">
        <f t="shared" si="7"/>
        <v>2</v>
      </c>
      <c r="L21" s="2170">
        <f t="shared" si="7"/>
        <v>5</v>
      </c>
      <c r="M21" s="2169">
        <f t="shared" si="7"/>
        <v>0</v>
      </c>
      <c r="N21" s="2170">
        <f t="shared" si="7"/>
        <v>1</v>
      </c>
      <c r="O21" s="2169">
        <f t="shared" si="7"/>
        <v>2</v>
      </c>
      <c r="P21" s="2170">
        <f t="shared" si="7"/>
        <v>2</v>
      </c>
      <c r="Q21" s="2169">
        <f t="shared" si="7"/>
        <v>1</v>
      </c>
      <c r="R21" s="2170">
        <f t="shared" si="7"/>
        <v>1</v>
      </c>
      <c r="S21" s="2169">
        <f t="shared" si="7"/>
        <v>1</v>
      </c>
      <c r="T21" s="2170">
        <f t="shared" si="7"/>
        <v>1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1</v>
      </c>
      <c r="Y21" s="2169">
        <f t="shared" si="7"/>
        <v>0</v>
      </c>
      <c r="Z21" s="2170">
        <f t="shared" si="7"/>
        <v>4</v>
      </c>
      <c r="AA21" s="2169">
        <f t="shared" si="7"/>
        <v>3</v>
      </c>
      <c r="AB21" s="2170">
        <f t="shared" si="7"/>
        <v>2</v>
      </c>
      <c r="AC21" s="2169">
        <f t="shared" si="7"/>
        <v>2</v>
      </c>
      <c r="AD21" s="2170">
        <f t="shared" si="7"/>
        <v>3</v>
      </c>
      <c r="AE21" s="2169">
        <f t="shared" si="7"/>
        <v>2</v>
      </c>
      <c r="AF21" s="2075">
        <f t="shared" si="7"/>
        <v>0</v>
      </c>
      <c r="AG21" s="2172">
        <f>SUM(AG22:AG25)</f>
        <v>1</v>
      </c>
      <c r="AH21" s="2074">
        <f>SUM(AH22:AH25)</f>
        <v>1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13</v>
      </c>
      <c r="C22" s="479">
        <f>SUM(E22+G22+I22+K22+M22+O22+Q22+S22+U22+W22+Y22+AA22+AC22+AE22)</f>
        <v>5</v>
      </c>
      <c r="D22" s="480">
        <f>SUM(F22+H22+J22+L22+N22+P22+R22+T22+V22+X22+Z22+AB22+AD22+AF22)</f>
        <v>8</v>
      </c>
      <c r="E22" s="327">
        <v>0</v>
      </c>
      <c r="F22" s="905">
        <v>0</v>
      </c>
      <c r="G22" s="327">
        <v>0</v>
      </c>
      <c r="H22" s="905">
        <v>0</v>
      </c>
      <c r="I22" s="327">
        <v>2</v>
      </c>
      <c r="J22" s="905">
        <v>2</v>
      </c>
      <c r="K22" s="327">
        <v>1</v>
      </c>
      <c r="L22" s="905">
        <v>0</v>
      </c>
      <c r="M22" s="327">
        <v>0</v>
      </c>
      <c r="N22" s="905">
        <v>0</v>
      </c>
      <c r="O22" s="327">
        <v>0</v>
      </c>
      <c r="P22" s="905">
        <v>1</v>
      </c>
      <c r="Q22" s="327">
        <v>0</v>
      </c>
      <c r="R22" s="905">
        <v>0</v>
      </c>
      <c r="S22" s="327">
        <v>0</v>
      </c>
      <c r="T22" s="905">
        <v>1</v>
      </c>
      <c r="U22" s="327">
        <v>0</v>
      </c>
      <c r="V22" s="905">
        <v>0</v>
      </c>
      <c r="W22" s="327">
        <v>0</v>
      </c>
      <c r="X22" s="905">
        <v>0</v>
      </c>
      <c r="Y22" s="327">
        <v>0</v>
      </c>
      <c r="Z22" s="905">
        <v>3</v>
      </c>
      <c r="AA22" s="327">
        <v>1</v>
      </c>
      <c r="AB22" s="905">
        <v>1</v>
      </c>
      <c r="AC22" s="327">
        <v>0</v>
      </c>
      <c r="AD22" s="905">
        <v>0</v>
      </c>
      <c r="AE22" s="327">
        <v>1</v>
      </c>
      <c r="AF22" s="1026">
        <v>0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4</v>
      </c>
      <c r="C23" s="479">
        <f t="shared" ref="C23:D25" si="9">SUM(E23+G23+I23+K23+M23+O23+Q23+S23+U23+W23+Y23+AA23+AC23+AE23)</f>
        <v>3</v>
      </c>
      <c r="D23" s="480">
        <f t="shared" si="9"/>
        <v>1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1</v>
      </c>
      <c r="AB23" s="2003">
        <v>1</v>
      </c>
      <c r="AC23" s="329">
        <v>1</v>
      </c>
      <c r="AD23" s="2003">
        <v>0</v>
      </c>
      <c r="AE23" s="329">
        <v>1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9</v>
      </c>
      <c r="C24" s="479">
        <f t="shared" si="9"/>
        <v>2</v>
      </c>
      <c r="D24" s="480">
        <f t="shared" si="9"/>
        <v>7</v>
      </c>
      <c r="E24" s="327">
        <v>0</v>
      </c>
      <c r="F24" s="905">
        <v>0</v>
      </c>
      <c r="G24" s="327">
        <v>1</v>
      </c>
      <c r="H24" s="905">
        <v>0</v>
      </c>
      <c r="I24" s="327">
        <v>0</v>
      </c>
      <c r="J24" s="905">
        <v>2</v>
      </c>
      <c r="K24" s="327">
        <v>0</v>
      </c>
      <c r="L24" s="905">
        <v>4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1</v>
      </c>
      <c r="T24" s="905">
        <v>0</v>
      </c>
      <c r="U24" s="327">
        <v>0</v>
      </c>
      <c r="V24" s="905">
        <v>0</v>
      </c>
      <c r="W24" s="327">
        <v>0</v>
      </c>
      <c r="X24" s="905">
        <v>0</v>
      </c>
      <c r="Y24" s="327">
        <v>0</v>
      </c>
      <c r="Z24" s="905">
        <v>1</v>
      </c>
      <c r="AA24" s="327">
        <v>0</v>
      </c>
      <c r="AB24" s="905">
        <v>0</v>
      </c>
      <c r="AC24" s="327">
        <v>0</v>
      </c>
      <c r="AD24" s="905">
        <v>0</v>
      </c>
      <c r="AE24" s="327">
        <v>0</v>
      </c>
      <c r="AF24" s="1026">
        <v>0</v>
      </c>
      <c r="AG24" s="337">
        <v>1</v>
      </c>
      <c r="AH24" s="142">
        <v>1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15</v>
      </c>
      <c r="C25" s="484">
        <f t="shared" si="9"/>
        <v>6</v>
      </c>
      <c r="D25" s="485">
        <f t="shared" si="9"/>
        <v>9</v>
      </c>
      <c r="E25" s="876">
        <v>0</v>
      </c>
      <c r="F25" s="2009">
        <v>0</v>
      </c>
      <c r="G25" s="876">
        <v>0</v>
      </c>
      <c r="H25" s="2009">
        <v>0</v>
      </c>
      <c r="I25" s="876">
        <v>0</v>
      </c>
      <c r="J25" s="2009">
        <v>1</v>
      </c>
      <c r="K25" s="876">
        <v>1</v>
      </c>
      <c r="L25" s="2009">
        <v>1</v>
      </c>
      <c r="M25" s="876">
        <v>0</v>
      </c>
      <c r="N25" s="2009">
        <v>1</v>
      </c>
      <c r="O25" s="876">
        <v>2</v>
      </c>
      <c r="P25" s="2009">
        <v>1</v>
      </c>
      <c r="Q25" s="876">
        <v>1</v>
      </c>
      <c r="R25" s="2009">
        <v>1</v>
      </c>
      <c r="S25" s="876">
        <v>0</v>
      </c>
      <c r="T25" s="2009">
        <v>0</v>
      </c>
      <c r="U25" s="876">
        <v>0</v>
      </c>
      <c r="V25" s="2009">
        <v>0</v>
      </c>
      <c r="W25" s="876">
        <v>0</v>
      </c>
      <c r="X25" s="2009">
        <v>1</v>
      </c>
      <c r="Y25" s="876">
        <v>0</v>
      </c>
      <c r="Z25" s="2009">
        <v>0</v>
      </c>
      <c r="AA25" s="876">
        <v>1</v>
      </c>
      <c r="AB25" s="2009">
        <v>0</v>
      </c>
      <c r="AC25" s="876">
        <v>1</v>
      </c>
      <c r="AD25" s="2009">
        <v>3</v>
      </c>
      <c r="AE25" s="876">
        <v>0</v>
      </c>
      <c r="AF25" s="1953">
        <v>0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3</v>
      </c>
      <c r="C29" s="2173">
        <f>SUM(E29+G29+I29+K29+M29+O29+Q29+S29+U29+W29+Y29+AA29+AC29+AE29)</f>
        <v>2</v>
      </c>
      <c r="D29" s="2174">
        <f>SUM(F29+H29+J29+L29+N29+P29+R29+T29+V29+X29+Z29+AB29+AD29+AF29)</f>
        <v>1</v>
      </c>
      <c r="E29" s="1936">
        <v>0</v>
      </c>
      <c r="F29" s="1996">
        <v>0</v>
      </c>
      <c r="G29" s="1936">
        <v>0</v>
      </c>
      <c r="H29" s="1996">
        <v>0</v>
      </c>
      <c r="I29" s="1936">
        <v>1</v>
      </c>
      <c r="J29" s="1996">
        <v>0</v>
      </c>
      <c r="K29" s="1936">
        <v>0</v>
      </c>
      <c r="L29" s="1996">
        <v>1</v>
      </c>
      <c r="M29" s="1936">
        <v>0</v>
      </c>
      <c r="N29" s="1996">
        <v>0</v>
      </c>
      <c r="O29" s="1936">
        <v>0</v>
      </c>
      <c r="P29" s="1996">
        <v>0</v>
      </c>
      <c r="Q29" s="1936">
        <v>1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4</v>
      </c>
      <c r="C30" s="484">
        <f>SUM(E30+G30+I30+K30+M30+O30+Q30+S30+U30+W30+Y30+AA30+AC30+AE30)</f>
        <v>2</v>
      </c>
      <c r="D30" s="485">
        <f>SUM(F30+H30+J30+L30+N30+P30+R30+T30+V30+X30+Z30+AB30+AD30+AF30)</f>
        <v>2</v>
      </c>
      <c r="E30" s="1940">
        <v>0</v>
      </c>
      <c r="F30" s="325">
        <v>0</v>
      </c>
      <c r="G30" s="1940">
        <v>1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1</v>
      </c>
      <c r="Q30" s="1940">
        <v>1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0</v>
      </c>
      <c r="AC30" s="1940">
        <v>0</v>
      </c>
      <c r="AD30" s="325">
        <v>1</v>
      </c>
      <c r="AE30" s="1940">
        <v>0</v>
      </c>
      <c r="AF30" s="326">
        <v>0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8</v>
      </c>
      <c r="C34" s="479">
        <f>SUM(E34+G34+I34+K34+M34+O34+Q34+S34+U34+W34+Y34+AA34+AC34+AE34)</f>
        <v>4</v>
      </c>
      <c r="D34" s="480">
        <f>SUM(F34+H34+J34+L34+N34+P34+R34+T34+V34+X34+Z34+AB34+AD34+AF34)</f>
        <v>4</v>
      </c>
      <c r="E34" s="327"/>
      <c r="F34" s="905"/>
      <c r="G34" s="327">
        <v>1</v>
      </c>
      <c r="H34" s="905"/>
      <c r="I34" s="327"/>
      <c r="J34" s="905"/>
      <c r="K34" s="327"/>
      <c r="L34" s="905">
        <v>2</v>
      </c>
      <c r="M34" s="327"/>
      <c r="N34" s="905">
        <v>1</v>
      </c>
      <c r="O34" s="327">
        <v>1</v>
      </c>
      <c r="P34" s="905">
        <v>1</v>
      </c>
      <c r="Q34" s="327">
        <v>1</v>
      </c>
      <c r="R34" s="905"/>
      <c r="S34" s="327">
        <v>1</v>
      </c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97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F48" zoomScaleNormal="100" workbookViewId="0">
      <selection activeCell="H68" sqref="H6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4</v>
      </c>
      <c r="D13" s="2201">
        <f t="shared" ref="D13:E15" si="0">SUM(F13+H13+J13+L13+N13+P13+R13+T13+V13+X13)</f>
        <v>2</v>
      </c>
      <c r="E13" s="2202">
        <f t="shared" si="0"/>
        <v>2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1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1</v>
      </c>
      <c r="W13" s="2204">
        <v>1</v>
      </c>
      <c r="X13" s="2203">
        <v>0</v>
      </c>
      <c r="Y13" s="2204">
        <v>0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4</v>
      </c>
      <c r="D14" s="2207">
        <f t="shared" si="0"/>
        <v>2</v>
      </c>
      <c r="E14" s="2208">
        <f t="shared" si="0"/>
        <v>2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1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1</v>
      </c>
      <c r="W14" s="2210">
        <v>1</v>
      </c>
      <c r="X14" s="2209">
        <v>0</v>
      </c>
      <c r="Y14" s="2210">
        <v>0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3</v>
      </c>
      <c r="D20" s="2222">
        <f t="shared" ref="D20:E41" si="2">SUM(F20+H20+J20+L20+N20+P20)</f>
        <v>2</v>
      </c>
      <c r="E20" s="2223">
        <f t="shared" si="2"/>
        <v>1</v>
      </c>
      <c r="F20" s="2203">
        <v>0</v>
      </c>
      <c r="G20" s="2224">
        <v>0</v>
      </c>
      <c r="H20" s="2203">
        <v>1</v>
      </c>
      <c r="I20" s="2224">
        <v>0</v>
      </c>
      <c r="J20" s="2203">
        <v>0</v>
      </c>
      <c r="K20" s="2224">
        <v>0</v>
      </c>
      <c r="L20" s="2203">
        <v>1</v>
      </c>
      <c r="M20" s="2224">
        <v>0</v>
      </c>
      <c r="N20" s="2203">
        <v>0</v>
      </c>
      <c r="O20" s="2224">
        <v>1</v>
      </c>
      <c r="P20" s="2203">
        <v>0</v>
      </c>
      <c r="Q20" s="2225">
        <v>0</v>
      </c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3</v>
      </c>
      <c r="D21" s="2232">
        <f t="shared" si="2"/>
        <v>2</v>
      </c>
      <c r="E21" s="2208">
        <f t="shared" si="2"/>
        <v>1</v>
      </c>
      <c r="F21" s="327">
        <v>0</v>
      </c>
      <c r="G21" s="905">
        <v>0</v>
      </c>
      <c r="H21" s="327">
        <v>1</v>
      </c>
      <c r="I21" s="905">
        <v>0</v>
      </c>
      <c r="J21" s="327">
        <v>0</v>
      </c>
      <c r="K21" s="905">
        <v>0</v>
      </c>
      <c r="L21" s="327">
        <v>1</v>
      </c>
      <c r="M21" s="905">
        <v>0</v>
      </c>
      <c r="N21" s="252">
        <v>0</v>
      </c>
      <c r="O21" s="905">
        <v>1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1</v>
      </c>
      <c r="C54" s="2268">
        <f t="shared" ref="C54:D57" si="14">SUM(E54+G54)</f>
        <v>1</v>
      </c>
      <c r="D54" s="2223">
        <f>SUM(F54+H54)</f>
        <v>0</v>
      </c>
      <c r="E54" s="2269">
        <f>SUM(E55:E57)</f>
        <v>1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</v>
      </c>
      <c r="C55" s="41">
        <f>SUM(E55+G55)</f>
        <v>1</v>
      </c>
      <c r="D55" s="141">
        <f>SUM(F55+H55)</f>
        <v>0</v>
      </c>
      <c r="E55" s="327">
        <v>1</v>
      </c>
      <c r="F55" s="142">
        <v>0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4</v>
      </c>
      <c r="D61" s="2209">
        <v>2</v>
      </c>
      <c r="E61" s="1896">
        <v>0</v>
      </c>
      <c r="F61" s="1896">
        <v>1</v>
      </c>
      <c r="G61" s="1896">
        <v>0</v>
      </c>
      <c r="H61" s="1896">
        <v>1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>
        <v>0</v>
      </c>
      <c r="E62" s="1039">
        <v>0</v>
      </c>
      <c r="F62" s="1039">
        <v>0</v>
      </c>
      <c r="G62" s="1039">
        <v>0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1</v>
      </c>
      <c r="D64" s="2286"/>
      <c r="E64" s="2287"/>
      <c r="F64" s="2287"/>
      <c r="G64" s="2287"/>
      <c r="H64" s="2288">
        <v>0</v>
      </c>
      <c r="I64" s="1973">
        <v>1</v>
      </c>
      <c r="J64" s="332">
        <v>0</v>
      </c>
      <c r="K64" s="2068">
        <v>1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1</v>
      </c>
      <c r="D65" s="2286"/>
      <c r="E65" s="2287"/>
      <c r="F65" s="2287"/>
      <c r="G65" s="2287"/>
      <c r="H65" s="2288">
        <v>0</v>
      </c>
      <c r="I65" s="1973">
        <v>1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>
        <v>0</v>
      </c>
      <c r="I66" s="1907">
        <v>0</v>
      </c>
      <c r="J66" s="1953">
        <v>0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6</v>
      </c>
      <c r="D67" s="2291">
        <v>2</v>
      </c>
      <c r="E67" s="2292">
        <v>0</v>
      </c>
      <c r="F67" s="2292">
        <v>1</v>
      </c>
      <c r="G67" s="2292">
        <v>0</v>
      </c>
      <c r="H67" s="2293">
        <v>1</v>
      </c>
      <c r="I67" s="1914">
        <v>2</v>
      </c>
      <c r="J67" s="326">
        <v>0</v>
      </c>
      <c r="K67" s="2087">
        <v>1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4</v>
      </c>
      <c r="C72" s="2297">
        <f t="shared" ref="C72:D74" si="24">+E72+G72</f>
        <v>3</v>
      </c>
      <c r="D72" s="2298">
        <f t="shared" si="24"/>
        <v>1</v>
      </c>
      <c r="E72" s="2209">
        <v>2</v>
      </c>
      <c r="F72" s="142">
        <v>0</v>
      </c>
      <c r="G72" s="327">
        <v>1</v>
      </c>
      <c r="H72" s="1918">
        <v>1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>
        <v>0</v>
      </c>
      <c r="F73" s="330">
        <v>0</v>
      </c>
      <c r="G73" s="329">
        <v>0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6</v>
      </c>
      <c r="C86" s="2209">
        <v>4</v>
      </c>
      <c r="D86" s="1896">
        <v>0</v>
      </c>
      <c r="E86" s="1896">
        <v>1</v>
      </c>
      <c r="F86" s="1996">
        <v>1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2</v>
      </c>
      <c r="C87" s="1940">
        <v>2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2</v>
      </c>
      <c r="D90" s="1932"/>
      <c r="E90" s="1932"/>
      <c r="F90" s="1896"/>
      <c r="G90" s="1944"/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0</v>
      </c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2</v>
      </c>
      <c r="D92" s="1896"/>
      <c r="E92" s="1896"/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9</v>
      </c>
      <c r="D97" s="2323">
        <f t="shared" si="33"/>
        <v>4</v>
      </c>
      <c r="E97" s="2270">
        <f t="shared" si="33"/>
        <v>5</v>
      </c>
      <c r="F97" s="2269">
        <f>SUM(F98:F102)</f>
        <v>4</v>
      </c>
      <c r="G97" s="2270">
        <f t="shared" si="33"/>
        <v>4</v>
      </c>
      <c r="H97" s="2269">
        <f t="shared" si="33"/>
        <v>0</v>
      </c>
      <c r="I97" s="2270">
        <f t="shared" si="33"/>
        <v>1</v>
      </c>
    </row>
    <row r="98" spans="1:90" ht="15" customHeight="1" x14ac:dyDescent="0.25">
      <c r="A98" s="6075" t="s">
        <v>197</v>
      </c>
      <c r="B98" s="6076"/>
      <c r="C98" s="2324">
        <f>SUM(D98+E98)</f>
        <v>3</v>
      </c>
      <c r="D98" s="2325">
        <f>SUM(F98+H98)</f>
        <v>1</v>
      </c>
      <c r="E98" s="2255">
        <f>SUM(G98+I98)</f>
        <v>2</v>
      </c>
      <c r="F98" s="2209">
        <v>1</v>
      </c>
      <c r="G98" s="2210">
        <v>2</v>
      </c>
      <c r="H98" s="2209">
        <v>0</v>
      </c>
      <c r="I98" s="1996">
        <v>0</v>
      </c>
    </row>
    <row r="99" spans="1:90" ht="15" customHeight="1" x14ac:dyDescent="0.25">
      <c r="A99" s="6053" t="s">
        <v>275</v>
      </c>
      <c r="B99" s="5968"/>
      <c r="C99" s="300">
        <f>SUM(D99+E99)</f>
        <v>2</v>
      </c>
      <c r="D99" s="2326">
        <f t="shared" ref="D99:E102" si="34">SUM(F99+H99)</f>
        <v>2</v>
      </c>
      <c r="E99" s="146">
        <f t="shared" si="34"/>
        <v>0</v>
      </c>
      <c r="F99" s="327">
        <v>2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2</v>
      </c>
      <c r="D100" s="2326">
        <f t="shared" si="34"/>
        <v>1</v>
      </c>
      <c r="E100" s="146">
        <f t="shared" si="34"/>
        <v>1</v>
      </c>
      <c r="F100" s="329">
        <v>1</v>
      </c>
      <c r="G100" s="330">
        <v>0</v>
      </c>
      <c r="H100" s="329">
        <v>0</v>
      </c>
      <c r="I100" s="2003">
        <v>1</v>
      </c>
    </row>
    <row r="101" spans="1:90" ht="15" customHeight="1" x14ac:dyDescent="0.25">
      <c r="A101" s="6054" t="s">
        <v>200</v>
      </c>
      <c r="B101" s="6055"/>
      <c r="C101" s="197">
        <f>SUM(D101+E101)</f>
        <v>2</v>
      </c>
      <c r="D101" s="486">
        <f>SUM(F101+H101)</f>
        <v>0</v>
      </c>
      <c r="E101" s="62">
        <f>SUM(G101+I101)</f>
        <v>2</v>
      </c>
      <c r="F101" s="212">
        <v>0</v>
      </c>
      <c r="G101" s="34">
        <v>2</v>
      </c>
      <c r="H101" s="212">
        <v>0</v>
      </c>
      <c r="I101" s="1161">
        <v>0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11</v>
      </c>
      <c r="D108" s="2333">
        <f>+J108+L108+N108+P108+R108+T108</f>
        <v>5</v>
      </c>
      <c r="E108" s="2208">
        <f>+K108+M108+O108+Q108+S108+U108</f>
        <v>6</v>
      </c>
      <c r="F108" s="2334"/>
      <c r="G108" s="2335"/>
      <c r="H108" s="2334"/>
      <c r="I108" s="2335"/>
      <c r="J108" s="2209">
        <v>0</v>
      </c>
      <c r="K108" s="1996">
        <v>0</v>
      </c>
      <c r="L108" s="2209">
        <v>2</v>
      </c>
      <c r="M108" s="1996">
        <v>3</v>
      </c>
      <c r="N108" s="2209">
        <v>0</v>
      </c>
      <c r="O108" s="1996">
        <v>1</v>
      </c>
      <c r="P108" s="2238">
        <v>0</v>
      </c>
      <c r="Q108" s="1996">
        <v>2</v>
      </c>
      <c r="R108" s="2238">
        <v>2</v>
      </c>
      <c r="S108" s="1996">
        <v>0</v>
      </c>
      <c r="T108" s="2238">
        <v>1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21</v>
      </c>
      <c r="D109" s="2339">
        <f t="shared" ref="D109:E111" si="36">SUM(J109+L109+N109+P109+R109+T109)</f>
        <v>7</v>
      </c>
      <c r="E109" s="345">
        <f t="shared" si="36"/>
        <v>14</v>
      </c>
      <c r="F109" s="2340"/>
      <c r="G109" s="2341"/>
      <c r="H109" s="2340"/>
      <c r="I109" s="2342"/>
      <c r="J109" s="329">
        <v>1</v>
      </c>
      <c r="K109" s="2003">
        <v>0</v>
      </c>
      <c r="L109" s="329">
        <v>4</v>
      </c>
      <c r="M109" s="2003">
        <v>10</v>
      </c>
      <c r="N109" s="329">
        <v>2</v>
      </c>
      <c r="O109" s="2003">
        <v>2</v>
      </c>
      <c r="P109" s="2234">
        <v>0</v>
      </c>
      <c r="Q109" s="2003">
        <v>0</v>
      </c>
      <c r="R109" s="2234">
        <v>0</v>
      </c>
      <c r="S109" s="2003">
        <v>2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9</v>
      </c>
      <c r="D112" s="2339">
        <f>+F112+H112</f>
        <v>4</v>
      </c>
      <c r="E112" s="345">
        <f>+G112+I112</f>
        <v>5</v>
      </c>
      <c r="F112" s="212">
        <v>4</v>
      </c>
      <c r="G112" s="46">
        <v>4</v>
      </c>
      <c r="H112" s="212">
        <v>0</v>
      </c>
      <c r="I112" s="34">
        <v>1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39</v>
      </c>
      <c r="D115" s="2360">
        <f t="shared" ref="D115:E117" si="42">SUM(F115+H115+J115+L115+N115+P115+R115+T115)</f>
        <v>16</v>
      </c>
      <c r="E115" s="2208">
        <f t="shared" si="42"/>
        <v>23</v>
      </c>
      <c r="F115" s="2209">
        <v>4</v>
      </c>
      <c r="G115" s="2361">
        <v>4</v>
      </c>
      <c r="H115" s="2209">
        <v>0</v>
      </c>
      <c r="I115" s="2210">
        <v>1</v>
      </c>
      <c r="J115" s="2209">
        <v>1</v>
      </c>
      <c r="K115" s="1996">
        <v>0</v>
      </c>
      <c r="L115" s="2209">
        <v>6</v>
      </c>
      <c r="M115" s="1996">
        <v>11</v>
      </c>
      <c r="N115" s="2209">
        <v>2</v>
      </c>
      <c r="O115" s="2210">
        <v>3</v>
      </c>
      <c r="P115" s="2209">
        <v>0</v>
      </c>
      <c r="Q115" s="2210">
        <v>2</v>
      </c>
      <c r="R115" s="2209">
        <v>2</v>
      </c>
      <c r="S115" s="2210">
        <v>2</v>
      </c>
      <c r="T115" s="2209">
        <v>1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2</v>
      </c>
      <c r="D116" s="763">
        <f t="shared" si="42"/>
        <v>0</v>
      </c>
      <c r="E116" s="223">
        <f t="shared" si="42"/>
        <v>2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2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5</v>
      </c>
      <c r="D124" s="2326">
        <f t="shared" si="44"/>
        <v>2</v>
      </c>
      <c r="E124" s="588">
        <f t="shared" si="44"/>
        <v>3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1</v>
      </c>
      <c r="U124" s="2003">
        <v>3</v>
      </c>
      <c r="V124" s="2234">
        <v>0</v>
      </c>
      <c r="W124" s="2003"/>
      <c r="X124" s="2234">
        <v>1</v>
      </c>
      <c r="Y124" s="2003"/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1</v>
      </c>
      <c r="D125" s="479">
        <f t="shared" si="44"/>
        <v>1</v>
      </c>
      <c r="E125" s="560">
        <f t="shared" si="44"/>
        <v>0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1</v>
      </c>
      <c r="U125" s="2003">
        <v>0</v>
      </c>
      <c r="V125" s="2234">
        <v>0</v>
      </c>
      <c r="W125" s="2003"/>
      <c r="X125" s="2234"/>
      <c r="Y125" s="2003"/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/>
      <c r="X126" s="2049"/>
      <c r="Y126" s="2009"/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/>
      <c r="V127" s="2238">
        <v>0</v>
      </c>
      <c r="W127" s="1996"/>
      <c r="X127" s="2238"/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2</v>
      </c>
      <c r="D150" s="479">
        <f t="shared" si="44"/>
        <v>1</v>
      </c>
      <c r="E150" s="560">
        <f t="shared" si="44"/>
        <v>1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1</v>
      </c>
      <c r="U150" s="2003">
        <v>0</v>
      </c>
      <c r="V150" s="2234">
        <v>0</v>
      </c>
      <c r="W150" s="2003">
        <v>0</v>
      </c>
      <c r="X150" s="2234">
        <v>0</v>
      </c>
      <c r="Y150" s="2003">
        <v>1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8</v>
      </c>
      <c r="D152" s="2405">
        <f>SUM(D122:D151)</f>
        <v>4</v>
      </c>
      <c r="E152" s="2406">
        <f t="shared" ref="E152:AA152" si="50">SUM(E122:E151)</f>
        <v>4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3</v>
      </c>
      <c r="U152" s="2408">
        <f t="shared" si="50"/>
        <v>3</v>
      </c>
      <c r="V152" s="2407">
        <f t="shared" si="50"/>
        <v>0</v>
      </c>
      <c r="W152" s="2408">
        <f t="shared" si="50"/>
        <v>0</v>
      </c>
      <c r="X152" s="2407">
        <f t="shared" si="50"/>
        <v>1</v>
      </c>
      <c r="Y152" s="2408">
        <f t="shared" si="50"/>
        <v>1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10</v>
      </c>
      <c r="D206" s="2456">
        <f>SUM(F206+H206+J206+L206+N206+P206+R206+T206+V206+X206+Z206+AB206)</f>
        <v>6</v>
      </c>
      <c r="E206" s="2457">
        <f>SUM(G206+I206+K206+M206+O206+Q206+S206+U206+W206+Y206+AA206+AC206)</f>
        <v>4</v>
      </c>
      <c r="F206" s="2458">
        <v>0</v>
      </c>
      <c r="G206" s="2459">
        <v>0</v>
      </c>
      <c r="H206" s="2458">
        <v>0</v>
      </c>
      <c r="I206" s="2459">
        <v>0</v>
      </c>
      <c r="J206" s="2458">
        <v>1</v>
      </c>
      <c r="K206" s="2459">
        <v>2</v>
      </c>
      <c r="L206" s="2458">
        <v>0</v>
      </c>
      <c r="M206" s="2459">
        <v>0</v>
      </c>
      <c r="N206" s="2458">
        <v>0</v>
      </c>
      <c r="O206" s="2459">
        <v>1</v>
      </c>
      <c r="P206" s="2458">
        <v>0</v>
      </c>
      <c r="Q206" s="2460">
        <v>0</v>
      </c>
      <c r="R206" s="2458">
        <v>1</v>
      </c>
      <c r="S206" s="2460">
        <v>0</v>
      </c>
      <c r="T206" s="2458">
        <v>1</v>
      </c>
      <c r="U206" s="2459">
        <v>0</v>
      </c>
      <c r="V206" s="2458">
        <v>0</v>
      </c>
      <c r="W206" s="2459">
        <v>0</v>
      </c>
      <c r="X206" s="2458">
        <v>1</v>
      </c>
      <c r="Y206" s="2460">
        <v>0</v>
      </c>
      <c r="Z206" s="2458">
        <v>2</v>
      </c>
      <c r="AA206" s="2460">
        <v>1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1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27</v>
      </c>
      <c r="D207" s="2464">
        <f>SUM(F207+H207+J207+L207+N207+P207+R207+T207+V207+X207+Z207+AB207)</f>
        <v>17</v>
      </c>
      <c r="E207" s="2465">
        <f>SUM(G207+I207+K207+M207+O207+Q207+S207+U207+W207+Y207+AA207+AC207)</f>
        <v>10</v>
      </c>
      <c r="F207" s="2466">
        <v>2</v>
      </c>
      <c r="G207" s="2467">
        <v>0</v>
      </c>
      <c r="H207" s="2466">
        <v>0</v>
      </c>
      <c r="I207" s="2467">
        <v>1</v>
      </c>
      <c r="J207" s="2466">
        <v>1</v>
      </c>
      <c r="K207" s="2467">
        <v>0</v>
      </c>
      <c r="L207" s="2466">
        <v>1</v>
      </c>
      <c r="M207" s="2467">
        <v>1</v>
      </c>
      <c r="N207" s="2466">
        <v>0</v>
      </c>
      <c r="O207" s="2467">
        <v>0</v>
      </c>
      <c r="P207" s="2466">
        <v>2</v>
      </c>
      <c r="Q207" s="2468">
        <v>0</v>
      </c>
      <c r="R207" s="2466">
        <v>0</v>
      </c>
      <c r="S207" s="2468">
        <v>1</v>
      </c>
      <c r="T207" s="2466">
        <v>1</v>
      </c>
      <c r="U207" s="2467">
        <v>1</v>
      </c>
      <c r="V207" s="2466">
        <v>0</v>
      </c>
      <c r="W207" s="2467">
        <v>0</v>
      </c>
      <c r="X207" s="2466">
        <v>1</v>
      </c>
      <c r="Y207" s="2468">
        <v>1</v>
      </c>
      <c r="Z207" s="2466">
        <v>7</v>
      </c>
      <c r="AA207" s="2468">
        <v>4</v>
      </c>
      <c r="AB207" s="2466">
        <v>2</v>
      </c>
      <c r="AC207" s="2469">
        <v>1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5</v>
      </c>
      <c r="AI207" s="2468">
        <v>1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37</v>
      </c>
      <c r="D208" s="2472">
        <f t="shared" ref="D208:AI208" si="68">SUM(D206+D207)</f>
        <v>23</v>
      </c>
      <c r="E208" s="2473">
        <f t="shared" si="68"/>
        <v>14</v>
      </c>
      <c r="F208" s="2474">
        <f t="shared" si="68"/>
        <v>2</v>
      </c>
      <c r="G208" s="2475">
        <f t="shared" si="68"/>
        <v>0</v>
      </c>
      <c r="H208" s="2474">
        <f t="shared" si="68"/>
        <v>0</v>
      </c>
      <c r="I208" s="2475">
        <f t="shared" si="68"/>
        <v>1</v>
      </c>
      <c r="J208" s="2474">
        <f t="shared" si="68"/>
        <v>2</v>
      </c>
      <c r="K208" s="2475">
        <f t="shared" si="68"/>
        <v>2</v>
      </c>
      <c r="L208" s="2474">
        <f t="shared" si="68"/>
        <v>1</v>
      </c>
      <c r="M208" s="2475">
        <f t="shared" si="68"/>
        <v>1</v>
      </c>
      <c r="N208" s="2474">
        <f t="shared" si="68"/>
        <v>0</v>
      </c>
      <c r="O208" s="2475">
        <f t="shared" si="68"/>
        <v>1</v>
      </c>
      <c r="P208" s="2474">
        <f t="shared" si="68"/>
        <v>2</v>
      </c>
      <c r="Q208" s="2475">
        <f t="shared" si="68"/>
        <v>0</v>
      </c>
      <c r="R208" s="2474">
        <f t="shared" si="68"/>
        <v>1</v>
      </c>
      <c r="S208" s="2475">
        <f t="shared" si="68"/>
        <v>1</v>
      </c>
      <c r="T208" s="2474">
        <f t="shared" si="68"/>
        <v>2</v>
      </c>
      <c r="U208" s="2475">
        <f t="shared" si="68"/>
        <v>1</v>
      </c>
      <c r="V208" s="2474">
        <f t="shared" si="68"/>
        <v>0</v>
      </c>
      <c r="W208" s="2475">
        <f t="shared" si="68"/>
        <v>0</v>
      </c>
      <c r="X208" s="2474">
        <f t="shared" si="68"/>
        <v>2</v>
      </c>
      <c r="Y208" s="2475">
        <f t="shared" si="68"/>
        <v>1</v>
      </c>
      <c r="Z208" s="2474">
        <f t="shared" si="68"/>
        <v>9</v>
      </c>
      <c r="AA208" s="2475">
        <f t="shared" si="68"/>
        <v>5</v>
      </c>
      <c r="AB208" s="2474">
        <f t="shared" si="68"/>
        <v>2</v>
      </c>
      <c r="AC208" s="2476">
        <f t="shared" si="68"/>
        <v>1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6</v>
      </c>
      <c r="AI208" s="2473">
        <f t="shared" si="68"/>
        <v>1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>
        <v>2</v>
      </c>
      <c r="F220" s="2517">
        <v>1</v>
      </c>
      <c r="G220" s="2095">
        <v>0</v>
      </c>
      <c r="H220" s="2397">
        <v>3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2</v>
      </c>
      <c r="F222" s="2526">
        <f>SUM(F219:F221)</f>
        <v>1</v>
      </c>
      <c r="G222" s="2527">
        <f t="shared" ref="G222:J222" si="79">SUM(G219:G221)</f>
        <v>0</v>
      </c>
      <c r="H222" s="2528">
        <f t="shared" si="79"/>
        <v>3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>
        <v>2</v>
      </c>
      <c r="F225" s="2536">
        <v>1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2</v>
      </c>
      <c r="F227" s="2526">
        <f>SUM(F223:F226)</f>
        <v>1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>
        <v>0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>
        <v>2</v>
      </c>
      <c r="D231" s="2559">
        <v>1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2</v>
      </c>
      <c r="D232" s="2563">
        <f t="shared" ref="D232:F232" si="83">SUM(D230:D231)</f>
        <v>1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2</v>
      </c>
      <c r="D237" s="2458">
        <v>2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1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2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2</v>
      </c>
      <c r="D240" s="2569">
        <v>1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1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265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0" zoomScaleNormal="100" workbookViewId="0">
      <selection activeCell="C171" sqref="C171:U1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252</v>
      </c>
      <c r="C12" s="2649">
        <f>SUM(C13:C26)</f>
        <v>79</v>
      </c>
      <c r="D12" s="2439">
        <f>SUM(D13:D26)</f>
        <v>173</v>
      </c>
      <c r="E12" s="2650">
        <f>SUM(E13:E26)</f>
        <v>3</v>
      </c>
      <c r="F12" s="171">
        <f t="shared" ref="F12:AN12" si="0">SUM(F13:F26)</f>
        <v>0</v>
      </c>
      <c r="G12" s="336">
        <f>SUM(G13:G26)</f>
        <v>1</v>
      </c>
      <c r="H12" s="171">
        <f t="shared" si="0"/>
        <v>5</v>
      </c>
      <c r="I12" s="2650">
        <f t="shared" si="0"/>
        <v>1</v>
      </c>
      <c r="J12" s="171">
        <f t="shared" si="0"/>
        <v>1</v>
      </c>
      <c r="K12" s="2650">
        <f t="shared" si="0"/>
        <v>5</v>
      </c>
      <c r="L12" s="171">
        <f t="shared" si="0"/>
        <v>6</v>
      </c>
      <c r="M12" s="2650">
        <f t="shared" si="0"/>
        <v>0</v>
      </c>
      <c r="N12" s="171">
        <f t="shared" si="0"/>
        <v>9</v>
      </c>
      <c r="O12" s="2650">
        <f t="shared" si="0"/>
        <v>2</v>
      </c>
      <c r="P12" s="171">
        <f t="shared" si="0"/>
        <v>10</v>
      </c>
      <c r="Q12" s="2650">
        <f t="shared" si="0"/>
        <v>6</v>
      </c>
      <c r="R12" s="171">
        <f t="shared" si="0"/>
        <v>4</v>
      </c>
      <c r="S12" s="2650">
        <f t="shared" si="0"/>
        <v>2</v>
      </c>
      <c r="T12" s="171">
        <f t="shared" si="0"/>
        <v>16</v>
      </c>
      <c r="U12" s="2650">
        <f>SUM(U13:U26)</f>
        <v>1</v>
      </c>
      <c r="V12" s="171">
        <f>SUM(V13:V26)</f>
        <v>11</v>
      </c>
      <c r="W12" s="2650">
        <f t="shared" si="0"/>
        <v>4</v>
      </c>
      <c r="X12" s="171">
        <f t="shared" si="0"/>
        <v>13</v>
      </c>
      <c r="Y12" s="2650">
        <f t="shared" si="0"/>
        <v>3</v>
      </c>
      <c r="Z12" s="171">
        <f t="shared" si="0"/>
        <v>18</v>
      </c>
      <c r="AA12" s="2650">
        <f t="shared" si="0"/>
        <v>6</v>
      </c>
      <c r="AB12" s="171">
        <f t="shared" si="0"/>
        <v>9</v>
      </c>
      <c r="AC12" s="2650">
        <f t="shared" si="0"/>
        <v>5</v>
      </c>
      <c r="AD12" s="171">
        <f t="shared" si="0"/>
        <v>10</v>
      </c>
      <c r="AE12" s="2650">
        <f t="shared" si="0"/>
        <v>9</v>
      </c>
      <c r="AF12" s="171">
        <f t="shared" si="0"/>
        <v>21</v>
      </c>
      <c r="AG12" s="2650">
        <f t="shared" si="0"/>
        <v>9</v>
      </c>
      <c r="AH12" s="171">
        <f t="shared" si="0"/>
        <v>12</v>
      </c>
      <c r="AI12" s="2650">
        <f t="shared" si="0"/>
        <v>11</v>
      </c>
      <c r="AJ12" s="171">
        <f t="shared" si="0"/>
        <v>9</v>
      </c>
      <c r="AK12" s="2650">
        <f t="shared" si="0"/>
        <v>4</v>
      </c>
      <c r="AL12" s="171">
        <f t="shared" si="0"/>
        <v>6</v>
      </c>
      <c r="AM12" s="2650">
        <f t="shared" si="0"/>
        <v>7</v>
      </c>
      <c r="AN12" s="2651">
        <f t="shared" si="0"/>
        <v>13</v>
      </c>
      <c r="AO12" s="2652">
        <f>SUM(AO13:AO26)</f>
        <v>16</v>
      </c>
      <c r="AP12" s="2653">
        <f>SUM(AP13:AP26)</f>
        <v>7</v>
      </c>
      <c r="AQ12" s="2653">
        <f>SUM(AQ13:AQ26)</f>
        <v>0</v>
      </c>
      <c r="AR12" s="2653">
        <f>SUM(AR13:AR26)</f>
        <v>5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2</v>
      </c>
      <c r="C13" s="2333">
        <f>SUM(E13+G13+I13+K13+M13+O13+Q13+S13+U13+W13+Y13+AA13+AC13+AE13+AG13+AI13+AK13+AM13)</f>
        <v>1</v>
      </c>
      <c r="D13" s="2655">
        <f>SUM(F13+H13+J13+L13+N13+P13+R13+T13+V13+X13+Z13+AB13+AD13+AF13+AH13+AJ13+AL13+AN13)</f>
        <v>1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1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1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8</v>
      </c>
      <c r="C20" s="1925"/>
      <c r="D20" s="2663">
        <f>SUM(F20+H20+J20+L20+N20+P20+R20+T20+V20+X20+Z20+AB20+AD20+AF20+AH20+AJ20+AL20+AN20)</f>
        <v>8</v>
      </c>
      <c r="E20" s="2667"/>
      <c r="F20" s="347">
        <v>0</v>
      </c>
      <c r="G20" s="2667"/>
      <c r="H20" s="347">
        <v>1</v>
      </c>
      <c r="I20" s="2667"/>
      <c r="J20" s="383">
        <v>0</v>
      </c>
      <c r="K20" s="2667"/>
      <c r="L20" s="383">
        <v>0</v>
      </c>
      <c r="M20" s="2673"/>
      <c r="N20" s="383">
        <v>1</v>
      </c>
      <c r="O20" s="2673"/>
      <c r="P20" s="383">
        <v>0</v>
      </c>
      <c r="Q20" s="2673"/>
      <c r="R20" s="383">
        <v>0</v>
      </c>
      <c r="S20" s="2673"/>
      <c r="T20" s="383">
        <v>1</v>
      </c>
      <c r="U20" s="2673"/>
      <c r="V20" s="383">
        <v>2</v>
      </c>
      <c r="W20" s="2673"/>
      <c r="X20" s="383">
        <v>0</v>
      </c>
      <c r="Y20" s="2673"/>
      <c r="Z20" s="383">
        <v>1</v>
      </c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>
        <v>1</v>
      </c>
      <c r="AK20" s="2673"/>
      <c r="AL20" s="383">
        <v>1</v>
      </c>
      <c r="AM20" s="2673"/>
      <c r="AN20" s="384"/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1</v>
      </c>
      <c r="C23" s="1151">
        <f>SUM(E23+G23+I23+K23+M23+O23+Q23+S23+U23+W23+Y23+AA23+AC23+AE23+AG23+AI23+AK23+AM23)</f>
        <v>1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1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3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3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>
        <v>1</v>
      </c>
      <c r="O24" s="192"/>
      <c r="P24" s="383"/>
      <c r="Q24" s="192"/>
      <c r="R24" s="383">
        <v>2</v>
      </c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>
        <v>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5</v>
      </c>
      <c r="C25" s="2339">
        <f>SUM(M25+O25+Q25+S25+U25+W25+Y25+AA25+AC25+AE25+AG25+AI25+AK25+AM25)</f>
        <v>1</v>
      </c>
      <c r="D25" s="2663">
        <f>SUM(N25+P25+R25+T25+V25+X25+Z25+AB25+AD25+AF25+AH25+AJ25+AL25+AN25)</f>
        <v>4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0</v>
      </c>
      <c r="U25" s="192">
        <v>0</v>
      </c>
      <c r="V25" s="383">
        <v>0</v>
      </c>
      <c r="W25" s="192">
        <v>0</v>
      </c>
      <c r="X25" s="383">
        <v>0</v>
      </c>
      <c r="Y25" s="192">
        <v>0</v>
      </c>
      <c r="Z25" s="383">
        <v>0</v>
      </c>
      <c r="AA25" s="192">
        <v>0</v>
      </c>
      <c r="AB25" s="383">
        <v>0</v>
      </c>
      <c r="AC25" s="192">
        <v>0</v>
      </c>
      <c r="AD25" s="383">
        <v>0</v>
      </c>
      <c r="AE25" s="192">
        <v>0</v>
      </c>
      <c r="AF25" s="383">
        <v>1</v>
      </c>
      <c r="AG25" s="192">
        <v>0</v>
      </c>
      <c r="AH25" s="383">
        <v>0</v>
      </c>
      <c r="AI25" s="192">
        <v>0</v>
      </c>
      <c r="AJ25" s="383">
        <v>0</v>
      </c>
      <c r="AK25" s="192">
        <v>0</v>
      </c>
      <c r="AL25" s="383">
        <v>0</v>
      </c>
      <c r="AM25" s="776">
        <v>1</v>
      </c>
      <c r="AN25" s="384">
        <v>3</v>
      </c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233</v>
      </c>
      <c r="C26" s="755">
        <f>SUM(E26+G26+I26+K26+M26+O26+Q26+S26+U26+W26+Y26+AA26+AC26+AE26+AG26+AI26+AK26+AM26)</f>
        <v>76</v>
      </c>
      <c r="D26" s="2679">
        <f>SUM(F26+H26+J26+L26+N26+P26+R26+T26+V26+X26+Z26+AB26+AD26+AF26+AH26+AJ26+AL26+AN26)</f>
        <v>157</v>
      </c>
      <c r="E26" s="2680">
        <v>3</v>
      </c>
      <c r="F26" s="389">
        <v>0</v>
      </c>
      <c r="G26" s="380">
        <v>1</v>
      </c>
      <c r="H26" s="388">
        <v>4</v>
      </c>
      <c r="I26" s="380">
        <v>1</v>
      </c>
      <c r="J26" s="389">
        <v>1</v>
      </c>
      <c r="K26" s="373">
        <v>5</v>
      </c>
      <c r="L26" s="389">
        <v>6</v>
      </c>
      <c r="M26" s="380">
        <v>0</v>
      </c>
      <c r="N26" s="389">
        <v>7</v>
      </c>
      <c r="O26" s="380">
        <v>2</v>
      </c>
      <c r="P26" s="389">
        <v>10</v>
      </c>
      <c r="Q26" s="380">
        <v>6</v>
      </c>
      <c r="R26" s="389">
        <v>2</v>
      </c>
      <c r="S26" s="380">
        <v>2</v>
      </c>
      <c r="T26" s="389">
        <v>15</v>
      </c>
      <c r="U26" s="380">
        <v>1</v>
      </c>
      <c r="V26" s="389">
        <v>9</v>
      </c>
      <c r="W26" s="380">
        <v>4</v>
      </c>
      <c r="X26" s="389">
        <v>13</v>
      </c>
      <c r="Y26" s="380">
        <v>3</v>
      </c>
      <c r="Z26" s="389">
        <v>17</v>
      </c>
      <c r="AA26" s="380">
        <v>5</v>
      </c>
      <c r="AB26" s="389">
        <v>9</v>
      </c>
      <c r="AC26" s="380">
        <v>4</v>
      </c>
      <c r="AD26" s="389">
        <v>10</v>
      </c>
      <c r="AE26" s="380">
        <v>9</v>
      </c>
      <c r="AF26" s="389">
        <v>20</v>
      </c>
      <c r="AG26" s="380">
        <v>9</v>
      </c>
      <c r="AH26" s="389">
        <v>12</v>
      </c>
      <c r="AI26" s="380">
        <v>11</v>
      </c>
      <c r="AJ26" s="389">
        <v>8</v>
      </c>
      <c r="AK26" s="380">
        <v>4</v>
      </c>
      <c r="AL26" s="389">
        <v>4</v>
      </c>
      <c r="AM26" s="682">
        <v>6</v>
      </c>
      <c r="AN26" s="390">
        <v>10</v>
      </c>
      <c r="AO26" s="837">
        <v>16</v>
      </c>
      <c r="AP26" s="2681">
        <v>7</v>
      </c>
      <c r="AQ26" s="2681">
        <v>0</v>
      </c>
      <c r="AR26" s="2681">
        <v>5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10</v>
      </c>
      <c r="C31" s="2333">
        <f t="shared" ref="C31:D34" si="17">SUM(E31+G31+I31+K31+M31+O31+Q31+S31+U31+W31+Y31+AA31+AC31+AE31+AG31+AI31+AK31+AM31)</f>
        <v>6</v>
      </c>
      <c r="D31" s="2655">
        <f t="shared" si="17"/>
        <v>4</v>
      </c>
      <c r="E31" s="2656">
        <v>0</v>
      </c>
      <c r="F31" s="2657">
        <v>0</v>
      </c>
      <c r="G31" s="2656">
        <v>0</v>
      </c>
      <c r="H31" s="2658">
        <v>1</v>
      </c>
      <c r="I31" s="2656">
        <v>0</v>
      </c>
      <c r="J31" s="2658">
        <v>1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0</v>
      </c>
      <c r="S31" s="2656">
        <v>0</v>
      </c>
      <c r="T31" s="2658">
        <v>0</v>
      </c>
      <c r="U31" s="2656">
        <v>0</v>
      </c>
      <c r="V31" s="2658">
        <v>0</v>
      </c>
      <c r="W31" s="2656">
        <v>0</v>
      </c>
      <c r="X31" s="2658">
        <v>0</v>
      </c>
      <c r="Y31" s="2656">
        <v>0</v>
      </c>
      <c r="Z31" s="2658">
        <v>0</v>
      </c>
      <c r="AA31" s="2656">
        <v>0</v>
      </c>
      <c r="AB31" s="2658">
        <v>0</v>
      </c>
      <c r="AC31" s="2687">
        <v>0</v>
      </c>
      <c r="AD31" s="2658">
        <v>0</v>
      </c>
      <c r="AE31" s="2656">
        <v>0</v>
      </c>
      <c r="AF31" s="2658">
        <v>0</v>
      </c>
      <c r="AG31" s="2687">
        <v>3</v>
      </c>
      <c r="AH31" s="2658">
        <v>0</v>
      </c>
      <c r="AI31" s="2656">
        <v>0</v>
      </c>
      <c r="AJ31" s="2658">
        <v>0</v>
      </c>
      <c r="AK31" s="2687">
        <v>3</v>
      </c>
      <c r="AL31" s="2658">
        <v>2</v>
      </c>
      <c r="AM31" s="2688">
        <v>0</v>
      </c>
      <c r="AN31" s="496">
        <v>0</v>
      </c>
      <c r="AO31" s="2659">
        <v>0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21</v>
      </c>
      <c r="C32" s="2533"/>
      <c r="D32" s="2663">
        <f>SUM(F32+H32+J32+L32+N32+P32+R32+T32+V32+X32+Z32+AB32+AD32+AF32+AH32+AJ32+AL32+AN32)</f>
        <v>21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>
        <v>5</v>
      </c>
      <c r="Q32" s="542"/>
      <c r="R32" s="350">
        <v>3</v>
      </c>
      <c r="S32" s="686"/>
      <c r="T32" s="350">
        <v>5</v>
      </c>
      <c r="U32" s="686"/>
      <c r="V32" s="350">
        <v>2</v>
      </c>
      <c r="W32" s="686"/>
      <c r="X32" s="350">
        <v>2</v>
      </c>
      <c r="Y32" s="686"/>
      <c r="Z32" s="350">
        <v>0</v>
      </c>
      <c r="AA32" s="686"/>
      <c r="AB32" s="350">
        <v>2</v>
      </c>
      <c r="AC32" s="542"/>
      <c r="AD32" s="350">
        <v>1</v>
      </c>
      <c r="AE32" s="686"/>
      <c r="AF32" s="350"/>
      <c r="AG32" s="542"/>
      <c r="AH32" s="350"/>
      <c r="AI32" s="686"/>
      <c r="AJ32" s="350"/>
      <c r="AK32" s="542"/>
      <c r="AL32" s="350">
        <v>1</v>
      </c>
      <c r="AM32" s="3850"/>
      <c r="AN32" s="352"/>
      <c r="AO32" s="2689">
        <v>0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8</v>
      </c>
      <c r="C39" s="2339">
        <f t="shared" ref="C39:D46" si="46">SUM(E39+G39+I39+K39+M39+O39+Q39+S39+U39+W39+Y39+AA39+AC39+AE39+AG39+AI39+AK39+AM39)</f>
        <v>5</v>
      </c>
      <c r="D39" s="2663">
        <f t="shared" si="46"/>
        <v>3</v>
      </c>
      <c r="E39" s="346">
        <v>2</v>
      </c>
      <c r="F39" s="347">
        <v>0</v>
      </c>
      <c r="G39" s="346">
        <v>1</v>
      </c>
      <c r="H39" s="350">
        <v>2</v>
      </c>
      <c r="I39" s="346">
        <v>0</v>
      </c>
      <c r="J39" s="350">
        <v>0</v>
      </c>
      <c r="K39" s="346">
        <v>0</v>
      </c>
      <c r="L39" s="350">
        <v>1</v>
      </c>
      <c r="M39" s="346">
        <v>0</v>
      </c>
      <c r="N39" s="350">
        <v>0</v>
      </c>
      <c r="O39" s="346">
        <v>0</v>
      </c>
      <c r="P39" s="350">
        <v>0</v>
      </c>
      <c r="Q39" s="348">
        <v>1</v>
      </c>
      <c r="R39" s="350">
        <v>0</v>
      </c>
      <c r="S39" s="346">
        <v>1</v>
      </c>
      <c r="T39" s="350">
        <v>0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1</v>
      </c>
      <c r="AP39" s="2664">
        <v>1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27</v>
      </c>
      <c r="C40" s="2339">
        <f>SUM(E40+G40+I40+K40+M40+O40+Q40+S40+U40+W40+Y40+AA40+AC40+AE40+AG40+AI40+AK40+AM40)</f>
        <v>8</v>
      </c>
      <c r="D40" s="2663">
        <f>SUM(F40+H40+J40+L40+N40+P40+R40+T40+V40+X40+Z40+AB40+AD40+AF40+AH40+AJ40+AL40+AN40)</f>
        <v>19</v>
      </c>
      <c r="E40" s="346">
        <v>2</v>
      </c>
      <c r="F40" s="347">
        <v>0</v>
      </c>
      <c r="G40" s="346">
        <v>0</v>
      </c>
      <c r="H40" s="350">
        <v>1</v>
      </c>
      <c r="I40" s="346">
        <v>2</v>
      </c>
      <c r="J40" s="350">
        <v>2</v>
      </c>
      <c r="K40" s="346">
        <v>0</v>
      </c>
      <c r="L40" s="350">
        <v>1</v>
      </c>
      <c r="M40" s="346">
        <v>1</v>
      </c>
      <c r="N40" s="350">
        <v>2</v>
      </c>
      <c r="O40" s="346">
        <v>1</v>
      </c>
      <c r="P40" s="350">
        <v>1</v>
      </c>
      <c r="Q40" s="348">
        <v>0</v>
      </c>
      <c r="R40" s="350">
        <v>1</v>
      </c>
      <c r="S40" s="346">
        <v>0</v>
      </c>
      <c r="T40" s="350">
        <v>5</v>
      </c>
      <c r="U40" s="346">
        <v>0</v>
      </c>
      <c r="V40" s="350">
        <v>1</v>
      </c>
      <c r="W40" s="346">
        <v>1</v>
      </c>
      <c r="X40" s="350">
        <v>1</v>
      </c>
      <c r="Y40" s="346">
        <v>1</v>
      </c>
      <c r="Z40" s="350">
        <v>0</v>
      </c>
      <c r="AA40" s="346">
        <v>0</v>
      </c>
      <c r="AB40" s="350">
        <v>1</v>
      </c>
      <c r="AC40" s="348">
        <v>0</v>
      </c>
      <c r="AD40" s="350">
        <v>0</v>
      </c>
      <c r="AE40" s="346">
        <v>0</v>
      </c>
      <c r="AF40" s="350">
        <v>2</v>
      </c>
      <c r="AG40" s="348">
        <v>0</v>
      </c>
      <c r="AH40" s="350">
        <v>1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7</v>
      </c>
      <c r="AP40" s="2664">
        <v>1</v>
      </c>
      <c r="AQ40" s="2664">
        <v>0</v>
      </c>
      <c r="AR40" s="2664">
        <v>0</v>
      </c>
      <c r="AS40" s="835">
        <v>1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3</v>
      </c>
      <c r="C44" s="2339">
        <f>SUM(E44+G44+I44+K44+M44+O44+Q44+S44+U44+W44+Y44+AA44+AC44+AE44+AG44+AI44+AK44+AM44)</f>
        <v>1</v>
      </c>
      <c r="D44" s="2663">
        <f t="shared" si="46"/>
        <v>2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1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2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39</v>
      </c>
      <c r="C46" s="2339">
        <f t="shared" si="46"/>
        <v>12</v>
      </c>
      <c r="D46" s="2663">
        <f t="shared" si="46"/>
        <v>27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0</v>
      </c>
      <c r="M46" s="192">
        <v>0</v>
      </c>
      <c r="N46" s="383">
        <v>1</v>
      </c>
      <c r="O46" s="192">
        <v>1</v>
      </c>
      <c r="P46" s="383">
        <v>1</v>
      </c>
      <c r="Q46" s="482">
        <v>1</v>
      </c>
      <c r="R46" s="383">
        <v>3</v>
      </c>
      <c r="S46" s="192">
        <v>0</v>
      </c>
      <c r="T46" s="383">
        <v>0</v>
      </c>
      <c r="U46" s="192">
        <v>1</v>
      </c>
      <c r="V46" s="383">
        <v>1</v>
      </c>
      <c r="W46" s="192">
        <v>0</v>
      </c>
      <c r="X46" s="383">
        <v>2</v>
      </c>
      <c r="Y46" s="192">
        <v>0</v>
      </c>
      <c r="Z46" s="383">
        <v>5</v>
      </c>
      <c r="AA46" s="192">
        <v>2</v>
      </c>
      <c r="AB46" s="383">
        <v>7</v>
      </c>
      <c r="AC46" s="482">
        <v>1</v>
      </c>
      <c r="AD46" s="383">
        <v>1</v>
      </c>
      <c r="AE46" s="346">
        <v>1</v>
      </c>
      <c r="AF46" s="350">
        <v>3</v>
      </c>
      <c r="AG46" s="348">
        <v>0</v>
      </c>
      <c r="AH46" s="350">
        <v>3</v>
      </c>
      <c r="AI46" s="346">
        <v>3</v>
      </c>
      <c r="AJ46" s="350">
        <v>0</v>
      </c>
      <c r="AK46" s="348">
        <v>2</v>
      </c>
      <c r="AL46" s="350">
        <v>0</v>
      </c>
      <c r="AM46" s="348">
        <v>0</v>
      </c>
      <c r="AN46" s="384">
        <v>0</v>
      </c>
      <c r="AO46" s="2675">
        <v>9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279</v>
      </c>
      <c r="C59" s="2649">
        <f>SUM(C60:C61)</f>
        <v>58</v>
      </c>
      <c r="D59" s="2721">
        <f t="shared" ref="D59:V59" si="55">SUM(D60:D61)</f>
        <v>221</v>
      </c>
      <c r="E59" s="2722">
        <f t="shared" si="55"/>
        <v>1</v>
      </c>
      <c r="F59" s="2722">
        <f t="shared" si="55"/>
        <v>1</v>
      </c>
      <c r="G59" s="2723">
        <f t="shared" si="55"/>
        <v>0</v>
      </c>
      <c r="H59" s="2722">
        <f t="shared" si="55"/>
        <v>4</v>
      </c>
      <c r="I59" s="2722">
        <f t="shared" si="55"/>
        <v>14</v>
      </c>
      <c r="J59" s="2683">
        <f t="shared" si="55"/>
        <v>28</v>
      </c>
      <c r="K59" s="2722">
        <f t="shared" si="55"/>
        <v>45</v>
      </c>
      <c r="L59" s="2683">
        <f t="shared" si="55"/>
        <v>32</v>
      </c>
      <c r="M59" s="2722">
        <f t="shared" si="55"/>
        <v>15</v>
      </c>
      <c r="N59" s="2683">
        <f t="shared" si="55"/>
        <v>17</v>
      </c>
      <c r="O59" s="2722">
        <f t="shared" si="55"/>
        <v>2</v>
      </c>
      <c r="P59" s="2683">
        <f t="shared" si="55"/>
        <v>11</v>
      </c>
      <c r="Q59" s="2722">
        <f t="shared" si="55"/>
        <v>18</v>
      </c>
      <c r="R59" s="2683">
        <f t="shared" si="55"/>
        <v>17</v>
      </c>
      <c r="S59" s="2722">
        <f t="shared" si="55"/>
        <v>17</v>
      </c>
      <c r="T59" s="2683">
        <f t="shared" si="55"/>
        <v>16</v>
      </c>
      <c r="U59" s="2722">
        <f t="shared" si="55"/>
        <v>13</v>
      </c>
      <c r="V59" s="2724">
        <f t="shared" si="55"/>
        <v>28</v>
      </c>
      <c r="W59" s="2725">
        <f>SUM(W60:W61)</f>
        <v>30</v>
      </c>
      <c r="X59" s="2723">
        <f>SUM(X60:X61)</f>
        <v>6</v>
      </c>
    </row>
    <row r="60" spans="1:75" ht="15" customHeight="1" x14ac:dyDescent="0.25">
      <c r="A60" s="2726" t="s">
        <v>64</v>
      </c>
      <c r="B60" s="303">
        <f>SUM(C60:D60)</f>
        <v>62</v>
      </c>
      <c r="C60" s="2727">
        <v>19</v>
      </c>
      <c r="D60" s="2728">
        <v>43</v>
      </c>
      <c r="E60" s="2729">
        <v>1</v>
      </c>
      <c r="F60" s="65">
        <v>1</v>
      </c>
      <c r="G60" s="2729">
        <v>0</v>
      </c>
      <c r="H60" s="65">
        <v>2</v>
      </c>
      <c r="I60" s="2729">
        <v>2</v>
      </c>
      <c r="J60" s="65">
        <v>4</v>
      </c>
      <c r="K60" s="2729">
        <v>3</v>
      </c>
      <c r="L60" s="65">
        <v>3</v>
      </c>
      <c r="M60" s="2729">
        <v>1</v>
      </c>
      <c r="N60" s="65">
        <v>5</v>
      </c>
      <c r="O60" s="2729">
        <v>2</v>
      </c>
      <c r="P60" s="65">
        <v>2</v>
      </c>
      <c r="Q60" s="2729">
        <v>5</v>
      </c>
      <c r="R60" s="65">
        <v>5</v>
      </c>
      <c r="S60" s="2729">
        <v>11</v>
      </c>
      <c r="T60" s="65">
        <v>4</v>
      </c>
      <c r="U60" s="2729">
        <v>1</v>
      </c>
      <c r="V60" s="371">
        <v>10</v>
      </c>
      <c r="W60" s="296">
        <v>5</v>
      </c>
      <c r="X60" s="107">
        <v>2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217</v>
      </c>
      <c r="C61" s="2731">
        <v>39</v>
      </c>
      <c r="D61" s="2732">
        <v>178</v>
      </c>
      <c r="E61" s="799">
        <v>0</v>
      </c>
      <c r="F61" s="564">
        <v>0</v>
      </c>
      <c r="G61" s="799">
        <v>0</v>
      </c>
      <c r="H61" s="564">
        <v>2</v>
      </c>
      <c r="I61" s="799">
        <v>12</v>
      </c>
      <c r="J61" s="564">
        <v>24</v>
      </c>
      <c r="K61" s="799">
        <v>42</v>
      </c>
      <c r="L61" s="564">
        <v>29</v>
      </c>
      <c r="M61" s="799">
        <v>14</v>
      </c>
      <c r="N61" s="564">
        <v>12</v>
      </c>
      <c r="O61" s="799">
        <v>0</v>
      </c>
      <c r="P61" s="564">
        <v>9</v>
      </c>
      <c r="Q61" s="799">
        <v>13</v>
      </c>
      <c r="R61" s="564">
        <v>12</v>
      </c>
      <c r="S61" s="799">
        <v>6</v>
      </c>
      <c r="T61" s="564">
        <v>12</v>
      </c>
      <c r="U61" s="799">
        <v>12</v>
      </c>
      <c r="V61" s="2733">
        <v>18</v>
      </c>
      <c r="W61" s="379">
        <v>25</v>
      </c>
      <c r="X61" s="388">
        <v>4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11</v>
      </c>
    </row>
    <row r="68" spans="1:77" ht="15" customHeight="1" x14ac:dyDescent="0.25">
      <c r="A68" s="2318" t="s">
        <v>65</v>
      </c>
      <c r="B68" s="2739">
        <v>15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1101</v>
      </c>
      <c r="C114" s="2805">
        <v>1089</v>
      </c>
      <c r="D114" s="2806">
        <v>12</v>
      </c>
      <c r="E114" s="2805">
        <v>1101</v>
      </c>
      <c r="F114" s="2806">
        <v>0</v>
      </c>
      <c r="G114" s="2805">
        <v>2521</v>
      </c>
      <c r="H114" s="2807">
        <v>0</v>
      </c>
      <c r="I114" s="2808">
        <v>0</v>
      </c>
      <c r="J114" s="2809">
        <v>0</v>
      </c>
      <c r="K114" s="2806">
        <v>1089</v>
      </c>
      <c r="L114" s="2805">
        <v>475</v>
      </c>
      <c r="M114" s="2810">
        <v>475</v>
      </c>
      <c r="N114" s="2811">
        <v>2</v>
      </c>
      <c r="O114" s="2805">
        <v>1304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198</v>
      </c>
      <c r="C115" s="2815">
        <v>195</v>
      </c>
      <c r="D115" s="2816">
        <v>3</v>
      </c>
      <c r="E115" s="2815">
        <v>198</v>
      </c>
      <c r="F115" s="2816">
        <v>0</v>
      </c>
      <c r="G115" s="2815">
        <v>393</v>
      </c>
      <c r="H115" s="2817">
        <v>0</v>
      </c>
      <c r="I115" s="2818">
        <v>0</v>
      </c>
      <c r="J115" s="2819">
        <v>0</v>
      </c>
      <c r="K115" s="2816">
        <v>195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1299</v>
      </c>
      <c r="C117" s="2834">
        <f t="shared" ref="C117:K117" si="78">SUM(C114:C116)</f>
        <v>1284</v>
      </c>
      <c r="D117" s="2835">
        <f t="shared" si="78"/>
        <v>15</v>
      </c>
      <c r="E117" s="2834">
        <f t="shared" si="78"/>
        <v>1299</v>
      </c>
      <c r="F117" s="2835">
        <f t="shared" si="78"/>
        <v>0</v>
      </c>
      <c r="G117" s="2834">
        <f t="shared" si="78"/>
        <v>2914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1284</v>
      </c>
      <c r="L117" s="2834">
        <f>SUM(L114)</f>
        <v>475</v>
      </c>
      <c r="M117" s="2839">
        <f t="shared" ref="M117:P117" si="79">SUM(M114)</f>
        <v>475</v>
      </c>
      <c r="N117" s="2840">
        <f>SUM(N114)</f>
        <v>2</v>
      </c>
      <c r="O117" s="2834">
        <f t="shared" si="79"/>
        <v>1304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8</v>
      </c>
      <c r="C137" s="484">
        <f t="shared" si="81"/>
        <v>5</v>
      </c>
      <c r="D137" s="402">
        <f t="shared" si="81"/>
        <v>3</v>
      </c>
      <c r="E137" s="380">
        <v>2</v>
      </c>
      <c r="F137" s="388">
        <v>0</v>
      </c>
      <c r="G137" s="380">
        <v>1</v>
      </c>
      <c r="H137" s="389">
        <v>2</v>
      </c>
      <c r="I137" s="380">
        <v>0</v>
      </c>
      <c r="J137" s="389">
        <v>0</v>
      </c>
      <c r="K137" s="380">
        <v>0</v>
      </c>
      <c r="L137" s="389">
        <v>1</v>
      </c>
      <c r="M137" s="380">
        <v>0</v>
      </c>
      <c r="N137" s="389">
        <v>0</v>
      </c>
      <c r="O137" s="380">
        <v>0</v>
      </c>
      <c r="P137" s="389">
        <v>0</v>
      </c>
      <c r="Q137" s="429">
        <v>1</v>
      </c>
      <c r="R137" s="389">
        <v>0</v>
      </c>
      <c r="S137" s="380">
        <v>1</v>
      </c>
      <c r="T137" s="389">
        <v>0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8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4</v>
      </c>
      <c r="D141" s="2872">
        <v>4</v>
      </c>
      <c r="E141" s="2873"/>
      <c r="F141" s="2873"/>
      <c r="G141" s="2873"/>
      <c r="H141" s="2874"/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0</v>
      </c>
      <c r="D142" s="2878">
        <v>0</v>
      </c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>
        <v>0</v>
      </c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2</v>
      </c>
      <c r="D145" s="2895">
        <v>2</v>
      </c>
      <c r="E145" s="2896"/>
      <c r="F145" s="2896"/>
      <c r="G145" s="2896"/>
      <c r="H145" s="2897"/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4</v>
      </c>
      <c r="D147" s="2899">
        <v>4</v>
      </c>
      <c r="E147" s="2900"/>
      <c r="F147" s="2900"/>
      <c r="G147" s="2900"/>
      <c r="H147" s="2904"/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1</v>
      </c>
      <c r="C171" s="380"/>
      <c r="D171" s="2911"/>
      <c r="E171" s="2911"/>
      <c r="F171" s="2911"/>
      <c r="G171" s="2911"/>
      <c r="H171" s="2911"/>
      <c r="I171" s="2911"/>
      <c r="J171" s="2911">
        <v>1</v>
      </c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2235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205" zoomScaleNormal="100" workbookViewId="0">
      <selection activeCell="F231" sqref="F231:AX24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6</v>
      </c>
      <c r="D11" s="474">
        <v>0</v>
      </c>
      <c r="E11" s="477">
        <v>0</v>
      </c>
      <c r="F11" s="494">
        <v>0</v>
      </c>
      <c r="G11" s="494">
        <v>1</v>
      </c>
      <c r="H11" s="494">
        <v>4</v>
      </c>
      <c r="I11" s="494">
        <v>1</v>
      </c>
      <c r="J11" s="494">
        <v>0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1</v>
      </c>
      <c r="R11" s="2965">
        <v>0</v>
      </c>
      <c r="S11" s="2965">
        <v>0</v>
      </c>
      <c r="T11" s="2965">
        <v>0</v>
      </c>
      <c r="U11" s="2965">
        <v>0</v>
      </c>
      <c r="V11" s="475">
        <v>3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3</v>
      </c>
      <c r="D12" s="346">
        <v>0</v>
      </c>
      <c r="E12" s="348">
        <v>0</v>
      </c>
      <c r="F12" s="369">
        <v>0</v>
      </c>
      <c r="G12" s="369">
        <v>1</v>
      </c>
      <c r="H12" s="369">
        <v>2</v>
      </c>
      <c r="I12" s="369">
        <v>0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1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5</v>
      </c>
      <c r="D13" s="346">
        <v>0</v>
      </c>
      <c r="E13" s="348">
        <v>0</v>
      </c>
      <c r="F13" s="369">
        <v>0</v>
      </c>
      <c r="G13" s="369">
        <v>1</v>
      </c>
      <c r="H13" s="369">
        <v>3</v>
      </c>
      <c r="I13" s="369">
        <v>1</v>
      </c>
      <c r="J13" s="369">
        <v>0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1</v>
      </c>
      <c r="R13" s="2965">
        <v>0</v>
      </c>
      <c r="S13" s="2965">
        <v>0</v>
      </c>
      <c r="T13" s="2965">
        <v>0</v>
      </c>
      <c r="U13" s="2965">
        <v>0</v>
      </c>
      <c r="V13" s="347">
        <v>2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3</v>
      </c>
      <c r="D14" s="380">
        <v>0</v>
      </c>
      <c r="E14" s="429">
        <v>0</v>
      </c>
      <c r="F14" s="372">
        <v>0</v>
      </c>
      <c r="G14" s="372">
        <v>0</v>
      </c>
      <c r="H14" s="372">
        <v>3</v>
      </c>
      <c r="I14" s="372">
        <v>0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2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16</v>
      </c>
      <c r="D35" s="511">
        <f>SUM(D36:D49)</f>
        <v>0</v>
      </c>
      <c r="E35" s="512">
        <f>SUM(E36:E49)</f>
        <v>2</v>
      </c>
      <c r="F35" s="512">
        <f t="shared" ref="F35:M35" si="21">SUM(F36:F49)</f>
        <v>2</v>
      </c>
      <c r="G35" s="512">
        <f t="shared" si="21"/>
        <v>4</v>
      </c>
      <c r="H35" s="512">
        <f t="shared" si="21"/>
        <v>4</v>
      </c>
      <c r="I35" s="512">
        <f t="shared" si="21"/>
        <v>2</v>
      </c>
      <c r="J35" s="512">
        <f t="shared" si="21"/>
        <v>2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5</v>
      </c>
      <c r="S35" s="515">
        <f t="shared" ref="S35:AA35" si="23">SUM(S36:S48)</f>
        <v>1</v>
      </c>
      <c r="T35" s="511">
        <f t="shared" ref="T35" si="24">SUM(T36:T48)</f>
        <v>0</v>
      </c>
      <c r="U35" s="515">
        <f t="shared" si="23"/>
        <v>1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1</v>
      </c>
      <c r="D37" s="380">
        <v>0</v>
      </c>
      <c r="E37" s="372">
        <v>0</v>
      </c>
      <c r="F37" s="372">
        <v>0</v>
      </c>
      <c r="G37" s="372">
        <v>0</v>
      </c>
      <c r="H37" s="372">
        <v>1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1</v>
      </c>
      <c r="D38" s="474">
        <v>0</v>
      </c>
      <c r="E38" s="494">
        <v>0</v>
      </c>
      <c r="F38" s="494">
        <v>1</v>
      </c>
      <c r="G38" s="494">
        <v>0</v>
      </c>
      <c r="H38" s="494">
        <v>0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3</v>
      </c>
      <c r="D39" s="346">
        <v>0</v>
      </c>
      <c r="E39" s="369">
        <v>0</v>
      </c>
      <c r="F39" s="369">
        <v>0</v>
      </c>
      <c r="G39" s="369">
        <v>2</v>
      </c>
      <c r="H39" s="369">
        <v>1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1</v>
      </c>
      <c r="S39" s="347">
        <v>0</v>
      </c>
      <c r="T39" s="346">
        <v>0</v>
      </c>
      <c r="U39" s="347">
        <v>1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3</v>
      </c>
      <c r="D40" s="346">
        <v>0</v>
      </c>
      <c r="E40" s="369">
        <v>0</v>
      </c>
      <c r="F40" s="369">
        <v>0</v>
      </c>
      <c r="G40" s="369">
        <v>2</v>
      </c>
      <c r="H40" s="369">
        <v>0</v>
      </c>
      <c r="I40" s="369">
        <v>1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1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5</v>
      </c>
      <c r="D41" s="346">
        <v>0</v>
      </c>
      <c r="E41" s="369">
        <v>0</v>
      </c>
      <c r="F41" s="369">
        <v>1</v>
      </c>
      <c r="G41" s="369">
        <v>0</v>
      </c>
      <c r="H41" s="369">
        <v>2</v>
      </c>
      <c r="I41" s="369">
        <v>1</v>
      </c>
      <c r="J41" s="369">
        <v>1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1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3</v>
      </c>
      <c r="D42" s="346">
        <v>0</v>
      </c>
      <c r="E42" s="369">
        <v>2</v>
      </c>
      <c r="F42" s="369">
        <v>0</v>
      </c>
      <c r="G42" s="369">
        <v>0</v>
      </c>
      <c r="H42" s="369">
        <v>0</v>
      </c>
      <c r="I42" s="369">
        <v>0</v>
      </c>
      <c r="J42" s="369">
        <v>1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2</v>
      </c>
      <c r="S42" s="347">
        <v>1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0</v>
      </c>
      <c r="D45" s="474">
        <v>0</v>
      </c>
      <c r="E45" s="494">
        <v>0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1</v>
      </c>
      <c r="D50" s="290">
        <v>0</v>
      </c>
      <c r="E50" s="535">
        <v>1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6</v>
      </c>
      <c r="D51" s="373">
        <v>0</v>
      </c>
      <c r="E51" s="262">
        <v>0</v>
      </c>
      <c r="F51" s="262">
        <v>1</v>
      </c>
      <c r="G51" s="262">
        <v>4</v>
      </c>
      <c r="H51" s="262">
        <v>1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4</v>
      </c>
      <c r="D55" s="474">
        <v>0</v>
      </c>
      <c r="E55" s="494">
        <v>0</v>
      </c>
      <c r="F55" s="494">
        <v>1</v>
      </c>
      <c r="G55" s="494">
        <v>2</v>
      </c>
      <c r="H55" s="494">
        <v>1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2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1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1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1</v>
      </c>
      <c r="D70" s="346"/>
      <c r="E70" s="369"/>
      <c r="F70" s="369"/>
      <c r="G70" s="369"/>
      <c r="H70" s="369"/>
      <c r="I70" s="369">
        <v>1</v>
      </c>
      <c r="J70" s="369"/>
      <c r="K70" s="369"/>
      <c r="L70" s="369"/>
      <c r="M70" s="369"/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2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4</v>
      </c>
      <c r="D89" s="507">
        <v>2</v>
      </c>
      <c r="E89" s="508">
        <v>2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3</v>
      </c>
      <c r="D119" s="512">
        <f>SUM(F119+H119+J119+L119+N119+P119+R119+T119+V119+X119+Z119+AB119+AD119+AF119)</f>
        <v>1</v>
      </c>
      <c r="E119" s="586">
        <f>SUM(+G119+I119+K119+M119+O119+Q119+S119+U119+W119+Y119+AA119+AC119+AE119+AG119)</f>
        <v>2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0</v>
      </c>
      <c r="Q119" s="477">
        <v>0</v>
      </c>
      <c r="R119" s="474">
        <v>1</v>
      </c>
      <c r="S119" s="477">
        <v>1</v>
      </c>
      <c r="T119" s="474">
        <v>0</v>
      </c>
      <c r="U119" s="477">
        <v>0</v>
      </c>
      <c r="V119" s="474">
        <v>0</v>
      </c>
      <c r="W119" s="477">
        <v>1</v>
      </c>
      <c r="X119" s="474">
        <v>0</v>
      </c>
      <c r="Y119" s="477">
        <v>0</v>
      </c>
      <c r="Z119" s="474">
        <v>0</v>
      </c>
      <c r="AA119" s="477">
        <v>0</v>
      </c>
      <c r="AB119" s="474">
        <v>0</v>
      </c>
      <c r="AC119" s="477">
        <v>0</v>
      </c>
      <c r="AD119" s="474">
        <v>0</v>
      </c>
      <c r="AE119" s="477">
        <v>0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2</v>
      </c>
      <c r="D120" s="587">
        <f t="shared" ref="D120:D128" si="95">SUM(F120+H120+J120+L120+N120+P120+R120+T120+V120+X120+Z120+AB120+AD120+AF120)</f>
        <v>1</v>
      </c>
      <c r="E120" s="588">
        <f>SUM(+G120+I120+K120+M120+O120+Q120+S120+U120+W120+Y120+AA120+AC120+AE120+AG120)</f>
        <v>1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1</v>
      </c>
      <c r="S120" s="576">
        <v>1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0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1</v>
      </c>
      <c r="D121" s="589">
        <f t="shared" si="95"/>
        <v>0</v>
      </c>
      <c r="E121" s="560">
        <f>SUM(+G121+I121+K121+M121+O121+Q121+S121+U121+W121+Y121+AA121+AC121+AE121+AG121)</f>
        <v>1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1</v>
      </c>
      <c r="X121" s="346">
        <v>0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2</v>
      </c>
      <c r="D122" s="589">
        <f t="shared" si="95"/>
        <v>1</v>
      </c>
      <c r="E122" s="560">
        <f t="shared" ref="E122:E128" si="100">SUM(+G122+I122+K122+M122+O122+Q122+S122+U122+W122+Y122+AA122+AC122+AE122+AG122)</f>
        <v>1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1</v>
      </c>
      <c r="S122" s="347">
        <v>0</v>
      </c>
      <c r="T122" s="346">
        <v>0</v>
      </c>
      <c r="U122" s="347">
        <v>0</v>
      </c>
      <c r="V122" s="346">
        <v>0</v>
      </c>
      <c r="W122" s="347">
        <v>1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1</v>
      </c>
      <c r="D154" s="611">
        <f>SUM(F154+H154+J154+L154)</f>
        <v>0</v>
      </c>
      <c r="E154" s="612">
        <f>SUM(G154+I154+K154+M154)</f>
        <v>1</v>
      </c>
      <c r="F154" s="290">
        <v>0</v>
      </c>
      <c r="G154" s="107">
        <v>1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</v>
      </c>
      <c r="D157" s="614">
        <f>SUM(D154:D156)</f>
        <v>0</v>
      </c>
      <c r="E157" s="615">
        <f>SUM(E154:E156)</f>
        <v>1</v>
      </c>
      <c r="F157" s="613">
        <f>SUM(F154:F156)</f>
        <v>0</v>
      </c>
      <c r="G157" s="615">
        <f t="shared" ref="G157:M157" si="124">SUM(G154:G156)</f>
        <v>1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</v>
      </c>
      <c r="D163" s="301">
        <f>SUM(D157+D162)</f>
        <v>0</v>
      </c>
      <c r="E163" s="599">
        <f>SUM(E157+E162)</f>
        <v>1</v>
      </c>
      <c r="F163" s="562">
        <f>SUM(F157+F162)</f>
        <v>0</v>
      </c>
      <c r="G163" s="599">
        <f>SUM(G157+G162)</f>
        <v>1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14</v>
      </c>
      <c r="D193" s="646">
        <f>SUM(F193+H193+J193+L193+N193+P193+R193+T193+V193+X193+Z193+AB193+AD193+AF193+AH193+AJ193+AL193)</f>
        <v>1</v>
      </c>
      <c r="E193" s="67">
        <f>SUM(G193+I193+K193+M193+O193+Q193+S193+U193+W193+Y193+AA193+AC193+AE193+AG193+AI193+AK193+AM193)</f>
        <v>13</v>
      </c>
      <c r="F193" s="505"/>
      <c r="G193" s="42"/>
      <c r="H193" s="505"/>
      <c r="I193" s="42"/>
      <c r="J193" s="505"/>
      <c r="K193" s="42">
        <v>1</v>
      </c>
      <c r="L193" s="505"/>
      <c r="M193" s="42"/>
      <c r="N193" s="505"/>
      <c r="O193" s="42">
        <v>2</v>
      </c>
      <c r="P193" s="505"/>
      <c r="Q193" s="42">
        <v>1</v>
      </c>
      <c r="R193" s="505">
        <v>1</v>
      </c>
      <c r="S193" s="42">
        <v>2</v>
      </c>
      <c r="T193" s="505"/>
      <c r="U193" s="42">
        <v>1</v>
      </c>
      <c r="V193" s="505"/>
      <c r="W193" s="42"/>
      <c r="X193" s="505"/>
      <c r="Y193" s="42">
        <v>3</v>
      </c>
      <c r="Z193" s="505"/>
      <c r="AA193" s="42">
        <v>1</v>
      </c>
      <c r="AB193" s="505"/>
      <c r="AC193" s="42"/>
      <c r="AD193" s="373"/>
      <c r="AE193" s="42">
        <v>2</v>
      </c>
      <c r="AF193" s="373"/>
      <c r="AG193" s="42"/>
      <c r="AH193" s="373"/>
      <c r="AI193" s="42"/>
      <c r="AJ193" s="373"/>
      <c r="AK193" s="42"/>
      <c r="AL193" s="373"/>
      <c r="AM193" s="66"/>
      <c r="AN193" s="534">
        <v>0</v>
      </c>
      <c r="AO193" s="42">
        <v>0</v>
      </c>
      <c r="AP193" s="373">
        <v>0</v>
      </c>
      <c r="AQ193" s="42">
        <v>2</v>
      </c>
      <c r="AR193" s="505">
        <v>0</v>
      </c>
      <c r="AS193" s="508">
        <v>0</v>
      </c>
      <c r="AT193" s="647">
        <v>0</v>
      </c>
      <c r="AU193" s="648">
        <v>3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2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2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>
        <v>1</v>
      </c>
      <c r="R195" s="474"/>
      <c r="S195" s="576"/>
      <c r="T195" s="474"/>
      <c r="U195" s="576"/>
      <c r="V195" s="474"/>
      <c r="W195" s="576"/>
      <c r="X195" s="474"/>
      <c r="Y195" s="576">
        <v>1</v>
      </c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1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/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1</v>
      </c>
      <c r="D197" s="655">
        <f t="shared" si="141"/>
        <v>0</v>
      </c>
      <c r="E197" s="656">
        <f t="shared" si="142"/>
        <v>1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>
        <v>1</v>
      </c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3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3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>
        <v>1</v>
      </c>
      <c r="P199" s="474"/>
      <c r="Q199" s="576"/>
      <c r="R199" s="474"/>
      <c r="S199" s="576">
        <v>1</v>
      </c>
      <c r="T199" s="474"/>
      <c r="U199" s="576">
        <v>1</v>
      </c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1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2</v>
      </c>
      <c r="D201" s="646">
        <f t="shared" si="166"/>
        <v>0</v>
      </c>
      <c r="E201" s="568">
        <f t="shared" si="166"/>
        <v>2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>
        <v>2</v>
      </c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>
        <v>0</v>
      </c>
      <c r="AO201" s="508">
        <v>0</v>
      </c>
      <c r="AP201" s="505">
        <v>0</v>
      </c>
      <c r="AQ201" s="508">
        <v>1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2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2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>
        <v>1</v>
      </c>
      <c r="V202" s="474"/>
      <c r="W202" s="576"/>
      <c r="X202" s="474"/>
      <c r="Y202" s="576">
        <v>1</v>
      </c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1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/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13</v>
      </c>
      <c r="D204" s="614">
        <f t="shared" si="166"/>
        <v>1</v>
      </c>
      <c r="E204" s="615">
        <f t="shared" si="166"/>
        <v>12</v>
      </c>
      <c r="F204" s="505"/>
      <c r="G204" s="508"/>
      <c r="H204" s="505"/>
      <c r="I204" s="508"/>
      <c r="J204" s="505"/>
      <c r="K204" s="508">
        <v>1</v>
      </c>
      <c r="L204" s="505"/>
      <c r="M204" s="508"/>
      <c r="N204" s="505"/>
      <c r="O204" s="508">
        <v>2</v>
      </c>
      <c r="P204" s="505"/>
      <c r="Q204" s="508">
        <v>1</v>
      </c>
      <c r="R204" s="505">
        <v>1</v>
      </c>
      <c r="S204" s="508">
        <v>2</v>
      </c>
      <c r="T204" s="505"/>
      <c r="U204" s="508">
        <v>1</v>
      </c>
      <c r="V204" s="505"/>
      <c r="W204" s="508"/>
      <c r="X204" s="505"/>
      <c r="Y204" s="508">
        <v>2</v>
      </c>
      <c r="Z204" s="505"/>
      <c r="AA204" s="508">
        <v>1</v>
      </c>
      <c r="AB204" s="505"/>
      <c r="AC204" s="508"/>
      <c r="AD204" s="505"/>
      <c r="AE204" s="508">
        <v>2</v>
      </c>
      <c r="AF204" s="505"/>
      <c r="AG204" s="508"/>
      <c r="AH204" s="505"/>
      <c r="AI204" s="508"/>
      <c r="AJ204" s="505"/>
      <c r="AK204" s="508"/>
      <c r="AL204" s="505"/>
      <c r="AM204" s="647"/>
      <c r="AN204" s="534">
        <v>0</v>
      </c>
      <c r="AO204" s="508">
        <v>0</v>
      </c>
      <c r="AP204" s="373">
        <v>0</v>
      </c>
      <c r="AQ204" s="508">
        <v>2</v>
      </c>
      <c r="AR204" s="505">
        <v>0</v>
      </c>
      <c r="AS204" s="508">
        <v>0</v>
      </c>
      <c r="AT204" s="647">
        <v>0</v>
      </c>
      <c r="AU204" s="648">
        <v>2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1</v>
      </c>
      <c r="D205" s="657">
        <f t="shared" si="166"/>
        <v>0</v>
      </c>
      <c r="E205" s="108">
        <f t="shared" si="166"/>
        <v>1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>
        <v>1</v>
      </c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1</v>
      </c>
      <c r="D206" s="664">
        <f t="shared" si="166"/>
        <v>0</v>
      </c>
      <c r="E206" s="500">
        <f t="shared" si="166"/>
        <v>1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>
        <v>1</v>
      </c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1</v>
      </c>
      <c r="D207" s="375">
        <f t="shared" si="166"/>
        <v>0</v>
      </c>
      <c r="E207" s="500">
        <f t="shared" si="166"/>
        <v>1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>
        <v>1</v>
      </c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1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1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>
        <v>1</v>
      </c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1</v>
      </c>
      <c r="D223" s="664">
        <f t="shared" si="198"/>
        <v>0</v>
      </c>
      <c r="E223" s="500">
        <f t="shared" si="198"/>
        <v>1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>
        <v>1</v>
      </c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2</v>
      </c>
      <c r="D225" s="664">
        <f t="shared" si="198"/>
        <v>0</v>
      </c>
      <c r="E225" s="500">
        <f t="shared" si="198"/>
        <v>2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>
        <v>1</v>
      </c>
      <c r="P225" s="346"/>
      <c r="Q225" s="347"/>
      <c r="R225" s="346"/>
      <c r="S225" s="347">
        <v>1</v>
      </c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>
        <v>0</v>
      </c>
      <c r="AO225" s="347">
        <v>0</v>
      </c>
      <c r="AP225" s="348">
        <v>0</v>
      </c>
      <c r="AQ225" s="347">
        <v>1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5</v>
      </c>
      <c r="D226" s="246">
        <f t="shared" si="198"/>
        <v>1</v>
      </c>
      <c r="E226" s="67">
        <f t="shared" si="198"/>
        <v>4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>
        <v>1</v>
      </c>
      <c r="R226" s="346">
        <v>1</v>
      </c>
      <c r="S226" s="347"/>
      <c r="T226" s="346"/>
      <c r="U226" s="347">
        <v>1</v>
      </c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>
        <v>2</v>
      </c>
      <c r="AF226" s="346"/>
      <c r="AG226" s="347"/>
      <c r="AH226" s="346"/>
      <c r="AI226" s="347"/>
      <c r="AJ226" s="346"/>
      <c r="AK226" s="347"/>
      <c r="AL226" s="380"/>
      <c r="AM226" s="390"/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1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2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2</v>
      </c>
      <c r="F231" s="290"/>
      <c r="G231" s="107"/>
      <c r="H231" s="290"/>
      <c r="I231" s="107"/>
      <c r="J231" s="290"/>
      <c r="K231" s="107">
        <v>1</v>
      </c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>
        <v>1</v>
      </c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>
        <v>0</v>
      </c>
      <c r="AO231" s="347">
        <v>0</v>
      </c>
      <c r="AP231" s="346">
        <v>0</v>
      </c>
      <c r="AQ231" s="347">
        <v>1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2</v>
      </c>
      <c r="D241" s="672">
        <f t="shared" si="198"/>
        <v>0</v>
      </c>
      <c r="E241" s="387">
        <f t="shared" si="198"/>
        <v>2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>
        <v>1</v>
      </c>
      <c r="Z241" s="380"/>
      <c r="AA241" s="388">
        <v>1</v>
      </c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1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180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89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0</v>
      </c>
      <c r="O12" s="771">
        <v>0</v>
      </c>
      <c r="P12" s="770">
        <v>0</v>
      </c>
      <c r="Q12" s="771">
        <v>0</v>
      </c>
      <c r="R12" s="770">
        <v>0</v>
      </c>
      <c r="S12" s="771">
        <v>0</v>
      </c>
      <c r="T12" s="770">
        <v>0</v>
      </c>
      <c r="U12" s="771">
        <v>0</v>
      </c>
      <c r="V12" s="770">
        <v>0</v>
      </c>
      <c r="W12" s="771">
        <v>0</v>
      </c>
      <c r="X12" s="770">
        <v>0</v>
      </c>
      <c r="Y12" s="771">
        <v>0</v>
      </c>
      <c r="Z12" s="770">
        <v>0</v>
      </c>
      <c r="AA12" s="771">
        <v>0</v>
      </c>
      <c r="AB12" s="770">
        <v>0</v>
      </c>
      <c r="AC12" s="771">
        <v>0</v>
      </c>
      <c r="AD12" s="770">
        <v>0</v>
      </c>
      <c r="AE12" s="771">
        <v>0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0</v>
      </c>
      <c r="AL12" s="772">
        <v>0</v>
      </c>
      <c r="AM12" s="759">
        <v>0</v>
      </c>
      <c r="AN12" s="758">
        <v>0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122</v>
      </c>
      <c r="D13" s="774">
        <f t="shared" ref="D13:E26" si="2">SUM(F13+H13+J13+L13+N13+P13+R13+T13+V13+X13+Z13+AB13+AD13+AF13+AH13+AJ13+AL13)</f>
        <v>35</v>
      </c>
      <c r="E13" s="345">
        <f t="shared" si="2"/>
        <v>87</v>
      </c>
      <c r="F13" s="346">
        <v>0</v>
      </c>
      <c r="G13" s="347">
        <v>0</v>
      </c>
      <c r="H13" s="346">
        <v>0</v>
      </c>
      <c r="I13" s="347">
        <v>0</v>
      </c>
      <c r="J13" s="346">
        <v>1</v>
      </c>
      <c r="K13" s="350">
        <v>3</v>
      </c>
      <c r="L13" s="346">
        <v>1</v>
      </c>
      <c r="M13" s="350">
        <v>2</v>
      </c>
      <c r="N13" s="346">
        <v>3</v>
      </c>
      <c r="O13" s="350">
        <v>11</v>
      </c>
      <c r="P13" s="346">
        <v>1</v>
      </c>
      <c r="Q13" s="350">
        <v>11</v>
      </c>
      <c r="R13" s="346">
        <v>5</v>
      </c>
      <c r="S13" s="350">
        <v>8</v>
      </c>
      <c r="T13" s="346">
        <v>1</v>
      </c>
      <c r="U13" s="350">
        <v>10</v>
      </c>
      <c r="V13" s="346">
        <v>1</v>
      </c>
      <c r="W13" s="350">
        <v>4</v>
      </c>
      <c r="X13" s="346">
        <v>0</v>
      </c>
      <c r="Y13" s="350">
        <v>8</v>
      </c>
      <c r="Z13" s="346">
        <v>7</v>
      </c>
      <c r="AA13" s="350">
        <v>6</v>
      </c>
      <c r="AB13" s="346">
        <v>1</v>
      </c>
      <c r="AC13" s="350">
        <v>6</v>
      </c>
      <c r="AD13" s="346">
        <v>7</v>
      </c>
      <c r="AE13" s="350">
        <v>4</v>
      </c>
      <c r="AF13" s="346">
        <v>1</v>
      </c>
      <c r="AG13" s="350">
        <v>4</v>
      </c>
      <c r="AH13" s="346">
        <v>3</v>
      </c>
      <c r="AI13" s="350">
        <v>4</v>
      </c>
      <c r="AJ13" s="346">
        <v>3</v>
      </c>
      <c r="AK13" s="350">
        <v>0</v>
      </c>
      <c r="AL13" s="351">
        <v>0</v>
      </c>
      <c r="AM13" s="352">
        <v>6</v>
      </c>
      <c r="AN13" s="430">
        <v>122</v>
      </c>
      <c r="AO13" s="369">
        <v>0</v>
      </c>
      <c r="AP13" s="369">
        <v>0</v>
      </c>
      <c r="AQ13" s="347">
        <v>13</v>
      </c>
      <c r="AR13" s="348">
        <v>6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11</v>
      </c>
      <c r="D16" s="774">
        <f t="shared" si="2"/>
        <v>3</v>
      </c>
      <c r="E16" s="345">
        <f t="shared" si="2"/>
        <v>8</v>
      </c>
      <c r="F16" s="346">
        <v>1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1</v>
      </c>
      <c r="O16" s="350">
        <v>0</v>
      </c>
      <c r="P16" s="346">
        <v>0</v>
      </c>
      <c r="Q16" s="350">
        <v>1</v>
      </c>
      <c r="R16" s="346">
        <v>1</v>
      </c>
      <c r="S16" s="350">
        <v>2</v>
      </c>
      <c r="T16" s="346">
        <v>0</v>
      </c>
      <c r="U16" s="350">
        <v>1</v>
      </c>
      <c r="V16" s="346">
        <v>0</v>
      </c>
      <c r="W16" s="350">
        <v>1</v>
      </c>
      <c r="X16" s="346">
        <v>0</v>
      </c>
      <c r="Y16" s="350">
        <v>1</v>
      </c>
      <c r="Z16" s="346">
        <v>0</v>
      </c>
      <c r="AA16" s="350">
        <v>0</v>
      </c>
      <c r="AB16" s="346">
        <v>0</v>
      </c>
      <c r="AC16" s="350">
        <v>1</v>
      </c>
      <c r="AD16" s="346">
        <v>0</v>
      </c>
      <c r="AE16" s="350">
        <v>0</v>
      </c>
      <c r="AF16" s="346">
        <v>0</v>
      </c>
      <c r="AG16" s="350">
        <v>1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11</v>
      </c>
      <c r="AO16" s="369">
        <v>0</v>
      </c>
      <c r="AP16" s="369">
        <v>0</v>
      </c>
      <c r="AQ16" s="347">
        <v>1</v>
      </c>
      <c r="AR16" s="348">
        <v>1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133</v>
      </c>
      <c r="D22" s="625">
        <f t="shared" si="2"/>
        <v>38</v>
      </c>
      <c r="E22" s="626">
        <f>SUM(G22+I22+K22+M22+O22+Q22+S22+U22+W22+Y22+AA22+AC22+AE22+AG22+AI22+AK22+AM22)</f>
        <v>95</v>
      </c>
      <c r="F22" s="779">
        <f>SUM(F12:F21)</f>
        <v>1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0</v>
      </c>
      <c r="J22" s="779">
        <f t="shared" si="22"/>
        <v>1</v>
      </c>
      <c r="K22" s="586">
        <f t="shared" si="22"/>
        <v>3</v>
      </c>
      <c r="L22" s="779">
        <f t="shared" si="22"/>
        <v>1</v>
      </c>
      <c r="M22" s="586">
        <f t="shared" si="22"/>
        <v>2</v>
      </c>
      <c r="N22" s="779">
        <f t="shared" si="22"/>
        <v>4</v>
      </c>
      <c r="O22" s="586">
        <f t="shared" si="22"/>
        <v>11</v>
      </c>
      <c r="P22" s="779">
        <f t="shared" si="22"/>
        <v>1</v>
      </c>
      <c r="Q22" s="586">
        <f t="shared" si="22"/>
        <v>12</v>
      </c>
      <c r="R22" s="779">
        <f t="shared" si="22"/>
        <v>6</v>
      </c>
      <c r="S22" s="586">
        <f t="shared" si="22"/>
        <v>10</v>
      </c>
      <c r="T22" s="779">
        <f t="shared" si="22"/>
        <v>1</v>
      </c>
      <c r="U22" s="586">
        <f t="shared" si="22"/>
        <v>11</v>
      </c>
      <c r="V22" s="779">
        <f t="shared" si="22"/>
        <v>1</v>
      </c>
      <c r="W22" s="586">
        <f t="shared" si="22"/>
        <v>5</v>
      </c>
      <c r="X22" s="779">
        <f t="shared" si="22"/>
        <v>0</v>
      </c>
      <c r="Y22" s="586">
        <f t="shared" si="22"/>
        <v>9</v>
      </c>
      <c r="Z22" s="779">
        <f t="shared" si="22"/>
        <v>7</v>
      </c>
      <c r="AA22" s="586">
        <f t="shared" si="22"/>
        <v>6</v>
      </c>
      <c r="AB22" s="779">
        <f t="shared" si="22"/>
        <v>1</v>
      </c>
      <c r="AC22" s="586">
        <f t="shared" si="22"/>
        <v>7</v>
      </c>
      <c r="AD22" s="779">
        <f t="shared" si="22"/>
        <v>7</v>
      </c>
      <c r="AE22" s="586">
        <f t="shared" si="22"/>
        <v>4</v>
      </c>
      <c r="AF22" s="779">
        <f t="shared" si="22"/>
        <v>1</v>
      </c>
      <c r="AG22" s="586">
        <f t="shared" si="22"/>
        <v>5</v>
      </c>
      <c r="AH22" s="779">
        <f t="shared" si="22"/>
        <v>3</v>
      </c>
      <c r="AI22" s="586">
        <f t="shared" si="22"/>
        <v>4</v>
      </c>
      <c r="AJ22" s="779">
        <f t="shared" si="22"/>
        <v>3</v>
      </c>
      <c r="AK22" s="586">
        <f t="shared" si="22"/>
        <v>0</v>
      </c>
      <c r="AL22" s="780">
        <f t="shared" si="22"/>
        <v>0</v>
      </c>
      <c r="AM22" s="513">
        <f t="shared" si="22"/>
        <v>6</v>
      </c>
      <c r="AN22" s="514">
        <f t="shared" si="22"/>
        <v>133</v>
      </c>
      <c r="AO22" s="512">
        <f t="shared" si="22"/>
        <v>0</v>
      </c>
      <c r="AP22" s="512">
        <f>SUM(AP12:AP21)</f>
        <v>0</v>
      </c>
      <c r="AQ22" s="515">
        <f t="shared" si="22"/>
        <v>14</v>
      </c>
      <c r="AR22" s="572">
        <f t="shared" si="22"/>
        <v>7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101</v>
      </c>
      <c r="C120" s="901">
        <v>0</v>
      </c>
      <c r="D120" s="902">
        <v>0</v>
      </c>
      <c r="E120" s="903">
        <v>101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335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S44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2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4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>
        <v>2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2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1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</v>
      </c>
      <c r="AF117" s="3177">
        <v>1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/>
      <c r="AF118" s="3177">
        <v>3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>
        <v>1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2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4</v>
      </c>
      <c r="AF126" s="3193">
        <f t="shared" si="25"/>
        <v>17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21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O1" zoomScaleNormal="100" workbookViewId="0">
      <selection activeCell="BA60" sqref="BA6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74</v>
      </c>
      <c r="E12" s="2326">
        <f>SUM(G12+I12+K12+M12+O12+Q12+S12+U12+W12+Y12+AA12+AC12+AE12+AG12+AI12+AK12+AM12+AO12)</f>
        <v>27</v>
      </c>
      <c r="F12" s="588">
        <f>SUM(H12+J12+L12+N12+P12+R12+T12+V12+X12+Z12+AB12+AD12+AF12+AH12+AJ12+AL12+AN12+AP12)</f>
        <v>47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1</v>
      </c>
      <c r="O12" s="290">
        <v>0</v>
      </c>
      <c r="P12" s="107">
        <v>0</v>
      </c>
      <c r="Q12" s="290">
        <v>0</v>
      </c>
      <c r="R12" s="637">
        <v>1</v>
      </c>
      <c r="S12" s="290">
        <v>0</v>
      </c>
      <c r="T12" s="637">
        <v>0</v>
      </c>
      <c r="U12" s="290">
        <v>0</v>
      </c>
      <c r="V12" s="637">
        <v>2</v>
      </c>
      <c r="W12" s="290">
        <v>1</v>
      </c>
      <c r="X12" s="637">
        <v>0</v>
      </c>
      <c r="Y12" s="290">
        <v>3</v>
      </c>
      <c r="Z12" s="637">
        <v>6</v>
      </c>
      <c r="AA12" s="290">
        <v>6</v>
      </c>
      <c r="AB12" s="637">
        <v>1</v>
      </c>
      <c r="AC12" s="290">
        <v>4</v>
      </c>
      <c r="AD12" s="637">
        <v>7</v>
      </c>
      <c r="AE12" s="290">
        <v>1</v>
      </c>
      <c r="AF12" s="637">
        <v>12</v>
      </c>
      <c r="AG12" s="290">
        <v>2</v>
      </c>
      <c r="AH12" s="637">
        <v>2</v>
      </c>
      <c r="AI12" s="290">
        <v>3</v>
      </c>
      <c r="AJ12" s="637">
        <v>5</v>
      </c>
      <c r="AK12" s="290">
        <v>0</v>
      </c>
      <c r="AL12" s="637">
        <v>5</v>
      </c>
      <c r="AM12" s="290">
        <v>1</v>
      </c>
      <c r="AN12" s="637">
        <v>3</v>
      </c>
      <c r="AO12" s="290">
        <v>6</v>
      </c>
      <c r="AP12" s="431">
        <v>2</v>
      </c>
      <c r="AQ12" s="296">
        <v>1</v>
      </c>
      <c r="AR12" s="535">
        <v>2</v>
      </c>
      <c r="AS12" s="535">
        <v>0</v>
      </c>
      <c r="AT12" s="535">
        <v>2</v>
      </c>
      <c r="AU12" s="535">
        <v>2</v>
      </c>
      <c r="AV12" s="535">
        <v>3</v>
      </c>
      <c r="AW12" s="535">
        <v>0</v>
      </c>
      <c r="AX12" s="107">
        <v>1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42</v>
      </c>
      <c r="E13" s="479">
        <f t="shared" ref="E13:F15" si="6">SUM(G13+I13+K13+M13+O13+Q13+S13+U13+W13+Y13+AA13+AC13+AE13+AG13+AI13+AK13+AM13+AO13)</f>
        <v>23</v>
      </c>
      <c r="F13" s="560">
        <f t="shared" si="6"/>
        <v>19</v>
      </c>
      <c r="G13" s="346">
        <v>2</v>
      </c>
      <c r="H13" s="347">
        <v>0</v>
      </c>
      <c r="I13" s="346">
        <v>0</v>
      </c>
      <c r="J13" s="347">
        <v>2</v>
      </c>
      <c r="K13" s="346">
        <v>2</v>
      </c>
      <c r="L13" s="347">
        <v>2</v>
      </c>
      <c r="M13" s="346">
        <v>1</v>
      </c>
      <c r="N13" s="347">
        <v>1</v>
      </c>
      <c r="O13" s="346">
        <v>0</v>
      </c>
      <c r="P13" s="347">
        <v>1</v>
      </c>
      <c r="Q13" s="346">
        <v>2</v>
      </c>
      <c r="R13" s="350">
        <v>0</v>
      </c>
      <c r="S13" s="346">
        <v>1</v>
      </c>
      <c r="T13" s="350">
        <v>1</v>
      </c>
      <c r="U13" s="346">
        <v>2</v>
      </c>
      <c r="V13" s="350">
        <v>1</v>
      </c>
      <c r="W13" s="346">
        <v>2</v>
      </c>
      <c r="X13" s="350">
        <v>1</v>
      </c>
      <c r="Y13" s="346">
        <v>9</v>
      </c>
      <c r="Z13" s="350">
        <v>5</v>
      </c>
      <c r="AA13" s="346">
        <v>2</v>
      </c>
      <c r="AB13" s="350">
        <v>2</v>
      </c>
      <c r="AC13" s="346">
        <v>0</v>
      </c>
      <c r="AD13" s="350">
        <v>1</v>
      </c>
      <c r="AE13" s="346">
        <v>0</v>
      </c>
      <c r="AF13" s="350">
        <v>2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</v>
      </c>
      <c r="AR13" s="369">
        <v>4</v>
      </c>
      <c r="AS13" s="369">
        <v>0</v>
      </c>
      <c r="AT13" s="369">
        <v>0</v>
      </c>
      <c r="AU13" s="369">
        <v>1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1</v>
      </c>
      <c r="E14" s="479">
        <f t="shared" si="6"/>
        <v>0</v>
      </c>
      <c r="F14" s="560">
        <f t="shared" si="6"/>
        <v>1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1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0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21</v>
      </c>
      <c r="E15" s="479">
        <f t="shared" si="6"/>
        <v>7</v>
      </c>
      <c r="F15" s="560">
        <f t="shared" si="6"/>
        <v>14</v>
      </c>
      <c r="G15" s="346">
        <v>1</v>
      </c>
      <c r="H15" s="347">
        <v>0</v>
      </c>
      <c r="I15" s="346">
        <v>0</v>
      </c>
      <c r="J15" s="347">
        <v>0</v>
      </c>
      <c r="K15" s="346">
        <v>0</v>
      </c>
      <c r="L15" s="347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1</v>
      </c>
      <c r="U15" s="346">
        <v>0</v>
      </c>
      <c r="V15" s="350">
        <v>1</v>
      </c>
      <c r="W15" s="346">
        <v>1</v>
      </c>
      <c r="X15" s="350">
        <v>0</v>
      </c>
      <c r="Y15" s="346">
        <v>4</v>
      </c>
      <c r="Z15" s="350">
        <v>1</v>
      </c>
      <c r="AA15" s="346">
        <v>1</v>
      </c>
      <c r="AB15" s="350">
        <v>3</v>
      </c>
      <c r="AC15" s="346">
        <v>0</v>
      </c>
      <c r="AD15" s="350">
        <v>1</v>
      </c>
      <c r="AE15" s="346">
        <v>0</v>
      </c>
      <c r="AF15" s="350">
        <v>4</v>
      </c>
      <c r="AG15" s="346">
        <v>0</v>
      </c>
      <c r="AH15" s="350">
        <v>0</v>
      </c>
      <c r="AI15" s="346">
        <v>0</v>
      </c>
      <c r="AJ15" s="350">
        <v>1</v>
      </c>
      <c r="AK15" s="346">
        <v>0</v>
      </c>
      <c r="AL15" s="350">
        <v>1</v>
      </c>
      <c r="AM15" s="346">
        <v>0</v>
      </c>
      <c r="AN15" s="350">
        <v>1</v>
      </c>
      <c r="AO15" s="346">
        <v>0</v>
      </c>
      <c r="AP15" s="352">
        <v>0</v>
      </c>
      <c r="AQ15" s="430">
        <v>2</v>
      </c>
      <c r="AR15" s="369">
        <v>3</v>
      </c>
      <c r="AS15" s="369">
        <v>0</v>
      </c>
      <c r="AT15" s="369">
        <v>0</v>
      </c>
      <c r="AU15" s="369">
        <v>1</v>
      </c>
      <c r="AV15" s="369">
        <v>1</v>
      </c>
      <c r="AW15" s="369">
        <v>0</v>
      </c>
      <c r="AX15" s="347">
        <v>3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60</v>
      </c>
      <c r="E21" s="3581">
        <f>SUM(G21+I21+K21+M21+O21+Q21+S21+U21+W21+Y21+AA21+AC21+AE21+AG21+AI21+AK21+AM21+AO21)</f>
        <v>32</v>
      </c>
      <c r="F21" s="3044">
        <f>SUM(H21+J21+L21+N21+P21+R21+T21+V21+X21+Z21+AB21+AD21+AF21+AH21+AJ21+AL21+AN21+AP21)</f>
        <v>28</v>
      </c>
      <c r="G21" s="3348">
        <v>2</v>
      </c>
      <c r="H21" s="771">
        <v>0</v>
      </c>
      <c r="I21" s="3348">
        <v>0</v>
      </c>
      <c r="J21" s="576">
        <v>2</v>
      </c>
      <c r="K21" s="3348">
        <v>3</v>
      </c>
      <c r="L21" s="771">
        <v>2</v>
      </c>
      <c r="M21" s="3348">
        <v>2</v>
      </c>
      <c r="N21" s="576">
        <v>1</v>
      </c>
      <c r="O21" s="3348">
        <v>2</v>
      </c>
      <c r="P21" s="771">
        <v>3</v>
      </c>
      <c r="Q21" s="3348">
        <v>3</v>
      </c>
      <c r="R21" s="771">
        <v>3</v>
      </c>
      <c r="S21" s="3348">
        <v>3</v>
      </c>
      <c r="T21" s="771">
        <v>1</v>
      </c>
      <c r="U21" s="3348">
        <v>2</v>
      </c>
      <c r="V21" s="771">
        <v>3</v>
      </c>
      <c r="W21" s="3347">
        <v>3</v>
      </c>
      <c r="X21" s="3382">
        <v>1</v>
      </c>
      <c r="Y21" s="3348">
        <v>9</v>
      </c>
      <c r="Z21" s="771">
        <v>5</v>
      </c>
      <c r="AA21" s="3347">
        <v>2</v>
      </c>
      <c r="AB21" s="3382">
        <v>2</v>
      </c>
      <c r="AC21" s="3348">
        <v>1</v>
      </c>
      <c r="AD21" s="771">
        <v>2</v>
      </c>
      <c r="AE21" s="3347">
        <v>0</v>
      </c>
      <c r="AF21" s="3382">
        <v>3</v>
      </c>
      <c r="AG21" s="3348">
        <v>0</v>
      </c>
      <c r="AH21" s="771">
        <v>0</v>
      </c>
      <c r="AI21" s="3347">
        <v>0</v>
      </c>
      <c r="AJ21" s="3382">
        <v>0</v>
      </c>
      <c r="AK21" s="3348">
        <v>0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3</v>
      </c>
      <c r="AR21" s="773">
        <v>4</v>
      </c>
      <c r="AS21" s="773">
        <v>0</v>
      </c>
      <c r="AT21" s="773">
        <v>0</v>
      </c>
      <c r="AU21" s="773">
        <v>0</v>
      </c>
      <c r="AV21" s="773">
        <v>1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2</v>
      </c>
      <c r="E22" s="479">
        <f>SUM(U22+W22+Y22+AA22+AC22+AE22+AG22+AI22+AK22+AM22+AO22)</f>
        <v>2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1</v>
      </c>
      <c r="AB22" s="349">
        <v>0</v>
      </c>
      <c r="AC22" s="346">
        <v>1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50</v>
      </c>
      <c r="E23" s="479">
        <f t="shared" ref="E23:F33" si="36">SUM(G23+I23+K23+M23+O23+Q23+S23+U23+W23+Y23+AA23+AC23+AE23+AG23+AI23+AK23+AM23+AO23)</f>
        <v>27</v>
      </c>
      <c r="F23" s="560">
        <f t="shared" si="36"/>
        <v>23</v>
      </c>
      <c r="G23" s="346">
        <v>2</v>
      </c>
      <c r="H23" s="350">
        <v>0</v>
      </c>
      <c r="I23" s="346">
        <v>0</v>
      </c>
      <c r="J23" s="347">
        <v>2</v>
      </c>
      <c r="K23" s="346">
        <v>2</v>
      </c>
      <c r="L23" s="350">
        <v>2</v>
      </c>
      <c r="M23" s="346">
        <v>1</v>
      </c>
      <c r="N23" s="347">
        <v>1</v>
      </c>
      <c r="O23" s="346">
        <v>1</v>
      </c>
      <c r="P23" s="350">
        <v>1</v>
      </c>
      <c r="Q23" s="346">
        <v>2</v>
      </c>
      <c r="R23" s="350">
        <v>0</v>
      </c>
      <c r="S23" s="346">
        <v>1</v>
      </c>
      <c r="T23" s="350">
        <v>1</v>
      </c>
      <c r="U23" s="346">
        <v>2</v>
      </c>
      <c r="V23" s="350">
        <v>1</v>
      </c>
      <c r="W23" s="348">
        <v>2</v>
      </c>
      <c r="X23" s="349">
        <v>1</v>
      </c>
      <c r="Y23" s="346">
        <v>9</v>
      </c>
      <c r="Z23" s="350">
        <v>5</v>
      </c>
      <c r="AA23" s="348">
        <v>2</v>
      </c>
      <c r="AB23" s="349">
        <v>2</v>
      </c>
      <c r="AC23" s="346">
        <v>0</v>
      </c>
      <c r="AD23" s="350">
        <v>2</v>
      </c>
      <c r="AE23" s="348">
        <v>0</v>
      </c>
      <c r="AF23" s="349">
        <v>2</v>
      </c>
      <c r="AG23" s="346">
        <v>0</v>
      </c>
      <c r="AH23" s="350">
        <v>0</v>
      </c>
      <c r="AI23" s="348">
        <v>1</v>
      </c>
      <c r="AJ23" s="349">
        <v>0</v>
      </c>
      <c r="AK23" s="346">
        <v>0</v>
      </c>
      <c r="AL23" s="350">
        <v>0</v>
      </c>
      <c r="AM23" s="348">
        <v>1</v>
      </c>
      <c r="AN23" s="350">
        <v>1</v>
      </c>
      <c r="AO23" s="348">
        <v>1</v>
      </c>
      <c r="AP23" s="352">
        <v>2</v>
      </c>
      <c r="AQ23" s="430">
        <v>3</v>
      </c>
      <c r="AR23" s="369">
        <v>4</v>
      </c>
      <c r="AS23" s="369">
        <v>0</v>
      </c>
      <c r="AT23" s="369">
        <v>0</v>
      </c>
      <c r="AU23" s="369">
        <v>0</v>
      </c>
      <c r="AV23" s="369">
        <v>2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25</v>
      </c>
      <c r="E24" s="479">
        <f t="shared" si="36"/>
        <v>6</v>
      </c>
      <c r="F24" s="560">
        <f t="shared" si="36"/>
        <v>19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0</v>
      </c>
      <c r="P24" s="350">
        <v>0</v>
      </c>
      <c r="Q24" s="346">
        <v>1</v>
      </c>
      <c r="R24" s="350">
        <v>5</v>
      </c>
      <c r="S24" s="346">
        <v>0</v>
      </c>
      <c r="T24" s="350">
        <v>0</v>
      </c>
      <c r="U24" s="346">
        <v>1</v>
      </c>
      <c r="V24" s="350">
        <v>3</v>
      </c>
      <c r="W24" s="348">
        <v>0</v>
      </c>
      <c r="X24" s="349">
        <v>0</v>
      </c>
      <c r="Y24" s="346">
        <v>0</v>
      </c>
      <c r="Z24" s="350">
        <v>10</v>
      </c>
      <c r="AA24" s="348">
        <v>4</v>
      </c>
      <c r="AB24" s="349">
        <v>0</v>
      </c>
      <c r="AC24" s="346">
        <v>0</v>
      </c>
      <c r="AD24" s="350">
        <v>0</v>
      </c>
      <c r="AE24" s="348">
        <v>0</v>
      </c>
      <c r="AF24" s="349">
        <v>1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1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29</v>
      </c>
      <c r="E25" s="479">
        <f t="shared" si="36"/>
        <v>14</v>
      </c>
      <c r="F25" s="560">
        <f t="shared" si="36"/>
        <v>15</v>
      </c>
      <c r="G25" s="346">
        <v>0</v>
      </c>
      <c r="H25" s="350">
        <v>0</v>
      </c>
      <c r="I25" s="346">
        <v>0</v>
      </c>
      <c r="J25" s="347">
        <v>0</v>
      </c>
      <c r="K25" s="346">
        <v>3</v>
      </c>
      <c r="L25" s="350">
        <v>2</v>
      </c>
      <c r="M25" s="346">
        <v>2</v>
      </c>
      <c r="N25" s="347">
        <v>0</v>
      </c>
      <c r="O25" s="346">
        <v>1</v>
      </c>
      <c r="P25" s="350">
        <v>2</v>
      </c>
      <c r="Q25" s="346">
        <v>2</v>
      </c>
      <c r="R25" s="350">
        <v>3</v>
      </c>
      <c r="S25" s="346">
        <v>2</v>
      </c>
      <c r="T25" s="350">
        <v>2</v>
      </c>
      <c r="U25" s="346">
        <v>0</v>
      </c>
      <c r="V25" s="350">
        <v>0</v>
      </c>
      <c r="W25" s="348">
        <v>3</v>
      </c>
      <c r="X25" s="349">
        <v>1</v>
      </c>
      <c r="Y25" s="346">
        <v>0</v>
      </c>
      <c r="Z25" s="350">
        <v>1</v>
      </c>
      <c r="AA25" s="348">
        <v>1</v>
      </c>
      <c r="AB25" s="349">
        <v>0</v>
      </c>
      <c r="AC25" s="346">
        <v>0</v>
      </c>
      <c r="AD25" s="350">
        <v>2</v>
      </c>
      <c r="AE25" s="348">
        <v>0</v>
      </c>
      <c r="AF25" s="349">
        <v>1</v>
      </c>
      <c r="AG25" s="346">
        <v>0</v>
      </c>
      <c r="AH25" s="350">
        <v>0</v>
      </c>
      <c r="AI25" s="348">
        <v>0</v>
      </c>
      <c r="AJ25" s="349">
        <v>0</v>
      </c>
      <c r="AK25" s="346">
        <v>0</v>
      </c>
      <c r="AL25" s="350">
        <v>1</v>
      </c>
      <c r="AM25" s="348">
        <v>0</v>
      </c>
      <c r="AN25" s="350">
        <v>0</v>
      </c>
      <c r="AO25" s="348">
        <v>0</v>
      </c>
      <c r="AP25" s="352">
        <v>0</v>
      </c>
      <c r="AQ25" s="430">
        <v>0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44</v>
      </c>
      <c r="E27" s="479">
        <f t="shared" si="36"/>
        <v>19</v>
      </c>
      <c r="F27" s="560">
        <f t="shared" si="36"/>
        <v>25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1</v>
      </c>
      <c r="S27" s="346">
        <v>0</v>
      </c>
      <c r="T27" s="350">
        <v>0</v>
      </c>
      <c r="U27" s="346">
        <v>0</v>
      </c>
      <c r="V27" s="350">
        <v>0</v>
      </c>
      <c r="W27" s="348">
        <v>2</v>
      </c>
      <c r="X27" s="349">
        <v>0</v>
      </c>
      <c r="Y27" s="346">
        <v>3</v>
      </c>
      <c r="Z27" s="350">
        <v>3</v>
      </c>
      <c r="AA27" s="348">
        <v>5</v>
      </c>
      <c r="AB27" s="349">
        <v>0</v>
      </c>
      <c r="AC27" s="346">
        <v>5</v>
      </c>
      <c r="AD27" s="350">
        <v>3</v>
      </c>
      <c r="AE27" s="348">
        <v>0</v>
      </c>
      <c r="AF27" s="349">
        <v>9</v>
      </c>
      <c r="AG27" s="346">
        <v>1</v>
      </c>
      <c r="AH27" s="350">
        <v>2</v>
      </c>
      <c r="AI27" s="348">
        <v>1</v>
      </c>
      <c r="AJ27" s="349">
        <v>2</v>
      </c>
      <c r="AK27" s="346">
        <v>0</v>
      </c>
      <c r="AL27" s="350">
        <v>4</v>
      </c>
      <c r="AM27" s="348">
        <v>0</v>
      </c>
      <c r="AN27" s="350">
        <v>0</v>
      </c>
      <c r="AO27" s="348">
        <v>2</v>
      </c>
      <c r="AP27" s="352">
        <v>1</v>
      </c>
      <c r="AQ27" s="430">
        <v>1</v>
      </c>
      <c r="AR27" s="369">
        <v>2</v>
      </c>
      <c r="AS27" s="369">
        <v>0</v>
      </c>
      <c r="AT27" s="369">
        <v>0</v>
      </c>
      <c r="AU27" s="369">
        <v>0</v>
      </c>
      <c r="AV27" s="369">
        <v>1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7</v>
      </c>
      <c r="E28" s="479">
        <f t="shared" si="36"/>
        <v>3</v>
      </c>
      <c r="F28" s="560">
        <f t="shared" si="36"/>
        <v>4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0</v>
      </c>
      <c r="U28" s="346">
        <v>0</v>
      </c>
      <c r="V28" s="350">
        <v>1</v>
      </c>
      <c r="W28" s="348">
        <v>0</v>
      </c>
      <c r="X28" s="349">
        <v>1</v>
      </c>
      <c r="Y28" s="346">
        <v>1</v>
      </c>
      <c r="Z28" s="350">
        <v>1</v>
      </c>
      <c r="AA28" s="348">
        <v>1</v>
      </c>
      <c r="AB28" s="349">
        <v>0</v>
      </c>
      <c r="AC28" s="346">
        <v>0</v>
      </c>
      <c r="AD28" s="350">
        <v>0</v>
      </c>
      <c r="AE28" s="348">
        <v>0</v>
      </c>
      <c r="AF28" s="349">
        <v>0</v>
      </c>
      <c r="AG28" s="346">
        <v>0</v>
      </c>
      <c r="AH28" s="350">
        <v>0</v>
      </c>
      <c r="AI28" s="348">
        <v>1</v>
      </c>
      <c r="AJ28" s="349">
        <v>0</v>
      </c>
      <c r="AK28" s="346">
        <v>0</v>
      </c>
      <c r="AL28" s="350">
        <v>0</v>
      </c>
      <c r="AM28" s="348">
        <v>0</v>
      </c>
      <c r="AN28" s="350">
        <v>1</v>
      </c>
      <c r="AO28" s="348">
        <v>0</v>
      </c>
      <c r="AP28" s="352">
        <v>0</v>
      </c>
      <c r="AQ28" s="430">
        <v>0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1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2</v>
      </c>
      <c r="E29" s="479">
        <f t="shared" si="36"/>
        <v>0</v>
      </c>
      <c r="F29" s="560">
        <f t="shared" si="36"/>
        <v>2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1</v>
      </c>
      <c r="AC29" s="346">
        <v>0</v>
      </c>
      <c r="AD29" s="350">
        <v>1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31</v>
      </c>
      <c r="E31" s="479">
        <f t="shared" si="36"/>
        <v>10</v>
      </c>
      <c r="F31" s="560">
        <f t="shared" si="36"/>
        <v>21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0</v>
      </c>
      <c r="S31" s="346">
        <v>0</v>
      </c>
      <c r="T31" s="350">
        <v>0</v>
      </c>
      <c r="U31" s="346">
        <v>0</v>
      </c>
      <c r="V31" s="350">
        <v>1</v>
      </c>
      <c r="W31" s="348">
        <v>0</v>
      </c>
      <c r="X31" s="349">
        <v>0</v>
      </c>
      <c r="Y31" s="346">
        <v>0</v>
      </c>
      <c r="Z31" s="350">
        <v>2</v>
      </c>
      <c r="AA31" s="348">
        <v>2</v>
      </c>
      <c r="AB31" s="349">
        <v>0</v>
      </c>
      <c r="AC31" s="346">
        <v>0</v>
      </c>
      <c r="AD31" s="350">
        <v>4</v>
      </c>
      <c r="AE31" s="348">
        <v>0</v>
      </c>
      <c r="AF31" s="349">
        <v>5</v>
      </c>
      <c r="AG31" s="346">
        <v>1</v>
      </c>
      <c r="AH31" s="350">
        <v>1</v>
      </c>
      <c r="AI31" s="348">
        <v>2</v>
      </c>
      <c r="AJ31" s="349">
        <v>4</v>
      </c>
      <c r="AK31" s="346">
        <v>0</v>
      </c>
      <c r="AL31" s="350">
        <v>3</v>
      </c>
      <c r="AM31" s="348">
        <v>0</v>
      </c>
      <c r="AN31" s="350">
        <v>1</v>
      </c>
      <c r="AO31" s="348">
        <v>5</v>
      </c>
      <c r="AP31" s="352">
        <v>0</v>
      </c>
      <c r="AQ31" s="430">
        <v>0</v>
      </c>
      <c r="AR31" s="369">
        <v>0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2</v>
      </c>
      <c r="E33" s="479">
        <f t="shared" si="36"/>
        <v>0</v>
      </c>
      <c r="F33" s="560">
        <f t="shared" si="36"/>
        <v>2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1</v>
      </c>
      <c r="O33" s="346">
        <v>0</v>
      </c>
      <c r="P33" s="350">
        <v>0</v>
      </c>
      <c r="Q33" s="346">
        <v>0</v>
      </c>
      <c r="R33" s="350">
        <v>0</v>
      </c>
      <c r="S33" s="346">
        <v>0</v>
      </c>
      <c r="T33" s="350">
        <v>0</v>
      </c>
      <c r="U33" s="346">
        <v>0</v>
      </c>
      <c r="V33" s="350">
        <v>0</v>
      </c>
      <c r="W33" s="348">
        <v>0</v>
      </c>
      <c r="X33" s="349">
        <v>0</v>
      </c>
      <c r="Y33" s="346">
        <v>0</v>
      </c>
      <c r="Z33" s="350">
        <v>1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1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1</v>
      </c>
      <c r="E34" s="479">
        <f>SUM(U34+W34+Y34+AA34+AC34+AE34+AG34+AI34+AK34+AM34+AO34)</f>
        <v>1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1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25</v>
      </c>
      <c r="E36" s="479">
        <f>SUM(G36+I36+K36+M36+O36+Q36+S36+U36+W36+Y36+AA36+AC36+AE36+AG36+AI36+AK36+AM36+AO36)</f>
        <v>12</v>
      </c>
      <c r="F36" s="560">
        <f>SUM(H36+J36+L36+N36+P36+R36+T36+V36+X36+Z36+AB36+AD36+AF36+AH36+AJ36+AL36+AN36+AP36)</f>
        <v>13</v>
      </c>
      <c r="G36" s="346">
        <v>1</v>
      </c>
      <c r="H36" s="350">
        <v>0</v>
      </c>
      <c r="I36" s="346">
        <v>0</v>
      </c>
      <c r="J36" s="347">
        <v>1</v>
      </c>
      <c r="K36" s="346">
        <v>0</v>
      </c>
      <c r="L36" s="350">
        <v>0</v>
      </c>
      <c r="M36" s="346">
        <v>0</v>
      </c>
      <c r="N36" s="347">
        <v>0</v>
      </c>
      <c r="O36" s="346">
        <v>2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1</v>
      </c>
      <c r="V36" s="350">
        <v>0</v>
      </c>
      <c r="W36" s="348">
        <v>0</v>
      </c>
      <c r="X36" s="349">
        <v>0</v>
      </c>
      <c r="Y36" s="346">
        <v>0</v>
      </c>
      <c r="Z36" s="350">
        <v>1</v>
      </c>
      <c r="AA36" s="348">
        <v>0</v>
      </c>
      <c r="AB36" s="349">
        <v>0</v>
      </c>
      <c r="AC36" s="346">
        <v>3</v>
      </c>
      <c r="AD36" s="350">
        <v>2</v>
      </c>
      <c r="AE36" s="348">
        <v>1</v>
      </c>
      <c r="AF36" s="349">
        <v>4</v>
      </c>
      <c r="AG36" s="346">
        <v>0</v>
      </c>
      <c r="AH36" s="350">
        <v>0</v>
      </c>
      <c r="AI36" s="348">
        <v>1</v>
      </c>
      <c r="AJ36" s="349">
        <v>1</v>
      </c>
      <c r="AK36" s="346">
        <v>0</v>
      </c>
      <c r="AL36" s="350">
        <v>1</v>
      </c>
      <c r="AM36" s="348">
        <v>2</v>
      </c>
      <c r="AN36" s="350">
        <v>1</v>
      </c>
      <c r="AO36" s="348">
        <v>1</v>
      </c>
      <c r="AP36" s="352">
        <v>2</v>
      </c>
      <c r="AQ36" s="430">
        <v>0</v>
      </c>
      <c r="AR36" s="369">
        <v>1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1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278</v>
      </c>
      <c r="E39" s="3588">
        <f>SUM(E21:E38)</f>
        <v>126</v>
      </c>
      <c r="F39" s="615">
        <f t="shared" ref="F39:AX39" si="39">SUM(F21:F38)</f>
        <v>152</v>
      </c>
      <c r="G39" s="3587">
        <f t="shared" si="39"/>
        <v>5</v>
      </c>
      <c r="H39" s="615">
        <f t="shared" si="39"/>
        <v>0</v>
      </c>
      <c r="I39" s="3587">
        <f t="shared" si="39"/>
        <v>0</v>
      </c>
      <c r="J39" s="615">
        <f t="shared" si="39"/>
        <v>5</v>
      </c>
      <c r="K39" s="3587">
        <f t="shared" si="39"/>
        <v>8</v>
      </c>
      <c r="L39" s="615">
        <f t="shared" si="39"/>
        <v>6</v>
      </c>
      <c r="M39" s="3587">
        <f t="shared" si="39"/>
        <v>5</v>
      </c>
      <c r="N39" s="615">
        <f t="shared" si="39"/>
        <v>3</v>
      </c>
      <c r="O39" s="3587">
        <f t="shared" si="39"/>
        <v>6</v>
      </c>
      <c r="P39" s="615">
        <f t="shared" si="39"/>
        <v>6</v>
      </c>
      <c r="Q39" s="3587">
        <f t="shared" si="39"/>
        <v>8</v>
      </c>
      <c r="R39" s="615">
        <f t="shared" si="39"/>
        <v>12</v>
      </c>
      <c r="S39" s="3587">
        <f t="shared" si="39"/>
        <v>6</v>
      </c>
      <c r="T39" s="615">
        <f t="shared" si="39"/>
        <v>4</v>
      </c>
      <c r="U39" s="3587">
        <f t="shared" si="39"/>
        <v>6</v>
      </c>
      <c r="V39" s="615">
        <f t="shared" si="39"/>
        <v>9</v>
      </c>
      <c r="W39" s="3587">
        <f t="shared" si="39"/>
        <v>10</v>
      </c>
      <c r="X39" s="615">
        <f t="shared" si="39"/>
        <v>4</v>
      </c>
      <c r="Y39" s="3587">
        <f t="shared" si="39"/>
        <v>22</v>
      </c>
      <c r="Z39" s="615">
        <f t="shared" si="39"/>
        <v>29</v>
      </c>
      <c r="AA39" s="3587">
        <f t="shared" si="39"/>
        <v>18</v>
      </c>
      <c r="AB39" s="615">
        <f t="shared" si="39"/>
        <v>5</v>
      </c>
      <c r="AC39" s="3587">
        <f t="shared" si="39"/>
        <v>10</v>
      </c>
      <c r="AD39" s="615">
        <f t="shared" si="39"/>
        <v>16</v>
      </c>
      <c r="AE39" s="3587">
        <f t="shared" si="39"/>
        <v>1</v>
      </c>
      <c r="AF39" s="615">
        <f t="shared" si="39"/>
        <v>25</v>
      </c>
      <c r="AG39" s="3587">
        <f t="shared" si="39"/>
        <v>2</v>
      </c>
      <c r="AH39" s="615">
        <f t="shared" si="39"/>
        <v>3</v>
      </c>
      <c r="AI39" s="3587">
        <f t="shared" si="39"/>
        <v>6</v>
      </c>
      <c r="AJ39" s="615">
        <f t="shared" si="39"/>
        <v>7</v>
      </c>
      <c r="AK39" s="3587">
        <f t="shared" si="39"/>
        <v>0</v>
      </c>
      <c r="AL39" s="615">
        <f t="shared" si="39"/>
        <v>9</v>
      </c>
      <c r="AM39" s="3587">
        <f t="shared" si="39"/>
        <v>3</v>
      </c>
      <c r="AN39" s="615">
        <f t="shared" si="39"/>
        <v>4</v>
      </c>
      <c r="AO39" s="3587">
        <f t="shared" si="39"/>
        <v>10</v>
      </c>
      <c r="AP39" s="615">
        <f t="shared" si="39"/>
        <v>5</v>
      </c>
      <c r="AQ39" s="3587">
        <f t="shared" si="39"/>
        <v>7</v>
      </c>
      <c r="AR39" s="615">
        <f t="shared" si="39"/>
        <v>11</v>
      </c>
      <c r="AS39" s="3587">
        <f t="shared" si="39"/>
        <v>0</v>
      </c>
      <c r="AT39" s="615">
        <f t="shared" si="39"/>
        <v>0</v>
      </c>
      <c r="AU39" s="3587">
        <f t="shared" si="39"/>
        <v>0</v>
      </c>
      <c r="AV39" s="615">
        <f t="shared" si="39"/>
        <v>6</v>
      </c>
      <c r="AW39" s="3587">
        <f t="shared" si="39"/>
        <v>0</v>
      </c>
      <c r="AX39" s="615">
        <f t="shared" si="39"/>
        <v>2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4</v>
      </c>
      <c r="E44" s="1020">
        <f>+S44+Y44+AA44+AC44+AE44+AG44+AI44+AK44+AM44+AO44</f>
        <v>0</v>
      </c>
      <c r="F44" s="3591">
        <f>+T44+Z44+AB44+AD44+AF44+AH44+AJ44+AL44+AN44+AP44</f>
        <v>4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/>
      <c r="T44" s="3593"/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1</v>
      </c>
      <c r="AC44" s="3595">
        <v>0</v>
      </c>
      <c r="AD44" s="3593">
        <v>1</v>
      </c>
      <c r="AE44" s="3594">
        <v>0</v>
      </c>
      <c r="AF44" s="3593">
        <v>2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4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6</v>
      </c>
      <c r="E45" s="1011">
        <f>+G45+I45+K45+M45+O45+Q45+S45+U45+W45+Y45+AA45</f>
        <v>4</v>
      </c>
      <c r="F45" s="3601">
        <f>+H45+J45+L45+N45+P45+R45+T45+V45+X45+Z45+AB45</f>
        <v>2</v>
      </c>
      <c r="G45" s="3602">
        <v>2</v>
      </c>
      <c r="H45" s="3603">
        <v>0</v>
      </c>
      <c r="I45" s="3602">
        <v>0</v>
      </c>
      <c r="J45" s="3604">
        <v>1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1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1</v>
      </c>
      <c r="Z45" s="3605">
        <v>0</v>
      </c>
      <c r="AA45" s="3602">
        <v>0</v>
      </c>
      <c r="AB45" s="3603">
        <v>1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21</v>
      </c>
      <c r="E51" s="3648">
        <f>SUM(G51+I51+K51+M51+O51+Q51+S51+U51+W51+Y51+AA51+AC51+AE51+AG51+AI51+AK51+AM51+AO51)</f>
        <v>13</v>
      </c>
      <c r="F51" s="3601">
        <f>SUM(H51+J51+L51+N51+P51+R51+T51+V51+X51+Z51+AB51+AD51+AF51+AH51+AJ51+AL51+AN51+AP51)</f>
        <v>8</v>
      </c>
      <c r="G51" s="3602">
        <v>2</v>
      </c>
      <c r="H51" s="3603">
        <v>0</v>
      </c>
      <c r="I51" s="3602">
        <v>0</v>
      </c>
      <c r="J51" s="3604">
        <v>1</v>
      </c>
      <c r="K51" s="3602">
        <v>2</v>
      </c>
      <c r="L51" s="3603">
        <v>2</v>
      </c>
      <c r="M51" s="3602">
        <v>1</v>
      </c>
      <c r="N51" s="3603">
        <v>0</v>
      </c>
      <c r="O51" s="3602">
        <v>0</v>
      </c>
      <c r="P51" s="3603">
        <v>1</v>
      </c>
      <c r="Q51" s="3602">
        <v>0</v>
      </c>
      <c r="R51" s="3605">
        <v>0</v>
      </c>
      <c r="S51" s="3602">
        <v>1</v>
      </c>
      <c r="T51" s="3605">
        <v>1</v>
      </c>
      <c r="U51" s="3602">
        <v>2</v>
      </c>
      <c r="V51" s="3605">
        <v>1</v>
      </c>
      <c r="W51" s="3602">
        <v>1</v>
      </c>
      <c r="X51" s="3605">
        <v>0</v>
      </c>
      <c r="Y51" s="3602">
        <v>3</v>
      </c>
      <c r="Z51" s="3605">
        <v>2</v>
      </c>
      <c r="AA51" s="3602">
        <v>1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10</v>
      </c>
      <c r="E52" s="3648">
        <f t="shared" ref="E52:F61" si="71">SUM(G52+I52+K52+M52+O52+Q52+S52+U52+W52+Y52+AA52+AC52+AE52+AG52+AI52+AK52+AM52+AO52)</f>
        <v>9</v>
      </c>
      <c r="F52" s="3601">
        <f t="shared" si="71"/>
        <v>1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0</v>
      </c>
      <c r="N52" s="3620">
        <v>0</v>
      </c>
      <c r="O52" s="3614">
        <v>0</v>
      </c>
      <c r="P52" s="3620">
        <v>0</v>
      </c>
      <c r="Q52" s="3614">
        <v>2</v>
      </c>
      <c r="R52" s="3615">
        <v>0</v>
      </c>
      <c r="S52" s="3614">
        <v>0</v>
      </c>
      <c r="T52" s="3615">
        <v>0</v>
      </c>
      <c r="U52" s="3614">
        <v>0</v>
      </c>
      <c r="V52" s="3615">
        <v>0</v>
      </c>
      <c r="W52" s="3614">
        <v>1</v>
      </c>
      <c r="X52" s="3615">
        <v>0</v>
      </c>
      <c r="Y52" s="3614">
        <v>5</v>
      </c>
      <c r="Z52" s="3615">
        <v>1</v>
      </c>
      <c r="AA52" s="3614">
        <v>1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2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5</v>
      </c>
      <c r="E53" s="3648">
        <f t="shared" si="71"/>
        <v>1</v>
      </c>
      <c r="F53" s="3601">
        <f t="shared" si="71"/>
        <v>4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0</v>
      </c>
      <c r="Q53" s="3614">
        <v>0</v>
      </c>
      <c r="R53" s="3615">
        <v>0</v>
      </c>
      <c r="S53" s="3614">
        <v>0</v>
      </c>
      <c r="T53" s="3615">
        <v>0</v>
      </c>
      <c r="U53" s="3614">
        <v>0</v>
      </c>
      <c r="V53" s="3615">
        <v>0</v>
      </c>
      <c r="W53" s="3614">
        <v>0</v>
      </c>
      <c r="X53" s="3615">
        <v>1</v>
      </c>
      <c r="Y53" s="3614">
        <v>1</v>
      </c>
      <c r="Z53" s="3615">
        <v>2</v>
      </c>
      <c r="AA53" s="3614">
        <v>0</v>
      </c>
      <c r="AB53" s="3615">
        <v>1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1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2</v>
      </c>
      <c r="E54" s="3648">
        <f>SUM(G54+I54+K54+M54+O54+Q54+S54+U54+W54+Y54+AA54+AC54+AE54+AG54+AI54+AK54+AM54+AO54)</f>
        <v>0</v>
      </c>
      <c r="F54" s="3601">
        <f t="shared" si="71"/>
        <v>2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1</v>
      </c>
      <c r="O54" s="3614">
        <v>0</v>
      </c>
      <c r="P54" s="3620">
        <v>0</v>
      </c>
      <c r="Q54" s="3614">
        <v>0</v>
      </c>
      <c r="R54" s="3615">
        <v>0</v>
      </c>
      <c r="S54" s="3614">
        <v>0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1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1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1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1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1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2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2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2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2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41</v>
      </c>
      <c r="E57" s="3673">
        <f>SUM(E51:E56)</f>
        <v>23</v>
      </c>
      <c r="F57" s="3636">
        <f>SUM(F51:F56)</f>
        <v>18</v>
      </c>
      <c r="G57" s="3635">
        <f>SUM(G51:G56)</f>
        <v>2</v>
      </c>
      <c r="H57" s="3673">
        <f t="shared" ref="H57:AW57" si="72">SUM(H51:H56)</f>
        <v>0</v>
      </c>
      <c r="I57" s="3635">
        <f t="shared" si="72"/>
        <v>0</v>
      </c>
      <c r="J57" s="3673">
        <f t="shared" si="72"/>
        <v>1</v>
      </c>
      <c r="K57" s="3635">
        <f t="shared" si="72"/>
        <v>2</v>
      </c>
      <c r="L57" s="3673">
        <f t="shared" si="72"/>
        <v>2</v>
      </c>
      <c r="M57" s="3635">
        <f t="shared" si="72"/>
        <v>1</v>
      </c>
      <c r="N57" s="3673">
        <f t="shared" si="72"/>
        <v>1</v>
      </c>
      <c r="O57" s="3635">
        <f t="shared" si="72"/>
        <v>0</v>
      </c>
      <c r="P57" s="3673">
        <f t="shared" si="72"/>
        <v>1</v>
      </c>
      <c r="Q57" s="3635">
        <f t="shared" si="72"/>
        <v>2</v>
      </c>
      <c r="R57" s="3673">
        <f t="shared" si="72"/>
        <v>0</v>
      </c>
      <c r="S57" s="3635">
        <f t="shared" si="72"/>
        <v>1</v>
      </c>
      <c r="T57" s="3673">
        <f t="shared" si="72"/>
        <v>1</v>
      </c>
      <c r="U57" s="3635">
        <f t="shared" si="72"/>
        <v>2</v>
      </c>
      <c r="V57" s="3673">
        <f t="shared" si="72"/>
        <v>1</v>
      </c>
      <c r="W57" s="3635">
        <f t="shared" si="72"/>
        <v>2</v>
      </c>
      <c r="X57" s="3673">
        <f t="shared" si="72"/>
        <v>1</v>
      </c>
      <c r="Y57" s="3635">
        <f>SUM(Y51:Y56)</f>
        <v>9</v>
      </c>
      <c r="Z57" s="3673">
        <f>SUM(Z51:Z56)</f>
        <v>5</v>
      </c>
      <c r="AA57" s="3635">
        <f t="shared" si="72"/>
        <v>2</v>
      </c>
      <c r="AB57" s="3673">
        <f t="shared" si="72"/>
        <v>2</v>
      </c>
      <c r="AC57" s="3635">
        <f t="shared" si="72"/>
        <v>0</v>
      </c>
      <c r="AD57" s="3673">
        <f t="shared" si="72"/>
        <v>1</v>
      </c>
      <c r="AE57" s="3635">
        <f t="shared" si="72"/>
        <v>0</v>
      </c>
      <c r="AF57" s="3673">
        <f t="shared" si="72"/>
        <v>2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3</v>
      </c>
      <c r="AR57" s="880">
        <f t="shared" si="72"/>
        <v>4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1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0</v>
      </c>
      <c r="E58" s="3677">
        <f t="shared" si="71"/>
        <v>0</v>
      </c>
      <c r="F58" s="3678">
        <f t="shared" si="71"/>
        <v>0</v>
      </c>
      <c r="G58" s="3592"/>
      <c r="H58" s="3593"/>
      <c r="I58" s="3592"/>
      <c r="J58" s="3593"/>
      <c r="K58" s="3592"/>
      <c r="L58" s="3593"/>
      <c r="M58" s="3592"/>
      <c r="N58" s="3593"/>
      <c r="O58" s="3592"/>
      <c r="P58" s="3593"/>
      <c r="Q58" s="3592"/>
      <c r="R58" s="3593"/>
      <c r="S58" s="3592"/>
      <c r="T58" s="3593"/>
      <c r="U58" s="3592"/>
      <c r="V58" s="3593"/>
      <c r="W58" s="3592"/>
      <c r="X58" s="3593"/>
      <c r="Y58" s="3592"/>
      <c r="Z58" s="3593"/>
      <c r="AA58" s="3592"/>
      <c r="AB58" s="3593"/>
      <c r="AC58" s="3592"/>
      <c r="AD58" s="3593"/>
      <c r="AE58" s="3592"/>
      <c r="AF58" s="3593"/>
      <c r="AG58" s="3592"/>
      <c r="AH58" s="3593"/>
      <c r="AI58" s="3592"/>
      <c r="AJ58" s="3593"/>
      <c r="AK58" s="3592"/>
      <c r="AL58" s="3593"/>
      <c r="AM58" s="3592"/>
      <c r="AN58" s="3593"/>
      <c r="AO58" s="3592"/>
      <c r="AP58" s="3597"/>
      <c r="AQ58" s="3598"/>
      <c r="AR58" s="3599"/>
      <c r="AS58" s="3599"/>
      <c r="AT58" s="3599"/>
      <c r="AU58" s="3599"/>
      <c r="AV58" s="3599"/>
      <c r="AW58" s="3599"/>
      <c r="AX58" s="3600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3</v>
      </c>
      <c r="E59" s="3679">
        <f t="shared" si="71"/>
        <v>2</v>
      </c>
      <c r="F59" s="3680">
        <f t="shared" si="71"/>
        <v>1</v>
      </c>
      <c r="G59" s="3614">
        <v>2</v>
      </c>
      <c r="H59" s="3615">
        <v>0</v>
      </c>
      <c r="I59" s="3614">
        <v>0</v>
      </c>
      <c r="J59" s="3615">
        <v>1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3</v>
      </c>
      <c r="E60" s="3679">
        <f>SUM(G60+I60+K60+M60+O60+Q60+S60+U60+W60+Y60+AA60+AC60+AE60+AG60+AI60+AK60+AM60+AO60)</f>
        <v>1</v>
      </c>
      <c r="F60" s="3680">
        <f>SUM(H60+J60+L60+N60+P60+R60+T60+V60+X60+Z60+AB60+AD60+AF60+AH60+AJ60+AL60+AN60+AP60)</f>
        <v>2</v>
      </c>
      <c r="G60" s="5607"/>
      <c r="H60" s="5608"/>
      <c r="I60" s="3614"/>
      <c r="J60" s="3615"/>
      <c r="K60" s="3614">
        <v>1</v>
      </c>
      <c r="L60" s="3615">
        <v>2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19</v>
      </c>
      <c r="E61" s="3679">
        <f t="shared" si="71"/>
        <v>11</v>
      </c>
      <c r="F61" s="3680">
        <f t="shared" si="71"/>
        <v>8</v>
      </c>
      <c r="G61" s="5607"/>
      <c r="H61" s="5608"/>
      <c r="I61" s="5607"/>
      <c r="J61" s="5608"/>
      <c r="K61" s="3614">
        <v>1</v>
      </c>
      <c r="L61" s="3615">
        <v>0</v>
      </c>
      <c r="M61" s="3614">
        <v>1</v>
      </c>
      <c r="N61" s="3615">
        <v>1</v>
      </c>
      <c r="O61" s="3614">
        <v>0</v>
      </c>
      <c r="P61" s="3615">
        <v>1</v>
      </c>
      <c r="Q61" s="3614">
        <v>2</v>
      </c>
      <c r="R61" s="3615">
        <v>0</v>
      </c>
      <c r="S61" s="3614">
        <v>1</v>
      </c>
      <c r="T61" s="3615">
        <v>1</v>
      </c>
      <c r="U61" s="3614">
        <v>2</v>
      </c>
      <c r="V61" s="3615">
        <v>1</v>
      </c>
      <c r="W61" s="3614">
        <v>2</v>
      </c>
      <c r="X61" s="3615">
        <v>1</v>
      </c>
      <c r="Y61" s="3614">
        <v>2</v>
      </c>
      <c r="Z61" s="3615">
        <v>2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1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16</v>
      </c>
      <c r="E62" s="3664">
        <f>SUM(G62+I62+K62+M62+O62+Q62+S62+U62+W62+Y62+AA62+AC62+AE62+AG62+AI62+AK62+AM62+AO62)</f>
        <v>9</v>
      </c>
      <c r="F62" s="3681">
        <f>SUM(H62+J62+L62+N62+P62+R62+T62+V62+X62+Z62+AB62+AD62+AF62+AH62+AJ62+AL62+AN62+AP62)</f>
        <v>7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7</v>
      </c>
      <c r="Z62" s="3667">
        <v>3</v>
      </c>
      <c r="AA62" s="3625">
        <v>2</v>
      </c>
      <c r="AB62" s="3667">
        <v>2</v>
      </c>
      <c r="AC62" s="3625">
        <v>0</v>
      </c>
      <c r="AD62" s="3667">
        <v>1</v>
      </c>
      <c r="AE62" s="3625">
        <v>0</v>
      </c>
      <c r="AF62" s="3667">
        <v>1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4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41</v>
      </c>
      <c r="E63" s="880">
        <f>SUM(E58:E62)</f>
        <v>23</v>
      </c>
      <c r="F63" s="882">
        <f>SUM(F58:F62)</f>
        <v>18</v>
      </c>
      <c r="G63" s="3635">
        <f t="shared" ref="G63:AX63" si="83">SUM(G58:G62)</f>
        <v>2</v>
      </c>
      <c r="H63" s="3673">
        <f t="shared" si="83"/>
        <v>0</v>
      </c>
      <c r="I63" s="3635">
        <f t="shared" si="83"/>
        <v>0</v>
      </c>
      <c r="J63" s="3673">
        <f t="shared" si="83"/>
        <v>1</v>
      </c>
      <c r="K63" s="3635">
        <f t="shared" si="83"/>
        <v>2</v>
      </c>
      <c r="L63" s="3673">
        <f t="shared" si="83"/>
        <v>2</v>
      </c>
      <c r="M63" s="3635">
        <f t="shared" si="83"/>
        <v>1</v>
      </c>
      <c r="N63" s="3673">
        <f t="shared" si="83"/>
        <v>1</v>
      </c>
      <c r="O63" s="3635">
        <f t="shared" si="83"/>
        <v>0</v>
      </c>
      <c r="P63" s="3673">
        <f t="shared" si="83"/>
        <v>1</v>
      </c>
      <c r="Q63" s="3635">
        <f t="shared" si="83"/>
        <v>2</v>
      </c>
      <c r="R63" s="3673">
        <f t="shared" si="83"/>
        <v>0</v>
      </c>
      <c r="S63" s="3635">
        <f t="shared" si="83"/>
        <v>1</v>
      </c>
      <c r="T63" s="882">
        <f t="shared" si="83"/>
        <v>1</v>
      </c>
      <c r="U63" s="3635">
        <f t="shared" si="83"/>
        <v>2</v>
      </c>
      <c r="V63" s="3673">
        <f t="shared" si="83"/>
        <v>1</v>
      </c>
      <c r="W63" s="3635">
        <f t="shared" si="83"/>
        <v>2</v>
      </c>
      <c r="X63" s="3673">
        <f t="shared" si="83"/>
        <v>1</v>
      </c>
      <c r="Y63" s="3635">
        <f t="shared" si="83"/>
        <v>9</v>
      </c>
      <c r="Z63" s="3673">
        <f t="shared" si="83"/>
        <v>5</v>
      </c>
      <c r="AA63" s="3635">
        <f t="shared" si="83"/>
        <v>2</v>
      </c>
      <c r="AB63" s="3673">
        <f t="shared" si="83"/>
        <v>2</v>
      </c>
      <c r="AC63" s="3635">
        <f t="shared" si="83"/>
        <v>0</v>
      </c>
      <c r="AD63" s="3673">
        <f t="shared" si="83"/>
        <v>1</v>
      </c>
      <c r="AE63" s="3635">
        <f t="shared" si="83"/>
        <v>0</v>
      </c>
      <c r="AF63" s="3673">
        <f t="shared" si="83"/>
        <v>2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4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1</v>
      </c>
      <c r="E71" s="669">
        <v>1</v>
      </c>
      <c r="F71" s="791"/>
      <c r="G71" s="791"/>
      <c r="H71" s="671"/>
      <c r="I71" s="26">
        <f>SUM(J71:M71)</f>
        <v>1</v>
      </c>
      <c r="J71" s="669"/>
      <c r="K71" s="791">
        <v>1</v>
      </c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6</v>
      </c>
      <c r="E72" s="192">
        <v>6</v>
      </c>
      <c r="F72" s="594"/>
      <c r="G72" s="594"/>
      <c r="H72" s="383"/>
      <c r="I72" s="3654">
        <f>SUM(J72:M72)</f>
        <v>6</v>
      </c>
      <c r="J72" s="192">
        <v>3</v>
      </c>
      <c r="K72" s="594">
        <v>3</v>
      </c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1</v>
      </c>
      <c r="E74" s="346">
        <v>1</v>
      </c>
      <c r="F74" s="369"/>
      <c r="G74" s="369"/>
      <c r="H74" s="350"/>
      <c r="I74" s="3654">
        <f t="shared" si="99"/>
        <v>1</v>
      </c>
      <c r="J74" s="346"/>
      <c r="K74" s="369">
        <v>1</v>
      </c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1</v>
      </c>
      <c r="E75" s="346">
        <v>1</v>
      </c>
      <c r="F75" s="369"/>
      <c r="G75" s="369"/>
      <c r="H75" s="350"/>
      <c r="I75" s="3654">
        <f t="shared" si="99"/>
        <v>1</v>
      </c>
      <c r="J75" s="346"/>
      <c r="K75" s="369">
        <v>1</v>
      </c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2</v>
      </c>
      <c r="E77" s="346">
        <v>2</v>
      </c>
      <c r="F77" s="369"/>
      <c r="G77" s="369"/>
      <c r="H77" s="350"/>
      <c r="I77" s="3654">
        <f t="shared" si="99"/>
        <v>2</v>
      </c>
      <c r="J77" s="346"/>
      <c r="K77" s="369">
        <v>2</v>
      </c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20</v>
      </c>
      <c r="E85" s="290">
        <v>7</v>
      </c>
      <c r="F85" s="637">
        <v>13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>
        <v>0</v>
      </c>
      <c r="F86" s="389">
        <v>0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2</v>
      </c>
      <c r="E115" s="479">
        <f t="shared" ref="E115:F116" si="130">SUM(G115+I115+K115+M115+O115+Q115+S115+U115+W115+Y115+AA115+AC115+AE115+AG115+AI115+AK115+AM115)</f>
        <v>2</v>
      </c>
      <c r="F115" s="560">
        <f t="shared" si="130"/>
        <v>0</v>
      </c>
      <c r="G115" s="3719">
        <v>0</v>
      </c>
      <c r="H115" s="3720">
        <v>0</v>
      </c>
      <c r="I115" s="346">
        <v>0</v>
      </c>
      <c r="J115" s="349">
        <v>0</v>
      </c>
      <c r="K115" s="346">
        <v>0</v>
      </c>
      <c r="L115" s="350">
        <v>0</v>
      </c>
      <c r="M115" s="346">
        <v>0</v>
      </c>
      <c r="N115" s="350">
        <v>0</v>
      </c>
      <c r="O115" s="348">
        <v>0</v>
      </c>
      <c r="P115" s="350">
        <v>0</v>
      </c>
      <c r="Q115" s="348">
        <v>1</v>
      </c>
      <c r="R115" s="350">
        <v>0</v>
      </c>
      <c r="S115" s="348">
        <v>0</v>
      </c>
      <c r="T115" s="350">
        <v>0</v>
      </c>
      <c r="U115" s="348">
        <v>1</v>
      </c>
      <c r="V115" s="350">
        <v>0</v>
      </c>
      <c r="W115" s="348">
        <v>0</v>
      </c>
      <c r="X115" s="350">
        <v>0</v>
      </c>
      <c r="Y115" s="348">
        <v>0</v>
      </c>
      <c r="Z115" s="350">
        <v>0</v>
      </c>
      <c r="AA115" s="348">
        <v>0</v>
      </c>
      <c r="AB115" s="350">
        <v>0</v>
      </c>
      <c r="AC115" s="348">
        <v>0</v>
      </c>
      <c r="AD115" s="350">
        <v>0</v>
      </c>
      <c r="AE115" s="348">
        <v>0</v>
      </c>
      <c r="AF115" s="350">
        <v>0</v>
      </c>
      <c r="AG115" s="348">
        <v>0</v>
      </c>
      <c r="AH115" s="350">
        <v>0</v>
      </c>
      <c r="AI115" s="348">
        <v>0</v>
      </c>
      <c r="AJ115" s="350">
        <v>0</v>
      </c>
      <c r="AK115" s="348">
        <v>0</v>
      </c>
      <c r="AL115" s="350">
        <v>0</v>
      </c>
      <c r="AM115" s="348">
        <v>0</v>
      </c>
      <c r="AN115" s="352">
        <v>0</v>
      </c>
      <c r="AO115" s="430">
        <v>0</v>
      </c>
      <c r="AP115" s="369">
        <v>0</v>
      </c>
      <c r="AQ115" s="369">
        <v>0</v>
      </c>
      <c r="AR115" s="369">
        <v>0</v>
      </c>
      <c r="AS115" s="369">
        <v>0</v>
      </c>
      <c r="AT115" s="369">
        <v>2</v>
      </c>
      <c r="AU115" s="369">
        <v>0</v>
      </c>
      <c r="AV115" s="369">
        <v>0</v>
      </c>
      <c r="AW115" s="369">
        <v>0</v>
      </c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2</v>
      </c>
      <c r="E119" s="479">
        <f>SUM(K119+M119+O119+Q119+S119+U119+W119+Y119+AA119+AC119+AE119+AG119+AI119+AK119+AM119)</f>
        <v>2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>
        <v>0</v>
      </c>
      <c r="L119" s="350">
        <v>0</v>
      </c>
      <c r="M119" s="346">
        <v>0</v>
      </c>
      <c r="N119" s="350">
        <v>0</v>
      </c>
      <c r="O119" s="348">
        <v>0</v>
      </c>
      <c r="P119" s="350">
        <v>0</v>
      </c>
      <c r="Q119" s="348">
        <v>1</v>
      </c>
      <c r="R119" s="350">
        <v>0</v>
      </c>
      <c r="S119" s="348">
        <v>0</v>
      </c>
      <c r="T119" s="350">
        <v>0</v>
      </c>
      <c r="U119" s="348">
        <v>1</v>
      </c>
      <c r="V119" s="350">
        <v>0</v>
      </c>
      <c r="W119" s="348">
        <v>0</v>
      </c>
      <c r="X119" s="350">
        <v>0</v>
      </c>
      <c r="Y119" s="348">
        <v>0</v>
      </c>
      <c r="Z119" s="350">
        <v>0</v>
      </c>
      <c r="AA119" s="348">
        <v>0</v>
      </c>
      <c r="AB119" s="350">
        <v>0</v>
      </c>
      <c r="AC119" s="348">
        <v>0</v>
      </c>
      <c r="AD119" s="350">
        <v>0</v>
      </c>
      <c r="AE119" s="348">
        <v>0</v>
      </c>
      <c r="AF119" s="350">
        <v>0</v>
      </c>
      <c r="AG119" s="348">
        <v>0</v>
      </c>
      <c r="AH119" s="350">
        <v>0</v>
      </c>
      <c r="AI119" s="348">
        <v>0</v>
      </c>
      <c r="AJ119" s="350">
        <v>0</v>
      </c>
      <c r="AK119" s="348">
        <v>0</v>
      </c>
      <c r="AL119" s="350">
        <v>0</v>
      </c>
      <c r="AM119" s="348">
        <v>0</v>
      </c>
      <c r="AN119" s="352">
        <v>0</v>
      </c>
      <c r="AO119" s="430">
        <v>0</v>
      </c>
      <c r="AP119" s="369">
        <v>0</v>
      </c>
      <c r="AQ119" s="369">
        <v>0</v>
      </c>
      <c r="AR119" s="369">
        <v>0</v>
      </c>
      <c r="AS119" s="369">
        <v>0</v>
      </c>
      <c r="AT119" s="369">
        <v>2</v>
      </c>
      <c r="AU119" s="369">
        <v>0</v>
      </c>
      <c r="AV119" s="369">
        <v>0</v>
      </c>
      <c r="AW119" s="369">
        <v>0</v>
      </c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1</v>
      </c>
      <c r="E138" s="479">
        <f t="shared" si="141"/>
        <v>1</v>
      </c>
      <c r="F138" s="560">
        <f t="shared" si="142"/>
        <v>0</v>
      </c>
      <c r="G138" s="192">
        <v>0</v>
      </c>
      <c r="H138" s="383">
        <v>0</v>
      </c>
      <c r="I138" s="192">
        <v>0</v>
      </c>
      <c r="J138" s="1123">
        <v>0</v>
      </c>
      <c r="K138" s="192">
        <v>0</v>
      </c>
      <c r="L138" s="350">
        <v>0</v>
      </c>
      <c r="M138" s="346">
        <v>0</v>
      </c>
      <c r="N138" s="350">
        <v>0</v>
      </c>
      <c r="O138" s="348">
        <v>0</v>
      </c>
      <c r="P138" s="350">
        <v>0</v>
      </c>
      <c r="Q138" s="348">
        <v>0</v>
      </c>
      <c r="R138" s="350">
        <v>0</v>
      </c>
      <c r="S138" s="348">
        <v>0</v>
      </c>
      <c r="T138" s="350">
        <v>0</v>
      </c>
      <c r="U138" s="348">
        <v>1</v>
      </c>
      <c r="V138" s="350">
        <v>0</v>
      </c>
      <c r="W138" s="348">
        <v>0</v>
      </c>
      <c r="X138" s="350">
        <v>0</v>
      </c>
      <c r="Y138" s="348">
        <v>0</v>
      </c>
      <c r="Z138" s="350">
        <v>0</v>
      </c>
      <c r="AA138" s="348">
        <v>0</v>
      </c>
      <c r="AB138" s="350">
        <v>0</v>
      </c>
      <c r="AC138" s="348">
        <v>0</v>
      </c>
      <c r="AD138" s="350">
        <v>0</v>
      </c>
      <c r="AE138" s="348">
        <v>0</v>
      </c>
      <c r="AF138" s="350">
        <v>0</v>
      </c>
      <c r="AG138" s="348">
        <v>0</v>
      </c>
      <c r="AH138" s="350">
        <v>0</v>
      </c>
      <c r="AI138" s="348">
        <v>0</v>
      </c>
      <c r="AJ138" s="350">
        <v>0</v>
      </c>
      <c r="AK138" s="348">
        <v>0</v>
      </c>
      <c r="AL138" s="350">
        <v>0</v>
      </c>
      <c r="AM138" s="348">
        <v>0</v>
      </c>
      <c r="AN138" s="352">
        <v>0</v>
      </c>
      <c r="AO138" s="430">
        <v>0</v>
      </c>
      <c r="AP138" s="594">
        <v>0</v>
      </c>
      <c r="AQ138" s="369">
        <v>0</v>
      </c>
      <c r="AR138" s="369">
        <v>0</v>
      </c>
      <c r="AS138" s="594">
        <v>0</v>
      </c>
      <c r="AT138" s="369">
        <v>0</v>
      </c>
      <c r="AU138" s="369">
        <v>0</v>
      </c>
      <c r="AV138" s="369">
        <v>0</v>
      </c>
      <c r="AW138" s="369">
        <v>0</v>
      </c>
      <c r="AX138" s="347">
        <v>0</v>
      </c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5</v>
      </c>
      <c r="E143" s="3588">
        <f t="shared" si="141"/>
        <v>5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2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3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4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1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1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0</v>
      </c>
      <c r="Q250" s="3880">
        <v>0</v>
      </c>
      <c r="R250" s="859">
        <v>1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0</v>
      </c>
      <c r="Y250" s="3880">
        <v>0</v>
      </c>
      <c r="Z250" s="826">
        <v>0</v>
      </c>
      <c r="AA250" s="3880">
        <v>0</v>
      </c>
      <c r="AB250" s="826">
        <v>0</v>
      </c>
      <c r="AC250" s="3880">
        <v>0</v>
      </c>
      <c r="AD250" s="826">
        <v>0</v>
      </c>
      <c r="AE250" s="3880">
        <v>0</v>
      </c>
      <c r="AF250" s="826">
        <v>0</v>
      </c>
      <c r="AG250" s="3880">
        <v>0</v>
      </c>
      <c r="AH250" s="826">
        <v>0</v>
      </c>
      <c r="AI250" s="3880">
        <v>0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17</v>
      </c>
      <c r="E264" s="3913">
        <f t="shared" si="250"/>
        <v>10</v>
      </c>
      <c r="F264" s="3914">
        <f t="shared" si="251"/>
        <v>7</v>
      </c>
      <c r="G264" s="3880">
        <v>2</v>
      </c>
      <c r="H264" s="859">
        <v>0</v>
      </c>
      <c r="I264" s="3880">
        <v>1</v>
      </c>
      <c r="J264" s="859">
        <v>0</v>
      </c>
      <c r="K264" s="3880">
        <v>2</v>
      </c>
      <c r="L264" s="859">
        <v>2</v>
      </c>
      <c r="M264" s="3880">
        <v>1</v>
      </c>
      <c r="N264" s="859">
        <v>3</v>
      </c>
      <c r="O264" s="3880">
        <v>2</v>
      </c>
      <c r="P264" s="859">
        <v>0</v>
      </c>
      <c r="Q264" s="3880">
        <v>0</v>
      </c>
      <c r="R264" s="859">
        <v>1</v>
      </c>
      <c r="S264" s="3880">
        <v>2</v>
      </c>
      <c r="T264" s="859">
        <v>1</v>
      </c>
      <c r="U264" s="3880">
        <v>0</v>
      </c>
      <c r="V264" s="859">
        <v>0</v>
      </c>
      <c r="W264" s="3880">
        <v>0</v>
      </c>
      <c r="X264" s="859">
        <v>0</v>
      </c>
      <c r="Y264" s="3880">
        <v>0</v>
      </c>
      <c r="Z264" s="859">
        <v>0</v>
      </c>
      <c r="AA264" s="3880">
        <v>0</v>
      </c>
      <c r="AB264" s="859">
        <v>0</v>
      </c>
      <c r="AC264" s="3880">
        <v>0</v>
      </c>
      <c r="AD264" s="859">
        <v>0</v>
      </c>
      <c r="AE264" s="3880">
        <v>0</v>
      </c>
      <c r="AF264" s="859">
        <v>0</v>
      </c>
      <c r="AG264" s="3880">
        <v>0</v>
      </c>
      <c r="AH264" s="859">
        <v>0</v>
      </c>
      <c r="AI264" s="3880">
        <v>0</v>
      </c>
      <c r="AJ264" s="859">
        <v>0</v>
      </c>
      <c r="AK264" s="3880">
        <v>0</v>
      </c>
      <c r="AL264" s="859">
        <v>0</v>
      </c>
      <c r="AM264" s="5618">
        <v>0</v>
      </c>
      <c r="AN264" s="5615">
        <v>0</v>
      </c>
      <c r="AO264" s="3879">
        <v>0</v>
      </c>
      <c r="AP264" s="3893">
        <v>0</v>
      </c>
      <c r="AQ264" s="3880">
        <v>0</v>
      </c>
      <c r="AR264" s="3894">
        <v>0</v>
      </c>
      <c r="AS264" s="3894">
        <v>0</v>
      </c>
      <c r="AT264" s="3895">
        <v>0</v>
      </c>
      <c r="AU264" s="2691">
        <v>0</v>
      </c>
      <c r="AV264" s="3883"/>
      <c r="AW264" s="3895">
        <v>0</v>
      </c>
      <c r="AX264" s="2691">
        <v>0</v>
      </c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31</v>
      </c>
      <c r="E265" s="3897">
        <f t="shared" si="250"/>
        <v>19</v>
      </c>
      <c r="F265" s="3915">
        <f t="shared" si="251"/>
        <v>12</v>
      </c>
      <c r="G265" s="3900">
        <v>0</v>
      </c>
      <c r="H265" s="3899">
        <v>2</v>
      </c>
      <c r="I265" s="3900">
        <v>4</v>
      </c>
      <c r="J265" s="3899">
        <v>2</v>
      </c>
      <c r="K265" s="3900">
        <v>3</v>
      </c>
      <c r="L265" s="3899">
        <v>2</v>
      </c>
      <c r="M265" s="3900">
        <v>2</v>
      </c>
      <c r="N265" s="3899">
        <v>2</v>
      </c>
      <c r="O265" s="3900">
        <v>4</v>
      </c>
      <c r="P265" s="3899">
        <v>0</v>
      </c>
      <c r="Q265" s="3900">
        <v>3</v>
      </c>
      <c r="R265" s="3899">
        <v>3</v>
      </c>
      <c r="S265" s="3900">
        <v>3</v>
      </c>
      <c r="T265" s="3899">
        <v>1</v>
      </c>
      <c r="U265" s="3900">
        <v>0</v>
      </c>
      <c r="V265" s="3899">
        <v>0</v>
      </c>
      <c r="W265" s="3900">
        <v>0</v>
      </c>
      <c r="X265" s="3899">
        <v>0</v>
      </c>
      <c r="Y265" s="3900">
        <v>0</v>
      </c>
      <c r="Z265" s="3899">
        <v>0</v>
      </c>
      <c r="AA265" s="3900">
        <v>0</v>
      </c>
      <c r="AB265" s="3899">
        <v>0</v>
      </c>
      <c r="AC265" s="3900">
        <v>0</v>
      </c>
      <c r="AD265" s="3899">
        <v>0</v>
      </c>
      <c r="AE265" s="3900">
        <v>0</v>
      </c>
      <c r="AF265" s="3899">
        <v>0</v>
      </c>
      <c r="AG265" s="3900">
        <v>0</v>
      </c>
      <c r="AH265" s="3899">
        <v>0</v>
      </c>
      <c r="AI265" s="3900">
        <v>0</v>
      </c>
      <c r="AJ265" s="3899">
        <v>0</v>
      </c>
      <c r="AK265" s="3900">
        <v>0</v>
      </c>
      <c r="AL265" s="3899">
        <v>0</v>
      </c>
      <c r="AM265" s="5059">
        <v>0</v>
      </c>
      <c r="AN265" s="5616">
        <v>0</v>
      </c>
      <c r="AO265" s="3882"/>
      <c r="AP265" s="3883"/>
      <c r="AQ265" s="3894">
        <v>0</v>
      </c>
      <c r="AR265" s="3900">
        <v>0</v>
      </c>
      <c r="AS265" s="3900">
        <v>0</v>
      </c>
      <c r="AT265" s="3898">
        <v>0</v>
      </c>
      <c r="AU265" s="835">
        <v>0</v>
      </c>
      <c r="AV265" s="3883"/>
      <c r="AW265" s="3898">
        <v>0</v>
      </c>
      <c r="AX265" s="835">
        <v>0</v>
      </c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17</v>
      </c>
      <c r="E266" s="3897">
        <f t="shared" si="250"/>
        <v>10</v>
      </c>
      <c r="F266" s="3915">
        <f t="shared" si="251"/>
        <v>7</v>
      </c>
      <c r="G266" s="3900">
        <v>2</v>
      </c>
      <c r="H266" s="3899">
        <v>0</v>
      </c>
      <c r="I266" s="3900">
        <v>1</v>
      </c>
      <c r="J266" s="3899">
        <v>0</v>
      </c>
      <c r="K266" s="3900">
        <v>2</v>
      </c>
      <c r="L266" s="3899">
        <v>2</v>
      </c>
      <c r="M266" s="3900">
        <v>1</v>
      </c>
      <c r="N266" s="3899">
        <v>3</v>
      </c>
      <c r="O266" s="3900">
        <v>2</v>
      </c>
      <c r="P266" s="3899">
        <v>0</v>
      </c>
      <c r="Q266" s="3900">
        <v>0</v>
      </c>
      <c r="R266" s="3899">
        <v>1</v>
      </c>
      <c r="S266" s="3900">
        <v>2</v>
      </c>
      <c r="T266" s="3899">
        <v>1</v>
      </c>
      <c r="U266" s="3900">
        <v>0</v>
      </c>
      <c r="V266" s="3899">
        <v>0</v>
      </c>
      <c r="W266" s="3900">
        <v>0</v>
      </c>
      <c r="X266" s="3899">
        <v>0</v>
      </c>
      <c r="Y266" s="3900">
        <v>0</v>
      </c>
      <c r="Z266" s="3899">
        <v>0</v>
      </c>
      <c r="AA266" s="3900">
        <v>0</v>
      </c>
      <c r="AB266" s="3899">
        <v>0</v>
      </c>
      <c r="AC266" s="3900">
        <v>0</v>
      </c>
      <c r="AD266" s="3899">
        <v>0</v>
      </c>
      <c r="AE266" s="3900">
        <v>0</v>
      </c>
      <c r="AF266" s="3899">
        <v>0</v>
      </c>
      <c r="AG266" s="3900">
        <v>0</v>
      </c>
      <c r="AH266" s="3899">
        <v>0</v>
      </c>
      <c r="AI266" s="3900">
        <v>0</v>
      </c>
      <c r="AJ266" s="3899">
        <v>0</v>
      </c>
      <c r="AK266" s="3900">
        <v>0</v>
      </c>
      <c r="AL266" s="3899">
        <v>0</v>
      </c>
      <c r="AM266" s="5059">
        <v>0</v>
      </c>
      <c r="AN266" s="5616">
        <v>0</v>
      </c>
      <c r="AO266" s="3882"/>
      <c r="AP266" s="3883"/>
      <c r="AQ266" s="3903"/>
      <c r="AR266" s="3900">
        <v>0</v>
      </c>
      <c r="AS266" s="3900">
        <v>0</v>
      </c>
      <c r="AT266" s="3898">
        <v>0</v>
      </c>
      <c r="AU266" s="835">
        <v>0</v>
      </c>
      <c r="AV266" s="3883"/>
      <c r="AW266" s="3898">
        <v>0</v>
      </c>
      <c r="AX266" s="835">
        <v>0</v>
      </c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8</v>
      </c>
      <c r="E267" s="3897">
        <f t="shared" si="250"/>
        <v>5</v>
      </c>
      <c r="F267" s="3915">
        <f t="shared" si="251"/>
        <v>3</v>
      </c>
      <c r="G267" s="3906">
        <v>0</v>
      </c>
      <c r="H267" s="3905">
        <v>0</v>
      </c>
      <c r="I267" s="3906">
        <v>0</v>
      </c>
      <c r="J267" s="3905">
        <v>0</v>
      </c>
      <c r="K267" s="3906">
        <v>1</v>
      </c>
      <c r="L267" s="3905">
        <v>1</v>
      </c>
      <c r="M267" s="3906">
        <v>2</v>
      </c>
      <c r="N267" s="3905">
        <v>0</v>
      </c>
      <c r="O267" s="3906">
        <v>1</v>
      </c>
      <c r="P267" s="3905">
        <v>0</v>
      </c>
      <c r="Q267" s="3906">
        <v>0</v>
      </c>
      <c r="R267" s="3905">
        <v>1</v>
      </c>
      <c r="S267" s="3906">
        <v>1</v>
      </c>
      <c r="T267" s="3905">
        <v>1</v>
      </c>
      <c r="U267" s="3906">
        <v>0</v>
      </c>
      <c r="V267" s="3905">
        <v>0</v>
      </c>
      <c r="W267" s="3906">
        <v>0</v>
      </c>
      <c r="X267" s="3905">
        <v>0</v>
      </c>
      <c r="Y267" s="3906">
        <v>0</v>
      </c>
      <c r="Z267" s="3905">
        <v>0</v>
      </c>
      <c r="AA267" s="3906">
        <v>0</v>
      </c>
      <c r="AB267" s="3905">
        <v>0</v>
      </c>
      <c r="AC267" s="3906">
        <v>0</v>
      </c>
      <c r="AD267" s="3905">
        <v>0</v>
      </c>
      <c r="AE267" s="3906">
        <v>0</v>
      </c>
      <c r="AF267" s="3905">
        <v>0</v>
      </c>
      <c r="AG267" s="3906">
        <v>0</v>
      </c>
      <c r="AH267" s="3905">
        <v>0</v>
      </c>
      <c r="AI267" s="3906">
        <v>0</v>
      </c>
      <c r="AJ267" s="3905">
        <v>0</v>
      </c>
      <c r="AK267" s="3906">
        <v>0</v>
      </c>
      <c r="AL267" s="3905">
        <v>0</v>
      </c>
      <c r="AM267" s="5059">
        <v>0</v>
      </c>
      <c r="AN267" s="5616">
        <v>0</v>
      </c>
      <c r="AO267" s="3882"/>
      <c r="AP267" s="3883"/>
      <c r="AQ267" s="3903"/>
      <c r="AR267" s="3906">
        <v>0</v>
      </c>
      <c r="AS267" s="3906">
        <v>0</v>
      </c>
      <c r="AT267" s="3904">
        <v>0</v>
      </c>
      <c r="AU267" s="2677">
        <v>0</v>
      </c>
      <c r="AV267" s="835">
        <v>0</v>
      </c>
      <c r="AW267" s="3904">
        <v>0</v>
      </c>
      <c r="AX267" s="2677">
        <v>0</v>
      </c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>
        <v>0</v>
      </c>
      <c r="H268" s="3905">
        <v>0</v>
      </c>
      <c r="I268" s="3906">
        <v>0</v>
      </c>
      <c r="J268" s="3905">
        <v>0</v>
      </c>
      <c r="K268" s="3906">
        <v>0</v>
      </c>
      <c r="L268" s="3905">
        <v>0</v>
      </c>
      <c r="M268" s="3906">
        <v>0</v>
      </c>
      <c r="N268" s="3905">
        <v>0</v>
      </c>
      <c r="O268" s="3906">
        <v>0</v>
      </c>
      <c r="P268" s="3905">
        <v>0</v>
      </c>
      <c r="Q268" s="3906">
        <v>0</v>
      </c>
      <c r="R268" s="3905">
        <v>0</v>
      </c>
      <c r="S268" s="3906">
        <v>0</v>
      </c>
      <c r="T268" s="3905">
        <v>0</v>
      </c>
      <c r="U268" s="3906">
        <v>0</v>
      </c>
      <c r="V268" s="3905">
        <v>0</v>
      </c>
      <c r="W268" s="3906">
        <v>0</v>
      </c>
      <c r="X268" s="3905">
        <v>0</v>
      </c>
      <c r="Y268" s="3906">
        <v>0</v>
      </c>
      <c r="Z268" s="3905">
        <v>0</v>
      </c>
      <c r="AA268" s="3906">
        <v>0</v>
      </c>
      <c r="AB268" s="3905">
        <v>0</v>
      </c>
      <c r="AC268" s="3906">
        <v>0</v>
      </c>
      <c r="AD268" s="3905">
        <v>0</v>
      </c>
      <c r="AE268" s="3906">
        <v>0</v>
      </c>
      <c r="AF268" s="3905">
        <v>0</v>
      </c>
      <c r="AG268" s="3906">
        <v>0</v>
      </c>
      <c r="AH268" s="3905">
        <v>0</v>
      </c>
      <c r="AI268" s="3906">
        <v>0</v>
      </c>
      <c r="AJ268" s="3905">
        <v>0</v>
      </c>
      <c r="AK268" s="3906">
        <v>0</v>
      </c>
      <c r="AL268" s="3905">
        <v>0</v>
      </c>
      <c r="AM268" s="2675">
        <v>0</v>
      </c>
      <c r="AN268" s="3906">
        <v>0</v>
      </c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>
        <v>0</v>
      </c>
      <c r="H269" s="3888">
        <v>0</v>
      </c>
      <c r="I269" s="3889">
        <v>0</v>
      </c>
      <c r="J269" s="3888">
        <v>0</v>
      </c>
      <c r="K269" s="3889">
        <v>0</v>
      </c>
      <c r="L269" s="3888">
        <v>0</v>
      </c>
      <c r="M269" s="3889">
        <v>0</v>
      </c>
      <c r="N269" s="3888">
        <v>0</v>
      </c>
      <c r="O269" s="3889">
        <v>0</v>
      </c>
      <c r="P269" s="3888">
        <v>0</v>
      </c>
      <c r="Q269" s="3889">
        <v>0</v>
      </c>
      <c r="R269" s="3888">
        <v>0</v>
      </c>
      <c r="S269" s="3889">
        <v>0</v>
      </c>
      <c r="T269" s="3888">
        <v>0</v>
      </c>
      <c r="U269" s="3889">
        <v>0</v>
      </c>
      <c r="V269" s="3888">
        <v>0</v>
      </c>
      <c r="W269" s="3889">
        <v>0</v>
      </c>
      <c r="X269" s="3888">
        <v>0</v>
      </c>
      <c r="Y269" s="3889">
        <v>0</v>
      </c>
      <c r="Z269" s="3888">
        <v>0</v>
      </c>
      <c r="AA269" s="3889">
        <v>0</v>
      </c>
      <c r="AB269" s="3888">
        <v>0</v>
      </c>
      <c r="AC269" s="3889">
        <v>0</v>
      </c>
      <c r="AD269" s="3888">
        <v>0</v>
      </c>
      <c r="AE269" s="3889">
        <v>0</v>
      </c>
      <c r="AF269" s="3888">
        <v>0</v>
      </c>
      <c r="AG269" s="3889">
        <v>0</v>
      </c>
      <c r="AH269" s="3888">
        <v>0</v>
      </c>
      <c r="AI269" s="3889">
        <v>0</v>
      </c>
      <c r="AJ269" s="3888">
        <v>0</v>
      </c>
      <c r="AK269" s="3889">
        <v>0</v>
      </c>
      <c r="AL269" s="3888">
        <v>0</v>
      </c>
      <c r="AM269" s="5062">
        <v>0</v>
      </c>
      <c r="AN269" s="5617">
        <v>0</v>
      </c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17</v>
      </c>
      <c r="E330" s="3982">
        <f>SUM(G330++I330+K330+M330+O330+Q330+S330+U330+W330+Y330+AA330+AC330+AE330+AG330+AI330+AK330)</f>
        <v>10</v>
      </c>
      <c r="F330" s="3762">
        <f>SUM(H330++J330+L330+N330+P330+R330+T330+V330+X330+Z330+AB330+AD330+AF330+AH330+AJ330+AL330)</f>
        <v>7</v>
      </c>
      <c r="G330" s="3843">
        <f>G252+G264+G270+G276+G282+G312+G318+G324</f>
        <v>2</v>
      </c>
      <c r="H330" s="3814">
        <f t="shared" ref="H330:N334" si="323">H252+H258+H264+H270+H276+H282+H306+H312+H318+H324</f>
        <v>0</v>
      </c>
      <c r="I330" s="3843">
        <f t="shared" si="323"/>
        <v>1</v>
      </c>
      <c r="J330" s="3814">
        <f t="shared" si="323"/>
        <v>0</v>
      </c>
      <c r="K330" s="3843">
        <f t="shared" si="323"/>
        <v>2</v>
      </c>
      <c r="L330" s="3814">
        <f>L252+L258+L264+L270+L276+L282+L306+L312+L318+L324</f>
        <v>2</v>
      </c>
      <c r="M330" s="3843">
        <f t="shared" si="323"/>
        <v>1</v>
      </c>
      <c r="N330" s="3814">
        <f t="shared" si="323"/>
        <v>3</v>
      </c>
      <c r="O330" s="3843">
        <f t="shared" ref="O330:V334" si="324">O252+O258+O264+O270+O276+O282+O294+O312+O318+O324</f>
        <v>2</v>
      </c>
      <c r="P330" s="3788">
        <f t="shared" si="324"/>
        <v>0</v>
      </c>
      <c r="Q330" s="3843">
        <f t="shared" si="324"/>
        <v>0</v>
      </c>
      <c r="R330" s="3788">
        <f t="shared" si="324"/>
        <v>1</v>
      </c>
      <c r="S330" s="3843">
        <f t="shared" si="324"/>
        <v>2</v>
      </c>
      <c r="T330" s="3788">
        <f t="shared" si="324"/>
        <v>1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31</v>
      </c>
      <c r="E331" s="3983">
        <f t="shared" ref="E331:F335" si="329">SUM(G331++I331+K331+M331+O331+Q331+S331+U331+W331+Y331+AA331+AC331+AE331+AG331+AI331+AK331)</f>
        <v>19</v>
      </c>
      <c r="F331" s="3984">
        <f t="shared" si="329"/>
        <v>12</v>
      </c>
      <c r="G331" s="3896">
        <f>G253+G265+G271+G277+G283+G313+G319+G325</f>
        <v>0</v>
      </c>
      <c r="H331" s="3985">
        <f t="shared" si="323"/>
        <v>2</v>
      </c>
      <c r="I331" s="3896">
        <f t="shared" si="323"/>
        <v>4</v>
      </c>
      <c r="J331" s="3985">
        <f t="shared" si="323"/>
        <v>2</v>
      </c>
      <c r="K331" s="3896">
        <f>K253+K259+K265+K271+K277+K283+K307+K313+K319+K325</f>
        <v>3</v>
      </c>
      <c r="L331" s="3985">
        <f t="shared" si="323"/>
        <v>2</v>
      </c>
      <c r="M331" s="3896">
        <f t="shared" si="323"/>
        <v>2</v>
      </c>
      <c r="N331" s="3985">
        <f t="shared" si="323"/>
        <v>2</v>
      </c>
      <c r="O331" s="359">
        <f>O253+O259+O265+O271+O277+O283+O295+O313+O319+O325</f>
        <v>4</v>
      </c>
      <c r="P331" s="3814">
        <f t="shared" si="324"/>
        <v>0</v>
      </c>
      <c r="Q331" s="359">
        <f t="shared" si="324"/>
        <v>3</v>
      </c>
      <c r="R331" s="3814">
        <f t="shared" si="324"/>
        <v>3</v>
      </c>
      <c r="S331" s="359">
        <f t="shared" si="324"/>
        <v>3</v>
      </c>
      <c r="T331" s="3814">
        <f t="shared" si="324"/>
        <v>1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17</v>
      </c>
      <c r="E332" s="3983">
        <f t="shared" si="329"/>
        <v>10</v>
      </c>
      <c r="F332" s="3984">
        <f t="shared" si="329"/>
        <v>7</v>
      </c>
      <c r="G332" s="3896">
        <f>G254+G266+G272+G278+G284+G314+G320+G326</f>
        <v>2</v>
      </c>
      <c r="H332" s="3985">
        <f t="shared" si="323"/>
        <v>0</v>
      </c>
      <c r="I332" s="3896">
        <f t="shared" si="323"/>
        <v>1</v>
      </c>
      <c r="J332" s="3985">
        <f t="shared" si="323"/>
        <v>0</v>
      </c>
      <c r="K332" s="3896">
        <f t="shared" si="323"/>
        <v>2</v>
      </c>
      <c r="L332" s="3985">
        <f t="shared" si="323"/>
        <v>2</v>
      </c>
      <c r="M332" s="3896">
        <f t="shared" si="323"/>
        <v>1</v>
      </c>
      <c r="N332" s="3985">
        <f t="shared" si="323"/>
        <v>3</v>
      </c>
      <c r="O332" s="359">
        <f t="shared" si="324"/>
        <v>2</v>
      </c>
      <c r="P332" s="3814">
        <f t="shared" si="324"/>
        <v>0</v>
      </c>
      <c r="Q332" s="359">
        <f t="shared" si="324"/>
        <v>0</v>
      </c>
      <c r="R332" s="3814">
        <f t="shared" si="324"/>
        <v>1</v>
      </c>
      <c r="S332" s="359">
        <f t="shared" si="324"/>
        <v>2</v>
      </c>
      <c r="T332" s="3814">
        <f t="shared" si="324"/>
        <v>1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8</v>
      </c>
      <c r="E333" s="3983">
        <f t="shared" si="329"/>
        <v>5</v>
      </c>
      <c r="F333" s="3984">
        <f t="shared" si="329"/>
        <v>3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1</v>
      </c>
      <c r="L333" s="3985">
        <f t="shared" si="323"/>
        <v>1</v>
      </c>
      <c r="M333" s="3896">
        <f t="shared" si="323"/>
        <v>2</v>
      </c>
      <c r="N333" s="3985">
        <f t="shared" si="323"/>
        <v>0</v>
      </c>
      <c r="O333" s="359">
        <f>O255+O261+O267+O273+O279+O285+O297+O315+O321+O327</f>
        <v>1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1</v>
      </c>
      <c r="S333" s="359">
        <f t="shared" si="324"/>
        <v>1</v>
      </c>
      <c r="T333" s="3814">
        <f t="shared" si="324"/>
        <v>1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>
        <v>5</v>
      </c>
      <c r="D350" s="369">
        <v>5</v>
      </c>
      <c r="E350" s="347">
        <v>5</v>
      </c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804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9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2</v>
      </c>
      <c r="C64" s="4074">
        <v>0</v>
      </c>
      <c r="D64" s="4074">
        <v>0</v>
      </c>
      <c r="E64" s="4074">
        <v>0</v>
      </c>
      <c r="F64" s="4074">
        <v>0</v>
      </c>
      <c r="G64" s="4074">
        <v>2</v>
      </c>
      <c r="H64" s="4074">
        <v>0</v>
      </c>
      <c r="I64" s="4074">
        <v>0</v>
      </c>
      <c r="J64" s="4074">
        <v>0</v>
      </c>
      <c r="K64" s="892">
        <v>0</v>
      </c>
      <c r="L64" s="4074">
        <v>0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6</v>
      </c>
      <c r="C78" s="44">
        <v>0</v>
      </c>
      <c r="D78" s="44">
        <v>0</v>
      </c>
      <c r="E78" s="44">
        <v>1</v>
      </c>
      <c r="F78" s="44">
        <v>4</v>
      </c>
      <c r="G78" s="44">
        <v>1</v>
      </c>
      <c r="H78" s="44">
        <v>0</v>
      </c>
      <c r="I78" s="44">
        <v>0</v>
      </c>
      <c r="J78" s="44">
        <v>0</v>
      </c>
      <c r="K78" s="1026">
        <v>0</v>
      </c>
      <c r="L78" s="44">
        <v>3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6</v>
      </c>
      <c r="C100" s="290">
        <v>0</v>
      </c>
      <c r="D100" s="535">
        <v>0</v>
      </c>
      <c r="E100" s="535">
        <v>1</v>
      </c>
      <c r="F100" s="535">
        <v>4</v>
      </c>
      <c r="G100" s="535">
        <v>1</v>
      </c>
      <c r="H100" s="535">
        <v>0</v>
      </c>
      <c r="I100" s="535">
        <v>0</v>
      </c>
      <c r="J100" s="535">
        <v>0</v>
      </c>
      <c r="K100" s="535">
        <v>0</v>
      </c>
      <c r="L100" s="61">
        <v>0</v>
      </c>
      <c r="M100" s="4186">
        <v>3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14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M29" workbookViewId="0">
      <selection activeCell="AX44" sqref="AX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3</v>
      </c>
      <c r="D15" s="4099">
        <f t="shared" si="1"/>
        <v>1</v>
      </c>
      <c r="E15" s="4215">
        <f t="shared" si="1"/>
        <v>2</v>
      </c>
      <c r="F15" s="4034">
        <v>0</v>
      </c>
      <c r="G15" s="330">
        <v>0</v>
      </c>
      <c r="H15" s="4034">
        <v>0</v>
      </c>
      <c r="I15" s="330">
        <v>0</v>
      </c>
      <c r="J15" s="4034">
        <v>1</v>
      </c>
      <c r="K15" s="2003">
        <v>1</v>
      </c>
      <c r="L15" s="4034">
        <v>0</v>
      </c>
      <c r="M15" s="2003">
        <v>1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5</v>
      </c>
      <c r="D26" s="4099">
        <f t="shared" si="16"/>
        <v>2</v>
      </c>
      <c r="E26" s="4215">
        <f t="shared" si="16"/>
        <v>3</v>
      </c>
      <c r="F26" s="4034">
        <v>0</v>
      </c>
      <c r="G26" s="330">
        <v>0</v>
      </c>
      <c r="H26" s="4034">
        <v>0</v>
      </c>
      <c r="I26" s="330">
        <v>0</v>
      </c>
      <c r="J26" s="4034">
        <v>2</v>
      </c>
      <c r="K26" s="2003">
        <v>2</v>
      </c>
      <c r="L26" s="4034">
        <v>0</v>
      </c>
      <c r="M26" s="2003">
        <v>1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13</v>
      </c>
      <c r="D59" s="4099">
        <f>SUM(J59+L59+N59+P59+R59+T59+V59+X59+Z59+AB59+AD59+AF59+AH59+AJ59+AL59)</f>
        <v>3</v>
      </c>
      <c r="E59" s="4215">
        <f>SUM(K59+M59+O59+Q59+S59+U59+W59+Y59+AA59+AC59+AE59+AG59+AI59+AK59+AM59)</f>
        <v>10</v>
      </c>
      <c r="F59" s="1924"/>
      <c r="G59" s="4224"/>
      <c r="H59" s="1924"/>
      <c r="I59" s="4224"/>
      <c r="J59" s="4034">
        <v>3</v>
      </c>
      <c r="K59" s="2003">
        <v>0</v>
      </c>
      <c r="L59" s="4034">
        <v>0</v>
      </c>
      <c r="M59" s="2003">
        <v>1</v>
      </c>
      <c r="N59" s="4034">
        <v>0</v>
      </c>
      <c r="O59" s="2003">
        <v>1</v>
      </c>
      <c r="P59" s="4034">
        <v>0</v>
      </c>
      <c r="Q59" s="2003">
        <v>4</v>
      </c>
      <c r="R59" s="4034">
        <v>0</v>
      </c>
      <c r="S59" s="2003">
        <v>1</v>
      </c>
      <c r="T59" s="4034">
        <v>0</v>
      </c>
      <c r="U59" s="2003">
        <v>2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1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0</v>
      </c>
      <c r="AR59" s="4089">
        <v>1</v>
      </c>
      <c r="AS59" s="4089">
        <v>4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/>
      <c r="AO64" s="4025"/>
      <c r="AP64" s="330"/>
      <c r="AQ64" s="4089"/>
      <c r="AR64" s="4089"/>
      <c r="AS64" s="4089"/>
      <c r="AT64" s="4089"/>
      <c r="AU64" s="4089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1</v>
      </c>
      <c r="D68" s="4099">
        <f t="shared" ref="D68:E73" si="37">SUM(J68+L68+N68+P68+R68+T68+V68+X68+Z68+AB68+AD68+AF68+AH68+AJ68+AL68)</f>
        <v>1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>
        <v>1</v>
      </c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6</v>
      </c>
      <c r="D75" s="1925"/>
      <c r="E75" s="4220">
        <f>SUM(K75+M75+O75+Q75+S75+U75+W75+Y75+AA75+AC75)</f>
        <v>6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1</v>
      </c>
      <c r="P75" s="1924"/>
      <c r="Q75" s="2003">
        <v>3</v>
      </c>
      <c r="R75" s="1924"/>
      <c r="S75" s="2003">
        <v>1</v>
      </c>
      <c r="T75" s="1924"/>
      <c r="U75" s="2003">
        <v>1</v>
      </c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1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3</v>
      </c>
      <c r="D77" s="1925"/>
      <c r="E77" s="4220">
        <f>SUM(K77+M77+O77+Q77+S77+U77+W77+Y77+AA77+AC77)</f>
        <v>3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>
        <v>2</v>
      </c>
      <c r="T77" s="1924"/>
      <c r="U77" s="1161">
        <v>1</v>
      </c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0</v>
      </c>
      <c r="AR77" s="4230">
        <v>1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1</v>
      </c>
      <c r="D122" s="4093">
        <f>+F122+H122+J122+L122+N122+P122+R122+T122+V122+X122+Z122+AB122+AD122+AF122+AH122</f>
        <v>1</v>
      </c>
      <c r="E122" s="4206">
        <f>+G122+I122+K122+M122+O122+Q122+S122+U122+W122+Y122+AA122+AC122+AE122+AG122+AI122</f>
        <v>0</v>
      </c>
      <c r="F122" s="4048">
        <v>0</v>
      </c>
      <c r="G122" s="4050">
        <v>0</v>
      </c>
      <c r="H122" s="4048">
        <v>0</v>
      </c>
      <c r="I122" s="4050">
        <v>0</v>
      </c>
      <c r="J122" s="4048">
        <v>1</v>
      </c>
      <c r="K122" s="4050">
        <v>0</v>
      </c>
      <c r="L122" s="4048">
        <v>0</v>
      </c>
      <c r="M122" s="4050">
        <v>0</v>
      </c>
      <c r="N122" s="4048">
        <v>0</v>
      </c>
      <c r="O122" s="4050">
        <v>0</v>
      </c>
      <c r="P122" s="4048">
        <v>0</v>
      </c>
      <c r="Q122" s="4050">
        <v>0</v>
      </c>
      <c r="R122" s="4048">
        <v>0</v>
      </c>
      <c r="S122" s="4050">
        <v>0</v>
      </c>
      <c r="T122" s="4048">
        <v>0</v>
      </c>
      <c r="U122" s="4050">
        <v>0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>
        <v>0</v>
      </c>
      <c r="G123" s="2003">
        <v>0</v>
      </c>
      <c r="H123" s="4034">
        <v>0</v>
      </c>
      <c r="I123" s="2003">
        <v>0</v>
      </c>
      <c r="J123" s="4034">
        <v>0</v>
      </c>
      <c r="K123" s="2003">
        <v>0</v>
      </c>
      <c r="L123" s="4034">
        <v>0</v>
      </c>
      <c r="M123" s="2003">
        <v>0</v>
      </c>
      <c r="N123" s="4034">
        <v>0</v>
      </c>
      <c r="O123" s="2003">
        <v>0</v>
      </c>
      <c r="P123" s="4034">
        <v>0</v>
      </c>
      <c r="Q123" s="2003">
        <v>0</v>
      </c>
      <c r="R123" s="4034">
        <v>0</v>
      </c>
      <c r="S123" s="2003">
        <v>0</v>
      </c>
      <c r="T123" s="4034">
        <v>0</v>
      </c>
      <c r="U123" s="2003">
        <v>0</v>
      </c>
      <c r="V123" s="4034">
        <v>0</v>
      </c>
      <c r="W123" s="2003">
        <v>0</v>
      </c>
      <c r="X123" s="4034">
        <v>0</v>
      </c>
      <c r="Y123" s="2003">
        <v>0</v>
      </c>
      <c r="Z123" s="4034">
        <v>0</v>
      </c>
      <c r="AA123" s="2003">
        <v>0</v>
      </c>
      <c r="AB123" s="4034">
        <v>0</v>
      </c>
      <c r="AC123" s="2003">
        <v>0</v>
      </c>
      <c r="AD123" s="4034">
        <v>0</v>
      </c>
      <c r="AE123" s="2003">
        <v>0</v>
      </c>
      <c r="AF123" s="4034">
        <v>0</v>
      </c>
      <c r="AG123" s="2003">
        <v>0</v>
      </c>
      <c r="AH123" s="4216">
        <v>0</v>
      </c>
      <c r="AI123" s="332">
        <v>0</v>
      </c>
      <c r="AJ123" s="331">
        <v>0</v>
      </c>
      <c r="AK123" s="2235">
        <v>0</v>
      </c>
      <c r="AL123" s="4217">
        <v>0</v>
      </c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23</v>
      </c>
      <c r="C158" s="3399">
        <v>0</v>
      </c>
      <c r="D158" s="4270">
        <v>0</v>
      </c>
      <c r="E158" s="4270">
        <v>20</v>
      </c>
      <c r="F158" s="4270">
        <v>3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3</v>
      </c>
      <c r="C160" s="4034">
        <v>0</v>
      </c>
      <c r="D160" s="1973">
        <v>0</v>
      </c>
      <c r="E160" s="1973">
        <v>0</v>
      </c>
      <c r="F160" s="1973">
        <v>3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1</v>
      </c>
      <c r="C161" s="4034">
        <v>0</v>
      </c>
      <c r="D161" s="1973">
        <v>0</v>
      </c>
      <c r="E161" s="1973">
        <v>0</v>
      </c>
      <c r="F161" s="1973">
        <v>1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0</v>
      </c>
      <c r="C164" s="876">
        <v>0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59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4" zoomScaleNormal="100" workbookViewId="0">
      <selection activeCell="J53" sqref="J53:R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23</v>
      </c>
      <c r="C52" s="4289">
        <f>SUM(C53:C57)</f>
        <v>10</v>
      </c>
      <c r="D52" s="4290">
        <f>SUM(D53:D57)</f>
        <v>13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23</v>
      </c>
      <c r="C53" s="327">
        <v>10</v>
      </c>
      <c r="D53" s="142">
        <v>13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23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E1" zoomScaleNormal="100" workbookViewId="0">
      <selection activeCell="M30" sqref="M3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/>
      <c r="N18" s="973">
        <v>0</v>
      </c>
      <c r="O18" s="973">
        <v>0</v>
      </c>
      <c r="P18" s="973">
        <v>0</v>
      </c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/>
      <c r="N19" s="973">
        <v>0</v>
      </c>
      <c r="O19" s="973">
        <v>0</v>
      </c>
      <c r="P19" s="973">
        <v>0</v>
      </c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/>
      <c r="N20" s="973">
        <v>0</v>
      </c>
      <c r="O20" s="973">
        <v>0</v>
      </c>
      <c r="P20" s="973">
        <v>0</v>
      </c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9</v>
      </c>
      <c r="D21" s="1244">
        <v>0</v>
      </c>
      <c r="E21" s="1244">
        <v>1</v>
      </c>
      <c r="F21" s="1244">
        <v>8</v>
      </c>
      <c r="G21" s="1244">
        <v>0</v>
      </c>
      <c r="H21" s="365">
        <v>0</v>
      </c>
      <c r="I21" s="365">
        <v>0</v>
      </c>
      <c r="J21" s="1244">
        <v>9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/>
      <c r="N23" s="973">
        <v>0</v>
      </c>
      <c r="O23" s="973">
        <v>0</v>
      </c>
      <c r="P23" s="973">
        <v>0</v>
      </c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>
        <v>0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0</v>
      </c>
      <c r="K24" s="1244">
        <v>0</v>
      </c>
      <c r="L24" s="1244">
        <v>0</v>
      </c>
      <c r="M24" s="972"/>
      <c r="N24" s="973">
        <v>0</v>
      </c>
      <c r="O24" s="973">
        <v>0</v>
      </c>
      <c r="P24" s="973">
        <v>0</v>
      </c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/>
      <c r="N25" s="973">
        <v>0</v>
      </c>
      <c r="O25" s="973">
        <v>0</v>
      </c>
      <c r="P25" s="973">
        <v>0</v>
      </c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19</v>
      </c>
      <c r="D29" s="1244">
        <v>13</v>
      </c>
      <c r="E29" s="1244">
        <v>6</v>
      </c>
      <c r="F29" s="1244">
        <v>0</v>
      </c>
      <c r="G29" s="1244">
        <v>0</v>
      </c>
      <c r="H29" s="365">
        <v>0</v>
      </c>
      <c r="I29" s="365">
        <v>0</v>
      </c>
      <c r="J29" s="1244">
        <v>15</v>
      </c>
      <c r="K29" s="1244">
        <v>4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/>
      <c r="N31" s="973">
        <v>0</v>
      </c>
      <c r="O31" s="973">
        <v>0</v>
      </c>
      <c r="P31" s="973">
        <v>0</v>
      </c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/>
      <c r="N32" s="973">
        <v>0</v>
      </c>
      <c r="O32" s="973">
        <v>0</v>
      </c>
      <c r="P32" s="973">
        <v>0</v>
      </c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2</v>
      </c>
      <c r="D33" s="1244">
        <v>0</v>
      </c>
      <c r="E33" s="1244">
        <v>0</v>
      </c>
      <c r="F33" s="1244">
        <v>2</v>
      </c>
      <c r="G33" s="1244">
        <v>0</v>
      </c>
      <c r="H33" s="365">
        <v>0</v>
      </c>
      <c r="I33" s="365">
        <v>0</v>
      </c>
      <c r="J33" s="1244">
        <v>2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/>
      <c r="N34" s="1039">
        <v>0</v>
      </c>
      <c r="O34" s="1039">
        <v>0</v>
      </c>
      <c r="P34" s="1039">
        <v>0</v>
      </c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/>
      <c r="N35" s="1031">
        <v>0</v>
      </c>
      <c r="O35" s="1031">
        <v>0</v>
      </c>
      <c r="P35" s="1031">
        <v>0</v>
      </c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30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L148" zoomScaleNormal="100" workbookViewId="0">
      <selection activeCell="S153" sqref="S15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39</v>
      </c>
      <c r="E122" s="1106">
        <v>8</v>
      </c>
      <c r="F122" s="1108">
        <v>1</v>
      </c>
      <c r="G122" s="773">
        <v>1</v>
      </c>
      <c r="H122" s="773">
        <v>17</v>
      </c>
      <c r="I122" s="773">
        <v>5</v>
      </c>
      <c r="J122" s="1284">
        <v>7</v>
      </c>
      <c r="K122" s="1108">
        <v>16</v>
      </c>
      <c r="L122" s="1107">
        <v>23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2</v>
      </c>
      <c r="E125" s="290"/>
      <c r="F125" s="22"/>
      <c r="G125" s="535"/>
      <c r="H125" s="535">
        <v>2</v>
      </c>
      <c r="I125" s="535"/>
      <c r="J125" s="61"/>
      <c r="K125" s="22"/>
      <c r="L125" s="107">
        <v>2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3</v>
      </c>
      <c r="E153" s="4963">
        <v>3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2</v>
      </c>
      <c r="R153" s="4967">
        <v>1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44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4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60</v>
      </c>
      <c r="C13" s="1127">
        <f t="shared" ref="C13:C24" si="1">SUM(E13,G13,I13,K13,M13,O13,Q13,S13,U13,W13,Y13,AA13,AC13,AE13,AG13,AI13,AK13)</f>
        <v>21</v>
      </c>
      <c r="D13" s="1126">
        <f t="shared" ref="D13:D24" si="2">SUM(F13,H13,J13,L13,N13,P13,R13,T13,V13,X13,Z13,AB13,AD13,AF13,AH13,AJ13,AL13)</f>
        <v>39</v>
      </c>
      <c r="E13" s="5026">
        <v>0</v>
      </c>
      <c r="F13" s="1096">
        <v>0</v>
      </c>
      <c r="G13" s="5026">
        <v>0</v>
      </c>
      <c r="H13" s="1099">
        <v>0</v>
      </c>
      <c r="I13" s="5026">
        <v>0</v>
      </c>
      <c r="J13" s="1099">
        <v>0</v>
      </c>
      <c r="K13" s="5026">
        <v>0</v>
      </c>
      <c r="L13" s="1099">
        <v>0</v>
      </c>
      <c r="M13" s="5026">
        <v>0</v>
      </c>
      <c r="N13" s="1099">
        <v>0</v>
      </c>
      <c r="O13" s="5026">
        <v>2</v>
      </c>
      <c r="P13" s="1099">
        <v>1</v>
      </c>
      <c r="Q13" s="5026">
        <v>1</v>
      </c>
      <c r="R13" s="1099">
        <v>1</v>
      </c>
      <c r="S13" s="5026"/>
      <c r="T13" s="1099"/>
      <c r="U13" s="5026"/>
      <c r="V13" s="1099">
        <v>3</v>
      </c>
      <c r="W13" s="5026"/>
      <c r="X13" s="1099">
        <v>4</v>
      </c>
      <c r="Y13" s="5026">
        <v>2</v>
      </c>
      <c r="Z13" s="1099">
        <v>3</v>
      </c>
      <c r="AA13" s="5026"/>
      <c r="AB13" s="1099">
        <v>7</v>
      </c>
      <c r="AC13" s="5026">
        <v>4</v>
      </c>
      <c r="AD13" s="1099">
        <v>3</v>
      </c>
      <c r="AE13" s="5026">
        <v>2</v>
      </c>
      <c r="AF13" s="1099">
        <v>5</v>
      </c>
      <c r="AG13" s="5026">
        <v>6</v>
      </c>
      <c r="AH13" s="1099">
        <v>4</v>
      </c>
      <c r="AI13" s="5026">
        <v>3</v>
      </c>
      <c r="AJ13" s="1099">
        <v>3</v>
      </c>
      <c r="AK13" s="5026">
        <v>1</v>
      </c>
      <c r="AL13" s="1100">
        <v>5</v>
      </c>
      <c r="AM13" s="4888">
        <v>0</v>
      </c>
      <c r="AN13" s="4693">
        <v>24</v>
      </c>
      <c r="AO13" s="4693">
        <v>36</v>
      </c>
      <c r="AP13" s="5027">
        <v>0</v>
      </c>
      <c r="AQ13" s="4888">
        <v>6</v>
      </c>
      <c r="AR13" s="4693">
        <v>0</v>
      </c>
      <c r="AS13" s="1096">
        <v>1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60</v>
      </c>
      <c r="C14" s="2257">
        <f t="shared" si="1"/>
        <v>21</v>
      </c>
      <c r="D14" s="146">
        <f t="shared" si="2"/>
        <v>39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0</v>
      </c>
      <c r="K14" s="290">
        <v>0</v>
      </c>
      <c r="L14" s="637">
        <v>0</v>
      </c>
      <c r="M14" s="290">
        <v>0</v>
      </c>
      <c r="N14" s="637">
        <v>0</v>
      </c>
      <c r="O14" s="290">
        <v>2</v>
      </c>
      <c r="P14" s="637">
        <v>1</v>
      </c>
      <c r="Q14" s="290">
        <v>1</v>
      </c>
      <c r="R14" s="637">
        <v>1</v>
      </c>
      <c r="S14" s="290"/>
      <c r="T14" s="637"/>
      <c r="U14" s="290"/>
      <c r="V14" s="637">
        <v>3</v>
      </c>
      <c r="W14" s="290"/>
      <c r="X14" s="637">
        <v>4</v>
      </c>
      <c r="Y14" s="290">
        <v>2</v>
      </c>
      <c r="Z14" s="637">
        <v>3</v>
      </c>
      <c r="AA14" s="290"/>
      <c r="AB14" s="637">
        <v>7</v>
      </c>
      <c r="AC14" s="290">
        <v>4</v>
      </c>
      <c r="AD14" s="637">
        <v>3</v>
      </c>
      <c r="AE14" s="290">
        <v>2</v>
      </c>
      <c r="AF14" s="637">
        <v>5</v>
      </c>
      <c r="AG14" s="290">
        <v>6</v>
      </c>
      <c r="AH14" s="637">
        <v>4</v>
      </c>
      <c r="AI14" s="290">
        <v>3</v>
      </c>
      <c r="AJ14" s="637">
        <v>3</v>
      </c>
      <c r="AK14" s="290">
        <v>1</v>
      </c>
      <c r="AL14" s="431">
        <v>5</v>
      </c>
      <c r="AM14" s="296">
        <v>0</v>
      </c>
      <c r="AN14" s="535">
        <v>24</v>
      </c>
      <c r="AO14" s="535">
        <v>36</v>
      </c>
      <c r="AP14" s="61">
        <v>0</v>
      </c>
      <c r="AQ14" s="296">
        <v>6</v>
      </c>
      <c r="AR14" s="535">
        <v>0</v>
      </c>
      <c r="AS14" s="107">
        <v>1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19</v>
      </c>
      <c r="C17" s="1195">
        <f t="shared" si="1"/>
        <v>8</v>
      </c>
      <c r="D17" s="5032">
        <f t="shared" si="2"/>
        <v>11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1</v>
      </c>
      <c r="Z17" s="1118">
        <v>2</v>
      </c>
      <c r="AA17" s="1114"/>
      <c r="AB17" s="1118">
        <v>2</v>
      </c>
      <c r="AC17" s="1114">
        <v>3</v>
      </c>
      <c r="AD17" s="1118"/>
      <c r="AE17" s="1114">
        <v>1</v>
      </c>
      <c r="AF17" s="1118">
        <v>3</v>
      </c>
      <c r="AG17" s="1114">
        <v>2</v>
      </c>
      <c r="AH17" s="1118">
        <v>2</v>
      </c>
      <c r="AI17" s="1114"/>
      <c r="AJ17" s="1118"/>
      <c r="AK17" s="1114">
        <v>1</v>
      </c>
      <c r="AL17" s="1120">
        <v>2</v>
      </c>
      <c r="AM17" s="377">
        <v>0</v>
      </c>
      <c r="AN17" s="1278">
        <v>11</v>
      </c>
      <c r="AO17" s="1278">
        <v>8</v>
      </c>
      <c r="AP17" s="1322">
        <v>0</v>
      </c>
      <c r="AQ17" s="377">
        <v>8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45</v>
      </c>
      <c r="C19" s="1197">
        <f t="shared" si="1"/>
        <v>17</v>
      </c>
      <c r="D19" s="1126">
        <f t="shared" si="2"/>
        <v>28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1</v>
      </c>
      <c r="K19" s="5025">
        <f t="shared" si="12"/>
        <v>0</v>
      </c>
      <c r="L19" s="1129">
        <f t="shared" si="12"/>
        <v>0</v>
      </c>
      <c r="M19" s="5025">
        <f t="shared" si="12"/>
        <v>1</v>
      </c>
      <c r="N19" s="1129">
        <f t="shared" si="12"/>
        <v>0</v>
      </c>
      <c r="O19" s="5025">
        <f t="shared" si="12"/>
        <v>1</v>
      </c>
      <c r="P19" s="1129">
        <f t="shared" si="12"/>
        <v>1</v>
      </c>
      <c r="Q19" s="5025">
        <f t="shared" si="12"/>
        <v>1</v>
      </c>
      <c r="R19" s="1129">
        <f t="shared" si="12"/>
        <v>0</v>
      </c>
      <c r="S19" s="5025">
        <f t="shared" si="12"/>
        <v>0</v>
      </c>
      <c r="T19" s="1129">
        <f t="shared" si="12"/>
        <v>1</v>
      </c>
      <c r="U19" s="5025">
        <f t="shared" si="12"/>
        <v>1</v>
      </c>
      <c r="V19" s="1129">
        <f t="shared" si="12"/>
        <v>3</v>
      </c>
      <c r="W19" s="5025">
        <f t="shared" si="12"/>
        <v>2</v>
      </c>
      <c r="X19" s="1129">
        <f t="shared" si="12"/>
        <v>4</v>
      </c>
      <c r="Y19" s="5025">
        <f t="shared" si="12"/>
        <v>1</v>
      </c>
      <c r="Z19" s="1129">
        <f t="shared" si="12"/>
        <v>1</v>
      </c>
      <c r="AA19" s="5025">
        <f t="shared" si="12"/>
        <v>0</v>
      </c>
      <c r="AB19" s="1129">
        <f t="shared" si="12"/>
        <v>2</v>
      </c>
      <c r="AC19" s="5025">
        <f t="shared" si="12"/>
        <v>1</v>
      </c>
      <c r="AD19" s="1129">
        <f t="shared" si="12"/>
        <v>3</v>
      </c>
      <c r="AE19" s="5025">
        <f t="shared" si="12"/>
        <v>1</v>
      </c>
      <c r="AF19" s="1129">
        <f t="shared" si="12"/>
        <v>3</v>
      </c>
      <c r="AG19" s="5025">
        <f t="shared" si="12"/>
        <v>5</v>
      </c>
      <c r="AH19" s="1129">
        <f t="shared" si="12"/>
        <v>6</v>
      </c>
      <c r="AI19" s="5025">
        <f t="shared" si="12"/>
        <v>3</v>
      </c>
      <c r="AJ19" s="1129">
        <f t="shared" si="12"/>
        <v>0</v>
      </c>
      <c r="AK19" s="5025">
        <f t="shared" si="12"/>
        <v>0</v>
      </c>
      <c r="AL19" s="1131">
        <f t="shared" si="12"/>
        <v>3</v>
      </c>
      <c r="AM19" s="4899">
        <f t="shared" si="12"/>
        <v>0</v>
      </c>
      <c r="AN19" s="1141">
        <f t="shared" si="12"/>
        <v>45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1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34</v>
      </c>
      <c r="C20" s="3054">
        <f t="shared" si="1"/>
        <v>13</v>
      </c>
      <c r="D20" s="5034">
        <f t="shared" si="2"/>
        <v>21</v>
      </c>
      <c r="E20" s="192"/>
      <c r="F20" s="2"/>
      <c r="G20" s="192"/>
      <c r="H20" s="383"/>
      <c r="I20" s="192"/>
      <c r="J20" s="383">
        <v>1</v>
      </c>
      <c r="K20" s="192"/>
      <c r="L20" s="383"/>
      <c r="M20" s="192"/>
      <c r="N20" s="383"/>
      <c r="O20" s="192">
        <v>1</v>
      </c>
      <c r="P20" s="383">
        <v>1</v>
      </c>
      <c r="Q20" s="192"/>
      <c r="R20" s="383"/>
      <c r="S20" s="192"/>
      <c r="T20" s="383">
        <v>1</v>
      </c>
      <c r="U20" s="192"/>
      <c r="V20" s="383">
        <v>1</v>
      </c>
      <c r="W20" s="192">
        <v>2</v>
      </c>
      <c r="X20" s="383">
        <v>3</v>
      </c>
      <c r="Y20" s="192">
        <v>1</v>
      </c>
      <c r="Z20" s="383">
        <v>1</v>
      </c>
      <c r="AA20" s="192"/>
      <c r="AB20" s="383">
        <v>2</v>
      </c>
      <c r="AC20" s="192">
        <v>1</v>
      </c>
      <c r="AD20" s="383">
        <v>2</v>
      </c>
      <c r="AE20" s="192">
        <v>1</v>
      </c>
      <c r="AF20" s="383">
        <v>3</v>
      </c>
      <c r="AG20" s="192">
        <v>4</v>
      </c>
      <c r="AH20" s="383">
        <v>4</v>
      </c>
      <c r="AI20" s="192">
        <v>3</v>
      </c>
      <c r="AJ20" s="383"/>
      <c r="AK20" s="192"/>
      <c r="AL20" s="384">
        <v>2</v>
      </c>
      <c r="AM20" s="4643">
        <v>0</v>
      </c>
      <c r="AN20" s="594">
        <v>34</v>
      </c>
      <c r="AO20" s="594">
        <v>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7</v>
      </c>
      <c r="C21" s="1195">
        <f t="shared" si="1"/>
        <v>3</v>
      </c>
      <c r="D21" s="3144">
        <f t="shared" si="2"/>
        <v>4</v>
      </c>
      <c r="E21" s="1114"/>
      <c r="F21" s="1115"/>
      <c r="G21" s="1114"/>
      <c r="H21" s="1118"/>
      <c r="I21" s="1114"/>
      <c r="J21" s="1118"/>
      <c r="K21" s="1114"/>
      <c r="L21" s="1118"/>
      <c r="M21" s="1114">
        <v>1</v>
      </c>
      <c r="N21" s="1118"/>
      <c r="O21" s="1114"/>
      <c r="P21" s="1118"/>
      <c r="Q21" s="1114"/>
      <c r="R21" s="1118"/>
      <c r="S21" s="1114"/>
      <c r="T21" s="1118"/>
      <c r="U21" s="1114">
        <v>1</v>
      </c>
      <c r="V21" s="1118">
        <v>1</v>
      </c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>
        <v>1</v>
      </c>
      <c r="AH21" s="1118">
        <v>2</v>
      </c>
      <c r="AI21" s="1114"/>
      <c r="AJ21" s="1118"/>
      <c r="AK21" s="1114"/>
      <c r="AL21" s="1120">
        <v>1</v>
      </c>
      <c r="AM21" s="1326">
        <v>0</v>
      </c>
      <c r="AN21" s="1278">
        <v>7</v>
      </c>
      <c r="AO21" s="1278">
        <v>0</v>
      </c>
      <c r="AP21" s="1322">
        <v>0</v>
      </c>
      <c r="AQ21" s="1326">
        <v>0</v>
      </c>
      <c r="AR21" s="1278">
        <v>0</v>
      </c>
      <c r="AS21" s="1115">
        <v>1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4</v>
      </c>
      <c r="C23" s="1195">
        <f t="shared" si="1"/>
        <v>1</v>
      </c>
      <c r="D23" s="3144">
        <f t="shared" si="2"/>
        <v>3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>
        <v>1</v>
      </c>
      <c r="R23" s="1118"/>
      <c r="S23" s="1114"/>
      <c r="T23" s="1118"/>
      <c r="U23" s="1114"/>
      <c r="V23" s="1118">
        <v>1</v>
      </c>
      <c r="W23" s="1114"/>
      <c r="X23" s="1118">
        <v>1</v>
      </c>
      <c r="Y23" s="1114"/>
      <c r="Z23" s="1118"/>
      <c r="AA23" s="1114"/>
      <c r="AB23" s="1118"/>
      <c r="AC23" s="1114"/>
      <c r="AD23" s="1118">
        <v>1</v>
      </c>
      <c r="AE23" s="1114"/>
      <c r="AF23" s="1118"/>
      <c r="AG23" s="1114"/>
      <c r="AH23" s="1118"/>
      <c r="AI23" s="1114"/>
      <c r="AJ23" s="1118"/>
      <c r="AK23" s="1114"/>
      <c r="AL23" s="1120"/>
      <c r="AM23" s="1326">
        <v>0</v>
      </c>
      <c r="AN23" s="1278">
        <v>4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60</v>
      </c>
      <c r="C29" s="1559">
        <f>+E29+G29+I29+K29+M29+O29+Q29+S29+U29+W29+Y29+AA29+AC29+AE29+AG29+AI29+AK29</f>
        <v>21</v>
      </c>
      <c r="D29" s="1560">
        <f>+F29+H29+J29+L29+N29+P29+R29+T29+V29+X29+Z29+AB29+AD29+AF29+AH29+AJ29+AL29</f>
        <v>39</v>
      </c>
      <c r="E29" s="5038">
        <v>0</v>
      </c>
      <c r="F29" s="5039">
        <v>0</v>
      </c>
      <c r="G29" s="5038">
        <v>0</v>
      </c>
      <c r="H29" s="4759">
        <v>0</v>
      </c>
      <c r="I29" s="5038">
        <v>0</v>
      </c>
      <c r="J29" s="4759">
        <v>0</v>
      </c>
      <c r="K29" s="5038">
        <v>0</v>
      </c>
      <c r="L29" s="5039">
        <v>0</v>
      </c>
      <c r="M29" s="5040">
        <v>0</v>
      </c>
      <c r="N29" s="4759">
        <v>0</v>
      </c>
      <c r="O29" s="5040">
        <v>2</v>
      </c>
      <c r="P29" s="4759">
        <v>1</v>
      </c>
      <c r="Q29" s="5040">
        <v>1</v>
      </c>
      <c r="R29" s="4759">
        <v>1</v>
      </c>
      <c r="S29" s="5040"/>
      <c r="T29" s="4759"/>
      <c r="U29" s="5040"/>
      <c r="V29" s="4759">
        <v>3</v>
      </c>
      <c r="W29" s="5040"/>
      <c r="X29" s="4759">
        <v>4</v>
      </c>
      <c r="Y29" s="5040">
        <v>2</v>
      </c>
      <c r="Z29" s="4759">
        <v>3</v>
      </c>
      <c r="AA29" s="5040"/>
      <c r="AB29" s="4759">
        <v>7</v>
      </c>
      <c r="AC29" s="5040">
        <v>4</v>
      </c>
      <c r="AD29" s="4759">
        <v>3</v>
      </c>
      <c r="AE29" s="5040">
        <v>2</v>
      </c>
      <c r="AF29" s="4759">
        <v>5</v>
      </c>
      <c r="AG29" s="5040">
        <v>6</v>
      </c>
      <c r="AH29" s="4759">
        <v>4</v>
      </c>
      <c r="AI29" s="5040">
        <v>3</v>
      </c>
      <c r="AJ29" s="4759">
        <v>3</v>
      </c>
      <c r="AK29" s="5040">
        <v>1</v>
      </c>
      <c r="AL29" s="5041">
        <v>5</v>
      </c>
      <c r="AM29" s="5042">
        <v>0</v>
      </c>
      <c r="AN29" s="5040">
        <v>24</v>
      </c>
      <c r="AO29" s="5040">
        <v>36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>
        <v>0</v>
      </c>
      <c r="AN30" s="44"/>
      <c r="AO30" s="44"/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3</v>
      </c>
      <c r="C31" s="963">
        <f t="shared" si="17"/>
        <v>0</v>
      </c>
      <c r="D31" s="964">
        <f t="shared" si="17"/>
        <v>3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/>
      <c r="P31" s="966"/>
      <c r="Q31" s="968"/>
      <c r="R31" s="966">
        <v>1</v>
      </c>
      <c r="S31" s="968"/>
      <c r="T31" s="966"/>
      <c r="U31" s="968"/>
      <c r="V31" s="966"/>
      <c r="W31" s="968"/>
      <c r="X31" s="966">
        <v>1</v>
      </c>
      <c r="Y31" s="968"/>
      <c r="Z31" s="966"/>
      <c r="AA31" s="968"/>
      <c r="AB31" s="966">
        <v>1</v>
      </c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>
        <v>0</v>
      </c>
      <c r="AN31" s="968"/>
      <c r="AO31" s="968">
        <v>3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7</v>
      </c>
      <c r="C32" s="963">
        <f t="shared" si="17"/>
        <v>1</v>
      </c>
      <c r="D32" s="964">
        <f t="shared" si="17"/>
        <v>6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/>
      <c r="P32" s="966"/>
      <c r="Q32" s="968"/>
      <c r="R32" s="966"/>
      <c r="S32" s="968"/>
      <c r="T32" s="966"/>
      <c r="U32" s="968"/>
      <c r="V32" s="966"/>
      <c r="W32" s="968"/>
      <c r="X32" s="966">
        <v>1</v>
      </c>
      <c r="Y32" s="968"/>
      <c r="Z32" s="966"/>
      <c r="AA32" s="968"/>
      <c r="AB32" s="966">
        <v>1</v>
      </c>
      <c r="AC32" s="968"/>
      <c r="AD32" s="966"/>
      <c r="AE32" s="968"/>
      <c r="AF32" s="966">
        <v>2</v>
      </c>
      <c r="AG32" s="968">
        <v>1</v>
      </c>
      <c r="AH32" s="966"/>
      <c r="AI32" s="968"/>
      <c r="AJ32" s="966"/>
      <c r="AK32" s="968"/>
      <c r="AL32" s="970">
        <v>2</v>
      </c>
      <c r="AM32" s="1180">
        <v>0</v>
      </c>
      <c r="AN32" s="968">
        <v>1</v>
      </c>
      <c r="AO32" s="968">
        <v>6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9</v>
      </c>
      <c r="C33" s="963">
        <f t="shared" si="17"/>
        <v>4</v>
      </c>
      <c r="D33" s="964">
        <f t="shared" si="17"/>
        <v>5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1</v>
      </c>
      <c r="P33" s="966"/>
      <c r="Q33" s="968"/>
      <c r="R33" s="966"/>
      <c r="S33" s="968"/>
      <c r="T33" s="966"/>
      <c r="U33" s="968"/>
      <c r="V33" s="966">
        <v>1</v>
      </c>
      <c r="W33" s="968"/>
      <c r="X33" s="966">
        <v>1</v>
      </c>
      <c r="Y33" s="968"/>
      <c r="Z33" s="966"/>
      <c r="AA33" s="968"/>
      <c r="AB33" s="966">
        <v>2</v>
      </c>
      <c r="AC33" s="968">
        <v>1</v>
      </c>
      <c r="AD33" s="966"/>
      <c r="AE33" s="968"/>
      <c r="AF33" s="966"/>
      <c r="AG33" s="968">
        <v>1</v>
      </c>
      <c r="AH33" s="966">
        <v>1</v>
      </c>
      <c r="AI33" s="968">
        <v>1</v>
      </c>
      <c r="AJ33" s="966"/>
      <c r="AK33" s="968"/>
      <c r="AL33" s="970"/>
      <c r="AM33" s="1180">
        <v>0</v>
      </c>
      <c r="AN33" s="968">
        <v>4</v>
      </c>
      <c r="AO33" s="968">
        <v>5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4</v>
      </c>
      <c r="C34" s="963">
        <f t="shared" si="17"/>
        <v>0</v>
      </c>
      <c r="D34" s="964">
        <f t="shared" si="17"/>
        <v>4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>
        <v>1</v>
      </c>
      <c r="AA34" s="968"/>
      <c r="AB34" s="966"/>
      <c r="AC34" s="968"/>
      <c r="AD34" s="966"/>
      <c r="AE34" s="968"/>
      <c r="AF34" s="966"/>
      <c r="AG34" s="968"/>
      <c r="AH34" s="966"/>
      <c r="AI34" s="968"/>
      <c r="AJ34" s="966">
        <v>2</v>
      </c>
      <c r="AK34" s="968"/>
      <c r="AL34" s="970">
        <v>1</v>
      </c>
      <c r="AM34" s="1180">
        <v>0</v>
      </c>
      <c r="AN34" s="968"/>
      <c r="AO34" s="968">
        <v>4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>
        <v>0</v>
      </c>
      <c r="AN35" s="968"/>
      <c r="AO35" s="968"/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1</v>
      </c>
      <c r="C36" s="963">
        <f t="shared" si="17"/>
        <v>0</v>
      </c>
      <c r="D36" s="964">
        <f t="shared" si="17"/>
        <v>1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0</v>
      </c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>
        <v>1</v>
      </c>
      <c r="AI36" s="968"/>
      <c r="AJ36" s="966"/>
      <c r="AK36" s="968"/>
      <c r="AL36" s="970"/>
      <c r="AM36" s="1180">
        <v>0</v>
      </c>
      <c r="AN36" s="968">
        <v>1</v>
      </c>
      <c r="AO36" s="968"/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16</v>
      </c>
      <c r="C37" s="963">
        <f t="shared" si="17"/>
        <v>6</v>
      </c>
      <c r="D37" s="964">
        <f t="shared" si="17"/>
        <v>10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>
        <v>1</v>
      </c>
      <c r="Z37" s="966"/>
      <c r="AA37" s="968"/>
      <c r="AB37" s="966">
        <v>3</v>
      </c>
      <c r="AC37" s="968">
        <v>1</v>
      </c>
      <c r="AD37" s="966">
        <v>2</v>
      </c>
      <c r="AE37" s="968">
        <v>1</v>
      </c>
      <c r="AF37" s="966"/>
      <c r="AG37" s="968">
        <v>1</v>
      </c>
      <c r="AH37" s="966">
        <v>2</v>
      </c>
      <c r="AI37" s="968">
        <v>2</v>
      </c>
      <c r="AJ37" s="966">
        <v>1</v>
      </c>
      <c r="AK37" s="968"/>
      <c r="AL37" s="970">
        <v>2</v>
      </c>
      <c r="AM37" s="1180">
        <v>0</v>
      </c>
      <c r="AN37" s="968">
        <v>7</v>
      </c>
      <c r="AO37" s="968">
        <v>9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2</v>
      </c>
      <c r="C38" s="963">
        <f t="shared" si="17"/>
        <v>1</v>
      </c>
      <c r="D38" s="964">
        <f t="shared" si="17"/>
        <v>1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1</v>
      </c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>
        <v>1</v>
      </c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>
        <v>0</v>
      </c>
      <c r="AN38" s="968"/>
      <c r="AO38" s="968">
        <v>2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1</v>
      </c>
      <c r="C39" s="963">
        <f t="shared" si="17"/>
        <v>1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>
        <v>1</v>
      </c>
      <c r="AH39" s="966"/>
      <c r="AI39" s="968"/>
      <c r="AJ39" s="966"/>
      <c r="AK39" s="968"/>
      <c r="AL39" s="970"/>
      <c r="AM39" s="1180">
        <v>0</v>
      </c>
      <c r="AN39" s="968">
        <v>1</v>
      </c>
      <c r="AO39" s="968"/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7</v>
      </c>
      <c r="C40" s="963">
        <f t="shared" si="17"/>
        <v>3</v>
      </c>
      <c r="D40" s="964">
        <f t="shared" si="17"/>
        <v>4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>
        <v>1</v>
      </c>
      <c r="AA40" s="968"/>
      <c r="AB40" s="966"/>
      <c r="AC40" s="968">
        <v>1</v>
      </c>
      <c r="AD40" s="966"/>
      <c r="AE40" s="968"/>
      <c r="AF40" s="966">
        <v>3</v>
      </c>
      <c r="AG40" s="968">
        <v>2</v>
      </c>
      <c r="AH40" s="966"/>
      <c r="AI40" s="968"/>
      <c r="AJ40" s="966"/>
      <c r="AK40" s="968"/>
      <c r="AL40" s="970"/>
      <c r="AM40" s="1180">
        <v>0</v>
      </c>
      <c r="AN40" s="968">
        <v>4</v>
      </c>
      <c r="AO40" s="968">
        <v>3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2</v>
      </c>
      <c r="C41" s="963">
        <f t="shared" si="17"/>
        <v>1</v>
      </c>
      <c r="D41" s="964">
        <f t="shared" si="17"/>
        <v>1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/>
      <c r="P41" s="966"/>
      <c r="Q41" s="968"/>
      <c r="R41" s="966"/>
      <c r="S41" s="968"/>
      <c r="T41" s="966"/>
      <c r="U41" s="968"/>
      <c r="V41" s="966">
        <v>1</v>
      </c>
      <c r="W41" s="968"/>
      <c r="X41" s="966"/>
      <c r="Y41" s="968">
        <v>1</v>
      </c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>
        <v>0</v>
      </c>
      <c r="AN41" s="968">
        <v>2</v>
      </c>
      <c r="AO41" s="968"/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2</v>
      </c>
      <c r="C47" s="171">
        <f t="shared" si="17"/>
        <v>2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>
        <v>1</v>
      </c>
      <c r="AF47" s="967"/>
      <c r="AG47" s="973"/>
      <c r="AH47" s="967"/>
      <c r="AI47" s="973"/>
      <c r="AJ47" s="967"/>
      <c r="AK47" s="973">
        <v>1</v>
      </c>
      <c r="AL47" s="969"/>
      <c r="AM47" s="1180">
        <v>0</v>
      </c>
      <c r="AN47" s="968">
        <v>1</v>
      </c>
      <c r="AO47" s="973">
        <v>1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>
        <v>0</v>
      </c>
      <c r="AN48" s="968"/>
      <c r="AO48" s="973"/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>
        <v>0</v>
      </c>
      <c r="AN49" s="1162"/>
      <c r="AO49" s="1018"/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6</v>
      </c>
      <c r="C50" s="963">
        <f t="shared" si="17"/>
        <v>2</v>
      </c>
      <c r="D50" s="964">
        <f t="shared" si="17"/>
        <v>4</v>
      </c>
      <c r="E50" s="965">
        <v>0</v>
      </c>
      <c r="F50" s="967">
        <v>0</v>
      </c>
      <c r="G50" s="965">
        <v>0</v>
      </c>
      <c r="H50" s="967">
        <v>0</v>
      </c>
      <c r="I50" s="965">
        <v>0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/>
      <c r="P50" s="967">
        <v>1</v>
      </c>
      <c r="Q50" s="973">
        <v>1</v>
      </c>
      <c r="R50" s="967"/>
      <c r="S50" s="973"/>
      <c r="T50" s="967"/>
      <c r="U50" s="973"/>
      <c r="V50" s="967">
        <v>1</v>
      </c>
      <c r="W50" s="973"/>
      <c r="X50" s="967">
        <v>1</v>
      </c>
      <c r="Y50" s="973"/>
      <c r="Z50" s="967"/>
      <c r="AA50" s="973"/>
      <c r="AB50" s="967"/>
      <c r="AC50" s="973">
        <v>1</v>
      </c>
      <c r="AD50" s="967">
        <v>1</v>
      </c>
      <c r="AE50" s="973"/>
      <c r="AF50" s="967"/>
      <c r="AG50" s="973"/>
      <c r="AH50" s="967"/>
      <c r="AI50" s="973"/>
      <c r="AJ50" s="967"/>
      <c r="AK50" s="973"/>
      <c r="AL50" s="969"/>
      <c r="AM50" s="1180">
        <v>0</v>
      </c>
      <c r="AN50" s="968">
        <v>3</v>
      </c>
      <c r="AO50" s="973">
        <v>3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42</v>
      </c>
      <c r="C57" s="4804">
        <v>0</v>
      </c>
      <c r="D57" s="4835">
        <v>18</v>
      </c>
      <c r="E57" s="4805">
        <v>24</v>
      </c>
      <c r="F57" s="5058">
        <v>0</v>
      </c>
      <c r="G57" s="5059">
        <v>40</v>
      </c>
      <c r="H57" s="4806">
        <v>2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50</v>
      </c>
      <c r="C58" s="4804">
        <v>0</v>
      </c>
      <c r="D58" s="4835">
        <v>27</v>
      </c>
      <c r="E58" s="4805">
        <v>23</v>
      </c>
      <c r="F58" s="5058">
        <v>0</v>
      </c>
      <c r="G58" s="5059">
        <v>34</v>
      </c>
      <c r="H58" s="4806">
        <v>16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37</v>
      </c>
      <c r="C59" s="4804">
        <v>0</v>
      </c>
      <c r="D59" s="4835">
        <v>0</v>
      </c>
      <c r="E59" s="4805">
        <v>37</v>
      </c>
      <c r="F59" s="5058">
        <v>0</v>
      </c>
      <c r="G59" s="5059">
        <v>24</v>
      </c>
      <c r="H59" s="4806">
        <v>13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129</v>
      </c>
      <c r="C61" s="387">
        <f t="shared" si="33"/>
        <v>0</v>
      </c>
      <c r="D61" s="1328">
        <f t="shared" si="33"/>
        <v>45</v>
      </c>
      <c r="E61" s="1329">
        <f t="shared" si="33"/>
        <v>84</v>
      </c>
      <c r="F61" s="5065">
        <f t="shared" si="33"/>
        <v>0</v>
      </c>
      <c r="G61" s="5066">
        <f t="shared" si="33"/>
        <v>98</v>
      </c>
      <c r="H61" s="387">
        <f>SUM(H56:H60)</f>
        <v>31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82</v>
      </c>
      <c r="C65" s="4804">
        <v>0</v>
      </c>
      <c r="D65" s="4805">
        <v>0</v>
      </c>
      <c r="E65" s="4805">
        <v>1</v>
      </c>
      <c r="F65" s="4805"/>
      <c r="G65" s="4805"/>
      <c r="H65" s="4805">
        <v>4</v>
      </c>
      <c r="I65" s="4805">
        <v>1</v>
      </c>
      <c r="J65" s="4805">
        <v>6</v>
      </c>
      <c r="K65" s="4805">
        <v>3</v>
      </c>
      <c r="L65" s="4805">
        <v>3</v>
      </c>
      <c r="M65" s="4805">
        <v>7</v>
      </c>
      <c r="N65" s="4805">
        <v>8</v>
      </c>
      <c r="O65" s="4805">
        <v>12</v>
      </c>
      <c r="P65" s="4805">
        <v>5</v>
      </c>
      <c r="Q65" s="4805">
        <v>14</v>
      </c>
      <c r="R65" s="4805">
        <v>7</v>
      </c>
      <c r="S65" s="5071">
        <v>11</v>
      </c>
      <c r="T65" s="22">
        <v>0</v>
      </c>
      <c r="U65" s="535">
        <v>35</v>
      </c>
      <c r="V65" s="535">
        <v>47</v>
      </c>
      <c r="W65" s="107">
        <v>0</v>
      </c>
      <c r="X65" s="290">
        <v>81</v>
      </c>
      <c r="Y65" s="535">
        <v>0</v>
      </c>
      <c r="Z65" s="107">
        <v>1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87</v>
      </c>
      <c r="C66" s="4804">
        <v>0</v>
      </c>
      <c r="D66" s="4805">
        <v>0</v>
      </c>
      <c r="E66" s="4805"/>
      <c r="F66" s="4805"/>
      <c r="G66" s="4805">
        <v>2</v>
      </c>
      <c r="H66" s="4805">
        <v>1</v>
      </c>
      <c r="I66" s="4805"/>
      <c r="J66" s="4805">
        <v>1</v>
      </c>
      <c r="K66" s="4805">
        <v>6</v>
      </c>
      <c r="L66" s="4805">
        <v>9</v>
      </c>
      <c r="M66" s="4805">
        <v>10</v>
      </c>
      <c r="N66" s="4805">
        <v>8</v>
      </c>
      <c r="O66" s="4805">
        <v>15</v>
      </c>
      <c r="P66" s="4805">
        <v>7</v>
      </c>
      <c r="Q66" s="4805">
        <v>11</v>
      </c>
      <c r="R66" s="4805">
        <v>4</v>
      </c>
      <c r="S66" s="5071">
        <v>13</v>
      </c>
      <c r="T66" s="1116">
        <v>0</v>
      </c>
      <c r="U66" s="1278">
        <v>58</v>
      </c>
      <c r="V66" s="1278">
        <v>29</v>
      </c>
      <c r="W66" s="1115">
        <v>0</v>
      </c>
      <c r="X66" s="1114">
        <v>81</v>
      </c>
      <c r="Y66" s="1278">
        <v>6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41</v>
      </c>
      <c r="C67" s="4804">
        <v>0</v>
      </c>
      <c r="D67" s="4805">
        <v>0</v>
      </c>
      <c r="E67" s="4805"/>
      <c r="F67" s="4805"/>
      <c r="G67" s="4805"/>
      <c r="H67" s="4805">
        <v>1</v>
      </c>
      <c r="I67" s="4805"/>
      <c r="J67" s="4805">
        <v>2</v>
      </c>
      <c r="K67" s="4805">
        <v>2</v>
      </c>
      <c r="L67" s="4805">
        <v>2</v>
      </c>
      <c r="M67" s="4805">
        <v>4</v>
      </c>
      <c r="N67" s="4805">
        <v>1</v>
      </c>
      <c r="O67" s="4805">
        <v>12</v>
      </c>
      <c r="P67" s="4805">
        <v>3</v>
      </c>
      <c r="Q67" s="4805">
        <v>8</v>
      </c>
      <c r="R67" s="4805">
        <v>3</v>
      </c>
      <c r="S67" s="5071">
        <v>3</v>
      </c>
      <c r="T67" s="1116">
        <v>0</v>
      </c>
      <c r="U67" s="1278">
        <v>0</v>
      </c>
      <c r="V67" s="1278">
        <v>41</v>
      </c>
      <c r="W67" s="1115">
        <v>0</v>
      </c>
      <c r="X67" s="1114">
        <v>27</v>
      </c>
      <c r="Y67" s="1278">
        <v>14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210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1</v>
      </c>
      <c r="F69" s="5075">
        <f t="shared" si="37"/>
        <v>0</v>
      </c>
      <c r="G69" s="5075">
        <f t="shared" si="37"/>
        <v>2</v>
      </c>
      <c r="H69" s="5075">
        <f t="shared" si="37"/>
        <v>6</v>
      </c>
      <c r="I69" s="5075">
        <f t="shared" si="37"/>
        <v>1</v>
      </c>
      <c r="J69" s="5075">
        <f t="shared" si="37"/>
        <v>9</v>
      </c>
      <c r="K69" s="5075">
        <f t="shared" si="37"/>
        <v>11</v>
      </c>
      <c r="L69" s="5075">
        <f t="shared" si="37"/>
        <v>14</v>
      </c>
      <c r="M69" s="5075">
        <f t="shared" si="37"/>
        <v>21</v>
      </c>
      <c r="N69" s="5075">
        <f t="shared" si="37"/>
        <v>17</v>
      </c>
      <c r="O69" s="5075">
        <f t="shared" si="37"/>
        <v>39</v>
      </c>
      <c r="P69" s="5075">
        <f t="shared" si="37"/>
        <v>15</v>
      </c>
      <c r="Q69" s="5075">
        <f t="shared" si="37"/>
        <v>33</v>
      </c>
      <c r="R69" s="5075">
        <f t="shared" si="37"/>
        <v>14</v>
      </c>
      <c r="S69" s="5076">
        <f t="shared" si="37"/>
        <v>27</v>
      </c>
      <c r="T69" s="5077">
        <f t="shared" si="37"/>
        <v>0</v>
      </c>
      <c r="U69" s="5075">
        <f t="shared" si="37"/>
        <v>93</v>
      </c>
      <c r="V69" s="5075">
        <f t="shared" si="37"/>
        <v>117</v>
      </c>
      <c r="W69" s="4694">
        <f t="shared" si="37"/>
        <v>0</v>
      </c>
      <c r="X69" s="5074">
        <f t="shared" si="37"/>
        <v>189</v>
      </c>
      <c r="Y69" s="5075">
        <f t="shared" si="37"/>
        <v>20</v>
      </c>
      <c r="Z69" s="4694">
        <f t="shared" si="37"/>
        <v>1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397</v>
      </c>
      <c r="C73" s="4804">
        <v>0</v>
      </c>
      <c r="D73" s="4805">
        <v>0</v>
      </c>
      <c r="E73" s="4805">
        <v>0</v>
      </c>
      <c r="F73" s="4805">
        <v>0</v>
      </c>
      <c r="G73" s="4805">
        <v>3</v>
      </c>
      <c r="H73" s="4805">
        <v>18</v>
      </c>
      <c r="I73" s="4805">
        <v>11</v>
      </c>
      <c r="J73" s="4805">
        <v>13</v>
      </c>
      <c r="K73" s="4805">
        <v>17</v>
      </c>
      <c r="L73" s="4805">
        <v>16</v>
      </c>
      <c r="M73" s="4805">
        <v>34</v>
      </c>
      <c r="N73" s="4805">
        <v>41</v>
      </c>
      <c r="O73" s="4805">
        <v>63</v>
      </c>
      <c r="P73" s="4805">
        <v>38</v>
      </c>
      <c r="Q73" s="4805">
        <v>67</v>
      </c>
      <c r="R73" s="4805">
        <v>30</v>
      </c>
      <c r="S73" s="5071">
        <v>46</v>
      </c>
      <c r="T73" s="290">
        <v>0</v>
      </c>
      <c r="U73" s="22">
        <v>141</v>
      </c>
      <c r="V73" s="535">
        <v>256</v>
      </c>
      <c r="W73" s="535">
        <v>0</v>
      </c>
      <c r="X73" s="290">
        <v>396</v>
      </c>
      <c r="Y73" s="535">
        <v>0</v>
      </c>
      <c r="Z73" s="107">
        <v>1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236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7</v>
      </c>
      <c r="I74" s="4805">
        <v>1</v>
      </c>
      <c r="J74" s="4805">
        <v>4</v>
      </c>
      <c r="K74" s="4805">
        <v>7</v>
      </c>
      <c r="L74" s="4805">
        <v>19</v>
      </c>
      <c r="M74" s="4805">
        <v>26</v>
      </c>
      <c r="N74" s="4805">
        <v>30</v>
      </c>
      <c r="O74" s="4805">
        <v>42</v>
      </c>
      <c r="P74" s="4805">
        <v>20</v>
      </c>
      <c r="Q74" s="4805">
        <v>29</v>
      </c>
      <c r="R74" s="4805">
        <v>23</v>
      </c>
      <c r="S74" s="5071">
        <v>28</v>
      </c>
      <c r="T74" s="1114">
        <v>0</v>
      </c>
      <c r="U74" s="1116">
        <v>133</v>
      </c>
      <c r="V74" s="1278">
        <v>103</v>
      </c>
      <c r="W74" s="1278">
        <v>0</v>
      </c>
      <c r="X74" s="1114">
        <v>233</v>
      </c>
      <c r="Y74" s="1278">
        <v>3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122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5</v>
      </c>
      <c r="I75" s="4805">
        <v>2</v>
      </c>
      <c r="J75" s="4805">
        <v>3</v>
      </c>
      <c r="K75" s="4805">
        <v>6</v>
      </c>
      <c r="L75" s="4805">
        <v>8</v>
      </c>
      <c r="M75" s="4805">
        <v>20</v>
      </c>
      <c r="N75" s="4805">
        <v>5</v>
      </c>
      <c r="O75" s="4805">
        <v>19</v>
      </c>
      <c r="P75" s="4805">
        <v>7</v>
      </c>
      <c r="Q75" s="4805">
        <v>17</v>
      </c>
      <c r="R75" s="4805">
        <v>16</v>
      </c>
      <c r="S75" s="5071">
        <v>14</v>
      </c>
      <c r="T75" s="1114">
        <v>0</v>
      </c>
      <c r="U75" s="1116">
        <v>0</v>
      </c>
      <c r="V75" s="1278">
        <v>122</v>
      </c>
      <c r="W75" s="1278">
        <v>0</v>
      </c>
      <c r="X75" s="1114">
        <v>122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78</v>
      </c>
      <c r="C76" s="4804">
        <v>0</v>
      </c>
      <c r="D76" s="4805">
        <v>0</v>
      </c>
      <c r="E76" s="4805">
        <v>1</v>
      </c>
      <c r="F76" s="4805"/>
      <c r="G76" s="4805"/>
      <c r="H76" s="4805">
        <v>4</v>
      </c>
      <c r="I76" s="4805">
        <v>7</v>
      </c>
      <c r="J76" s="4805">
        <v>7</v>
      </c>
      <c r="K76" s="4805">
        <v>6</v>
      </c>
      <c r="L76" s="4805">
        <v>4</v>
      </c>
      <c r="M76" s="4805">
        <v>9</v>
      </c>
      <c r="N76" s="4805">
        <v>10</v>
      </c>
      <c r="O76" s="4805">
        <v>9</v>
      </c>
      <c r="P76" s="4805">
        <v>7</v>
      </c>
      <c r="Q76" s="4805">
        <v>4</v>
      </c>
      <c r="R76" s="4805">
        <v>2</v>
      </c>
      <c r="S76" s="5071">
        <v>8</v>
      </c>
      <c r="T76" s="1139">
        <v>0</v>
      </c>
      <c r="U76" s="1152">
        <v>0</v>
      </c>
      <c r="V76" s="1283">
        <v>78</v>
      </c>
      <c r="W76" s="1283">
        <v>0</v>
      </c>
      <c r="X76" s="1139">
        <v>47</v>
      </c>
      <c r="Y76" s="1283">
        <v>31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833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1</v>
      </c>
      <c r="F77" s="5075">
        <f t="shared" si="41"/>
        <v>0</v>
      </c>
      <c r="G77" s="5075">
        <f t="shared" si="41"/>
        <v>3</v>
      </c>
      <c r="H77" s="5075">
        <f t="shared" si="41"/>
        <v>34</v>
      </c>
      <c r="I77" s="5075">
        <f t="shared" si="41"/>
        <v>21</v>
      </c>
      <c r="J77" s="5075">
        <f t="shared" si="41"/>
        <v>27</v>
      </c>
      <c r="K77" s="5075">
        <f t="shared" si="41"/>
        <v>36</v>
      </c>
      <c r="L77" s="5075">
        <f t="shared" si="41"/>
        <v>47</v>
      </c>
      <c r="M77" s="5075">
        <f t="shared" si="41"/>
        <v>89</v>
      </c>
      <c r="N77" s="5075">
        <f t="shared" si="41"/>
        <v>86</v>
      </c>
      <c r="O77" s="5075">
        <f t="shared" si="41"/>
        <v>133</v>
      </c>
      <c r="P77" s="5075">
        <f t="shared" si="41"/>
        <v>72</v>
      </c>
      <c r="Q77" s="5075">
        <f t="shared" si="41"/>
        <v>117</v>
      </c>
      <c r="R77" s="5075">
        <f t="shared" si="41"/>
        <v>71</v>
      </c>
      <c r="S77" s="5076">
        <f>SUM(S73:S76)</f>
        <v>96</v>
      </c>
      <c r="T77" s="5078">
        <f>SUM(T73:T76)</f>
        <v>0</v>
      </c>
      <c r="U77" s="4821">
        <f t="shared" ref="U77:Z77" si="42">SUM(U73:U76)</f>
        <v>274</v>
      </c>
      <c r="V77" s="4821">
        <f t="shared" si="42"/>
        <v>559</v>
      </c>
      <c r="W77" s="5079">
        <f t="shared" si="42"/>
        <v>0</v>
      </c>
      <c r="X77" s="5080">
        <f t="shared" si="42"/>
        <v>798</v>
      </c>
      <c r="Y77" s="4821">
        <f t="shared" si="42"/>
        <v>34</v>
      </c>
      <c r="Z77" s="4822">
        <f t="shared" si="42"/>
        <v>1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17</v>
      </c>
      <c r="D80" s="535">
        <v>377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185</v>
      </c>
      <c r="D81" s="1278">
        <v>516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563</v>
      </c>
      <c r="D82" s="1278">
        <v>996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/>
      <c r="D83" s="1278">
        <v>3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/>
      <c r="D84" s="594"/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350</v>
      </c>
      <c r="D85" s="594">
        <v>148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/>
      <c r="D86" s="594"/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/>
      <c r="D87" s="594"/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2</v>
      </c>
      <c r="D88" s="594">
        <v>5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4</v>
      </c>
      <c r="D89" s="594"/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/>
      <c r="D90" s="594"/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1</v>
      </c>
      <c r="D91" s="594">
        <v>56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/>
      <c r="D92" s="594">
        <v>262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/>
      <c r="D93" s="594">
        <v>51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/>
      <c r="D94" s="594"/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3</v>
      </c>
      <c r="D95" s="594"/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/>
      <c r="D96" s="594">
        <v>78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1125</v>
      </c>
      <c r="D97" s="4821">
        <f>SUM(D80:D96)</f>
        <v>2492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27</v>
      </c>
      <c r="C122" s="1106">
        <v>7</v>
      </c>
      <c r="D122" s="773">
        <v>5</v>
      </c>
      <c r="E122" s="771">
        <v>6</v>
      </c>
      <c r="F122" s="1108">
        <v>0</v>
      </c>
      <c r="G122" s="759">
        <v>9</v>
      </c>
      <c r="H122" s="1321">
        <v>0</v>
      </c>
      <c r="I122" s="773">
        <v>10</v>
      </c>
      <c r="J122" s="773">
        <v>17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7</v>
      </c>
      <c r="C254" s="1106"/>
      <c r="D254" s="773"/>
      <c r="E254" s="773"/>
      <c r="F254" s="773"/>
      <c r="G254" s="773"/>
      <c r="H254" s="773">
        <v>1</v>
      </c>
      <c r="I254" s="773"/>
      <c r="J254" s="773"/>
      <c r="K254" s="773"/>
      <c r="L254" s="773">
        <v>3</v>
      </c>
      <c r="M254" s="773"/>
      <c r="N254" s="773">
        <v>2</v>
      </c>
      <c r="O254" s="773"/>
      <c r="P254" s="773"/>
      <c r="Q254" s="773">
        <v>1</v>
      </c>
      <c r="R254" s="773"/>
      <c r="S254" s="771"/>
    </row>
    <row r="255" spans="1:19" x14ac:dyDescent="0.25">
      <c r="A255" s="5128" t="s">
        <v>3488</v>
      </c>
      <c r="B255" s="1243">
        <f>SUM(C255:S255)</f>
        <v>4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>
        <v>3</v>
      </c>
      <c r="M255" s="1278"/>
      <c r="N255" s="1278">
        <v>1</v>
      </c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4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>
        <v>3</v>
      </c>
      <c r="M256" s="262"/>
      <c r="N256" s="262">
        <v>1</v>
      </c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2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>
        <v>2</v>
      </c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1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>
        <v>1</v>
      </c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1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>
        <v>1</v>
      </c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2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>
        <v>2</v>
      </c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2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>
        <v>1</v>
      </c>
      <c r="M293" s="1278"/>
      <c r="N293" s="1278">
        <v>1</v>
      </c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5188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2025-07-29T19:36:07Z</dcterms:modified>
  <cp:category/>
  <cp:contentStatus/>
</cp:coreProperties>
</file>