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ENERO\"/>
    </mc:Choice>
  </mc:AlternateContent>
  <xr:revisionPtr revIDLastSave="0" documentId="13_ncr:1_{A3C50DA5-33EC-4D09-BF9C-0331B8DA4D3B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05" yWindow="0" windowWidth="14610" windowHeight="15585" tabRatio="901" activeTab="3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8" i="31"/>
  <c r="CL159" i="31"/>
  <c r="CL161" i="31"/>
  <c r="CL162" i="31"/>
  <c r="CL163" i="31"/>
  <c r="CL164" i="31"/>
  <c r="CL165" i="31"/>
  <c r="CL166" i="31"/>
  <c r="CL167" i="31"/>
  <c r="CB154" i="31"/>
  <c r="CB155" i="31"/>
  <c r="CB158" i="31"/>
  <c r="CB159" i="31"/>
  <c r="CB161" i="31"/>
  <c r="CB162" i="31"/>
  <c r="CB163" i="31"/>
  <c r="CB164" i="31"/>
  <c r="CB165" i="31"/>
  <c r="CB166" i="31"/>
  <c r="CB167" i="31"/>
  <c r="CB149" i="31"/>
  <c r="CB148" i="3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L168" i="31" l="1"/>
  <c r="CB168" i="31"/>
  <c r="CL160" i="31"/>
  <c r="CB160" i="31"/>
  <c r="CL157" i="31"/>
  <c r="CB157" i="31"/>
  <c r="CL156" i="31"/>
  <c r="CB156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U78" i="32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C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O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G12" i="38"/>
  <c r="CF12" i="38"/>
  <c r="CE12" i="38"/>
  <c r="B12" i="38"/>
  <c r="CD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R82" i="38" l="1"/>
  <c r="CS82" i="38"/>
  <c r="CQ82" i="38"/>
  <c r="CP82" i="38"/>
  <c r="CG82" i="38"/>
  <c r="CO82" i="38"/>
  <c r="CF82" i="38"/>
  <c r="CE82" i="38"/>
  <c r="CD82" i="38"/>
  <c r="S82" i="38" s="1"/>
  <c r="CP12" i="38"/>
  <c r="CQ12" i="38"/>
  <c r="CR12" i="38"/>
  <c r="CS12" i="38"/>
  <c r="CT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E113" i="38"/>
  <c r="CP113" i="38"/>
  <c r="CD113" i="38"/>
  <c r="CC113" i="38"/>
  <c r="CO113" i="38"/>
  <c r="CF67" i="38"/>
  <c r="CG67" i="38"/>
  <c r="CE67" i="38"/>
  <c r="CO67" i="38"/>
  <c r="CP67" i="38"/>
  <c r="CQ67" i="38"/>
  <c r="CS67" i="38"/>
  <c r="CR67" i="38"/>
  <c r="CC67" i="38"/>
  <c r="CD67" i="38"/>
  <c r="CO65" i="38"/>
  <c r="CP65" i="38"/>
  <c r="CQ65" i="38"/>
  <c r="CR65" i="38"/>
  <c r="CS65" i="38"/>
  <c r="CC65" i="38"/>
  <c r="CD65" i="38"/>
  <c r="CF65" i="38"/>
  <c r="CE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G72" i="38"/>
  <c r="CR72" i="38"/>
  <c r="CS72" i="38"/>
  <c r="CD72" i="38"/>
  <c r="CC72" i="38"/>
  <c r="CE72" i="38"/>
  <c r="CF72" i="38"/>
  <c r="CF73" i="38"/>
  <c r="CG73" i="38"/>
  <c r="CS73" i="38"/>
  <c r="CE73" i="38"/>
  <c r="CO73" i="38"/>
  <c r="CP73" i="38"/>
  <c r="CQ73" i="38"/>
  <c r="CR73" i="38"/>
  <c r="CC73" i="38"/>
  <c r="CD73" i="38"/>
  <c r="CO66" i="38"/>
  <c r="CP66" i="38"/>
  <c r="CQ66" i="38"/>
  <c r="CG66" i="38"/>
  <c r="CR66" i="38"/>
  <c r="CS66" i="38"/>
  <c r="CC66" i="38"/>
  <c r="CD66" i="38"/>
  <c r="CE66" i="38"/>
  <c r="CF66" i="38"/>
  <c r="CO57" i="38"/>
  <c r="CC57" i="38"/>
  <c r="CD57" i="38"/>
  <c r="CE57" i="38"/>
  <c r="CP57" i="38"/>
  <c r="CF57" i="38"/>
  <c r="CQ57" i="38"/>
  <c r="CG57" i="38"/>
  <c r="CR57" i="38"/>
  <c r="CH57" i="38"/>
  <c r="CS57" i="38"/>
  <c r="CT57" i="38"/>
  <c r="CC53" i="38"/>
  <c r="CD53" i="38"/>
  <c r="CO53" i="38"/>
  <c r="CE53" i="38"/>
  <c r="CP53" i="38"/>
  <c r="CF53" i="38"/>
  <c r="CS53" i="38"/>
  <c r="CQ53" i="38"/>
  <c r="CG53" i="38"/>
  <c r="CR53" i="38"/>
  <c r="CH53" i="38"/>
  <c r="CT53" i="38"/>
  <c r="CP56" i="38"/>
  <c r="CF56" i="38"/>
  <c r="CQ56" i="38"/>
  <c r="CG56" i="38"/>
  <c r="CR56" i="38"/>
  <c r="CH56" i="38"/>
  <c r="CS56" i="38"/>
  <c r="CT56" i="38"/>
  <c r="CD56" i="38"/>
  <c r="CE56" i="38"/>
  <c r="CO56" i="38"/>
  <c r="CC56" i="38"/>
  <c r="B52" i="38"/>
  <c r="CC55" i="38"/>
  <c r="CF55" i="38"/>
  <c r="CD55" i="38"/>
  <c r="CP55" i="38"/>
  <c r="CO55" i="38"/>
  <c r="CE55" i="38"/>
  <c r="CQ55" i="38"/>
  <c r="CG55" i="38"/>
  <c r="CR55" i="38"/>
  <c r="CH55" i="38"/>
  <c r="CS55" i="38"/>
  <c r="CT55" i="38"/>
  <c r="CR54" i="38"/>
  <c r="CH54" i="38"/>
  <c r="CS54" i="38"/>
  <c r="CT54" i="38"/>
  <c r="CC54" i="38"/>
  <c r="CP54" i="38"/>
  <c r="CQ54" i="38"/>
  <c r="CD54" i="38"/>
  <c r="CG54" i="38"/>
  <c r="CO54" i="38"/>
  <c r="CE54" i="38"/>
  <c r="CF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6" i="38" l="1"/>
  <c r="X67" i="38"/>
  <c r="X65" i="38"/>
  <c r="X72" i="38"/>
  <c r="X71" i="38"/>
  <c r="X73" i="38"/>
  <c r="S56" i="38"/>
  <c r="S54" i="38"/>
  <c r="S55" i="38"/>
  <c r="S57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30" i="22"/>
  <c r="T19" i="22"/>
  <c r="T28" i="22"/>
  <c r="T20" i="22"/>
  <c r="T22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4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E116" i="38" l="1"/>
  <c r="CF116" i="38"/>
  <c r="CG116" i="38"/>
  <c r="CO116" i="38"/>
  <c r="CR116" i="38"/>
  <c r="CP116" i="38"/>
  <c r="CQ116" i="38"/>
  <c r="CS116" i="38"/>
  <c r="CC116" i="38"/>
  <c r="CD116" i="38"/>
  <c r="CC117" i="38"/>
  <c r="CD117" i="38"/>
  <c r="CE117" i="38"/>
  <c r="CP117" i="38"/>
  <c r="CF117" i="38"/>
  <c r="CG117" i="38"/>
  <c r="CO117" i="38"/>
  <c r="CQ117" i="38"/>
  <c r="CR117" i="38"/>
  <c r="CS117" i="38"/>
  <c r="CG115" i="38"/>
  <c r="CO115" i="38"/>
  <c r="CP115" i="38"/>
  <c r="CQ115" i="38"/>
  <c r="CR115" i="38"/>
  <c r="CS115" i="38"/>
  <c r="CC115" i="38"/>
  <c r="CD115" i="38"/>
  <c r="CE115" i="38"/>
  <c r="CF115" i="38"/>
  <c r="CR118" i="38"/>
  <c r="CS118" i="38"/>
  <c r="CC118" i="38"/>
  <c r="CD118" i="38"/>
  <c r="CE118" i="38"/>
  <c r="CF118" i="38"/>
  <c r="CG118" i="38"/>
  <c r="CO118" i="38"/>
  <c r="CP118" i="38"/>
  <c r="CQ118" i="38"/>
  <c r="CP119" i="38"/>
  <c r="CQ119" i="38"/>
  <c r="CR119" i="38"/>
  <c r="CS119" i="38"/>
  <c r="CC119" i="38"/>
  <c r="CG119" i="38"/>
  <c r="CD119" i="38"/>
  <c r="CE119" i="38"/>
  <c r="CF119" i="38"/>
  <c r="CO119" i="38"/>
  <c r="CO120" i="38"/>
  <c r="CP120" i="38"/>
  <c r="CQ120" i="38"/>
  <c r="CR120" i="38"/>
  <c r="CS120" i="38"/>
  <c r="CC120" i="38"/>
  <c r="CE120" i="38"/>
  <c r="CD120" i="38"/>
  <c r="CF120" i="38"/>
  <c r="CG120" i="38"/>
  <c r="CG121" i="38"/>
  <c r="CC121" i="38"/>
  <c r="CO121" i="38"/>
  <c r="CP121" i="38"/>
  <c r="CQ121" i="38"/>
  <c r="CR121" i="38"/>
  <c r="CS121" i="38"/>
  <c r="CD121" i="38"/>
  <c r="CE121" i="38"/>
  <c r="CF121" i="38"/>
  <c r="CE122" i="38"/>
  <c r="CF122" i="38"/>
  <c r="CG122" i="38"/>
  <c r="CR122" i="38"/>
  <c r="CD122" i="38"/>
  <c r="CO122" i="38"/>
  <c r="CP122" i="38"/>
  <c r="CQ122" i="38"/>
  <c r="CS122" i="38"/>
  <c r="CC122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P101" i="38"/>
  <c r="CG101" i="38"/>
  <c r="CO101" i="38"/>
  <c r="CQ101" i="38"/>
  <c r="CS101" i="38"/>
  <c r="CR101" i="38"/>
  <c r="CR102" i="38"/>
  <c r="CS102" i="38"/>
  <c r="CC102" i="38"/>
  <c r="CD102" i="38"/>
  <c r="CE102" i="38"/>
  <c r="CF102" i="38"/>
  <c r="CG102" i="38"/>
  <c r="CO102" i="38"/>
  <c r="CQ102" i="38"/>
  <c r="CP102" i="38"/>
  <c r="CE100" i="38"/>
  <c r="CF100" i="38"/>
  <c r="CG100" i="38"/>
  <c r="CR100" i="38"/>
  <c r="CO100" i="38"/>
  <c r="CP100" i="38"/>
  <c r="CQ100" i="38"/>
  <c r="CS100" i="38"/>
  <c r="CD100" i="38"/>
  <c r="CC100" i="38"/>
  <c r="CP103" i="38"/>
  <c r="CQ103" i="38"/>
  <c r="CR103" i="38"/>
  <c r="CS103" i="38"/>
  <c r="CC103" i="38"/>
  <c r="CG103" i="38"/>
  <c r="CD103" i="38"/>
  <c r="CE103" i="38"/>
  <c r="CF103" i="38"/>
  <c r="CO103" i="38"/>
  <c r="CE104" i="38"/>
  <c r="CO104" i="38"/>
  <c r="CP104" i="38"/>
  <c r="CQ104" i="38"/>
  <c r="CR104" i="38"/>
  <c r="CS104" i="38"/>
  <c r="CD104" i="38"/>
  <c r="CC104" i="38"/>
  <c r="U104" i="38" s="1"/>
  <c r="CF104" i="38"/>
  <c r="CG104" i="38"/>
  <c r="CG105" i="38"/>
  <c r="CC105" i="38"/>
  <c r="CO105" i="38"/>
  <c r="CS105" i="38"/>
  <c r="CP105" i="38"/>
  <c r="CQ105" i="38"/>
  <c r="CR105" i="38"/>
  <c r="CD105" i="38"/>
  <c r="CF105" i="38"/>
  <c r="CE105" i="38"/>
  <c r="CE106" i="38"/>
  <c r="CR106" i="38"/>
  <c r="CF106" i="38"/>
  <c r="CG106" i="38"/>
  <c r="CQ106" i="38"/>
  <c r="CO106" i="38"/>
  <c r="CP106" i="38"/>
  <c r="CS106" i="38"/>
  <c r="CD106" i="38"/>
  <c r="CC106" i="38"/>
  <c r="U106" i="38" s="1"/>
  <c r="CC107" i="38"/>
  <c r="CD107" i="38"/>
  <c r="CO107" i="38"/>
  <c r="CE107" i="38"/>
  <c r="CP107" i="38"/>
  <c r="CF107" i="38"/>
  <c r="CG107" i="38"/>
  <c r="CQ107" i="38"/>
  <c r="CS107" i="38"/>
  <c r="CR107" i="38"/>
  <c r="CR108" i="38"/>
  <c r="CS108" i="38"/>
  <c r="CC108" i="38"/>
  <c r="CD108" i="38"/>
  <c r="CE108" i="38"/>
  <c r="CF108" i="38"/>
  <c r="CG108" i="38"/>
  <c r="CO108" i="38"/>
  <c r="CQ108" i="38"/>
  <c r="CP108" i="38"/>
  <c r="CG97" i="38"/>
  <c r="CF97" i="38"/>
  <c r="CQ97" i="38"/>
  <c r="CE97" i="38"/>
  <c r="CD97" i="38"/>
  <c r="CC97" i="38"/>
  <c r="U97" i="38" s="1"/>
  <c r="CS97" i="38"/>
  <c r="CP97" i="38"/>
  <c r="CR97" i="38"/>
  <c r="CO97" i="38"/>
  <c r="CO98" i="38"/>
  <c r="CP98" i="38"/>
  <c r="CQ98" i="38"/>
  <c r="CR98" i="38"/>
  <c r="CS98" i="38"/>
  <c r="CE98" i="38"/>
  <c r="CC98" i="38"/>
  <c r="CD98" i="38"/>
  <c r="CF98" i="38"/>
  <c r="CG98" i="38"/>
  <c r="CG99" i="38"/>
  <c r="CC99" i="38"/>
  <c r="CO99" i="38"/>
  <c r="CP99" i="38"/>
  <c r="CQ99" i="38"/>
  <c r="CR99" i="38"/>
  <c r="CS99" i="38"/>
  <c r="CD99" i="38"/>
  <c r="CF99" i="38"/>
  <c r="CE99" i="38"/>
  <c r="CC87" i="38"/>
  <c r="CD87" i="38"/>
  <c r="CE87" i="38"/>
  <c r="CF87" i="38"/>
  <c r="CG87" i="38"/>
  <c r="CP87" i="38"/>
  <c r="CO87" i="38"/>
  <c r="CQ87" i="38"/>
  <c r="CR87" i="38"/>
  <c r="CS87" i="38"/>
  <c r="CO88" i="38"/>
  <c r="CP88" i="38"/>
  <c r="CQ88" i="38"/>
  <c r="CR88" i="38"/>
  <c r="CS88" i="38"/>
  <c r="CC88" i="38"/>
  <c r="CD88" i="38"/>
  <c r="CG88" i="38"/>
  <c r="CE88" i="38"/>
  <c r="CF88" i="38"/>
  <c r="CS89" i="38"/>
  <c r="CC89" i="38"/>
  <c r="CD89" i="38"/>
  <c r="CE89" i="38"/>
  <c r="CF89" i="38"/>
  <c r="CG89" i="38"/>
  <c r="CO89" i="38"/>
  <c r="CP89" i="38"/>
  <c r="CQ89" i="38"/>
  <c r="CR89" i="38"/>
  <c r="CF90" i="38"/>
  <c r="CS90" i="38"/>
  <c r="CG90" i="38"/>
  <c r="CO90" i="38"/>
  <c r="CQ90" i="38"/>
  <c r="CP90" i="38"/>
  <c r="CR90" i="38"/>
  <c r="CE90" i="38"/>
  <c r="CC90" i="38"/>
  <c r="CD90" i="38"/>
  <c r="CE78" i="38"/>
  <c r="CF78" i="38"/>
  <c r="CG78" i="38"/>
  <c r="CR78" i="38"/>
  <c r="CP78" i="38"/>
  <c r="CQ78" i="38"/>
  <c r="CS78" i="38"/>
  <c r="CC78" i="38"/>
  <c r="S78" i="38" s="1"/>
  <c r="CD78" i="38"/>
  <c r="CO78" i="38"/>
  <c r="CQ91" i="38"/>
  <c r="CR91" i="38"/>
  <c r="CG91" i="38"/>
  <c r="CS91" i="38"/>
  <c r="CF91" i="38"/>
  <c r="CE91" i="38"/>
  <c r="CD91" i="38"/>
  <c r="CC91" i="38"/>
  <c r="S91" i="38" s="1"/>
  <c r="CP91" i="38"/>
  <c r="CO91" i="38"/>
  <c r="CQ79" i="38"/>
  <c r="CR79" i="38"/>
  <c r="CS79" i="38"/>
  <c r="CC79" i="38"/>
  <c r="CD79" i="38"/>
  <c r="CE79" i="38"/>
  <c r="CF79" i="38"/>
  <c r="CG79" i="38"/>
  <c r="S79" i="38" s="1"/>
  <c r="CO79" i="38"/>
  <c r="CP79" i="38"/>
  <c r="CP86" i="38"/>
  <c r="CQ86" i="38"/>
  <c r="CR86" i="38"/>
  <c r="CS86" i="38"/>
  <c r="CC86" i="38"/>
  <c r="CD86" i="38"/>
  <c r="CE86" i="38"/>
  <c r="CF86" i="38"/>
  <c r="CG86" i="38"/>
  <c r="CO86" i="38"/>
  <c r="CD80" i="38"/>
  <c r="CE80" i="38"/>
  <c r="S80" i="38" s="1"/>
  <c r="CF80" i="38"/>
  <c r="CQ80" i="38"/>
  <c r="CG80" i="38"/>
  <c r="CO80" i="38"/>
  <c r="CP80" i="38"/>
  <c r="CR80" i="38"/>
  <c r="CS80" i="38"/>
  <c r="CC80" i="38"/>
  <c r="CO81" i="38"/>
  <c r="CP81" i="38"/>
  <c r="CQ81" i="38"/>
  <c r="CR81" i="38"/>
  <c r="CS81" i="38"/>
  <c r="CC81" i="38"/>
  <c r="S81" i="38" s="1"/>
  <c r="CD81" i="38"/>
  <c r="CE81" i="38"/>
  <c r="CF81" i="38"/>
  <c r="CG81" i="38"/>
  <c r="CG83" i="38"/>
  <c r="CO83" i="38"/>
  <c r="CP83" i="38"/>
  <c r="CQ83" i="38"/>
  <c r="CR83" i="38"/>
  <c r="CS83" i="38"/>
  <c r="CC83" i="38"/>
  <c r="CF83" i="38"/>
  <c r="CD83" i="38"/>
  <c r="CE83" i="38"/>
  <c r="CR84" i="38"/>
  <c r="CS84" i="38"/>
  <c r="CC84" i="38"/>
  <c r="CD84" i="38"/>
  <c r="CE84" i="38"/>
  <c r="CF84" i="38"/>
  <c r="CG84" i="38"/>
  <c r="CQ84" i="38"/>
  <c r="CO84" i="38"/>
  <c r="CP84" i="38"/>
  <c r="CE85" i="38"/>
  <c r="CF85" i="38"/>
  <c r="CG85" i="38"/>
  <c r="CR85" i="38"/>
  <c r="CO85" i="38"/>
  <c r="CP85" i="38"/>
  <c r="CQ85" i="38"/>
  <c r="CS85" i="38"/>
  <c r="CD85" i="38"/>
  <c r="CC85" i="38"/>
  <c r="CS62" i="38"/>
  <c r="CO62" i="38"/>
  <c r="CG62" i="38"/>
  <c r="CF62" i="38"/>
  <c r="CE62" i="38"/>
  <c r="CD62" i="38"/>
  <c r="CC62" i="38"/>
  <c r="CR62" i="38"/>
  <c r="CP62" i="38"/>
  <c r="CQ62" i="38"/>
  <c r="CS63" i="38"/>
  <c r="CC63" i="38"/>
  <c r="X63" i="38" s="1"/>
  <c r="CD63" i="38"/>
  <c r="CE63" i="38"/>
  <c r="CO63" i="38"/>
  <c r="CR63" i="38"/>
  <c r="CF63" i="38"/>
  <c r="CG63" i="38"/>
  <c r="CP63" i="38"/>
  <c r="CQ63" i="38"/>
  <c r="CQ64" i="38"/>
  <c r="CR64" i="38"/>
  <c r="CS64" i="38"/>
  <c r="CC64" i="38"/>
  <c r="X64" i="38" s="1"/>
  <c r="CD64" i="38"/>
  <c r="CE64" i="38"/>
  <c r="CF64" i="38"/>
  <c r="CG64" i="38"/>
  <c r="CP64" i="38"/>
  <c r="CO64" i="38"/>
  <c r="CD68" i="38"/>
  <c r="CE68" i="38"/>
  <c r="CF68" i="38"/>
  <c r="CG68" i="38"/>
  <c r="CC68" i="38"/>
  <c r="X68" i="38" s="1"/>
  <c r="CO68" i="38"/>
  <c r="CP68" i="38"/>
  <c r="CQ68" i="38"/>
  <c r="CR68" i="38"/>
  <c r="CS68" i="38"/>
  <c r="CS69" i="38"/>
  <c r="CC69" i="38"/>
  <c r="CD69" i="38"/>
  <c r="CE69" i="38"/>
  <c r="CR69" i="38"/>
  <c r="CF69" i="38"/>
  <c r="CG69" i="38"/>
  <c r="CO69" i="38"/>
  <c r="CP69" i="38"/>
  <c r="CQ69" i="38"/>
  <c r="CQ70" i="38"/>
  <c r="CR70" i="38"/>
  <c r="CS70" i="38"/>
  <c r="CC70" i="38"/>
  <c r="CD70" i="38"/>
  <c r="CP70" i="38"/>
  <c r="CE70" i="38"/>
  <c r="CF70" i="38"/>
  <c r="CG70" i="38"/>
  <c r="CO70" i="38"/>
  <c r="CP13" i="38"/>
  <c r="CG13" i="38"/>
  <c r="CH13" i="38"/>
  <c r="CQ13" i="38"/>
  <c r="CR13" i="38"/>
  <c r="CS13" i="38"/>
  <c r="CT13" i="38"/>
  <c r="CC13" i="38"/>
  <c r="CD13" i="38"/>
  <c r="CE13" i="38"/>
  <c r="CF13" i="38"/>
  <c r="CO13" i="38"/>
  <c r="CD25" i="38"/>
  <c r="CE25" i="38"/>
  <c r="CT25" i="38"/>
  <c r="CF25" i="38"/>
  <c r="CS25" i="38"/>
  <c r="CG25" i="38"/>
  <c r="CH25" i="38"/>
  <c r="CO25" i="38"/>
  <c r="CP25" i="38"/>
  <c r="CQ25" i="38"/>
  <c r="CR25" i="38"/>
  <c r="CC25" i="38"/>
  <c r="S25" i="38" s="1"/>
  <c r="CD37" i="38"/>
  <c r="CE37" i="38"/>
  <c r="CT37" i="38"/>
  <c r="CF37" i="38"/>
  <c r="CG37" i="38"/>
  <c r="CH37" i="38"/>
  <c r="CO37" i="38"/>
  <c r="CP37" i="38"/>
  <c r="CQ37" i="38"/>
  <c r="CR37" i="38"/>
  <c r="CS37" i="38"/>
  <c r="CC37" i="38"/>
  <c r="S37" i="38" s="1"/>
  <c r="CD49" i="38"/>
  <c r="CT49" i="38"/>
  <c r="CE49" i="38"/>
  <c r="CF49" i="38"/>
  <c r="CG49" i="38"/>
  <c r="CH49" i="38"/>
  <c r="CO49" i="38"/>
  <c r="CP49" i="38"/>
  <c r="CQ49" i="38"/>
  <c r="CR49" i="38"/>
  <c r="CC49" i="38"/>
  <c r="S49" i="38" s="1"/>
  <c r="CS49" i="38"/>
  <c r="CC14" i="38"/>
  <c r="CS14" i="38"/>
  <c r="CD14" i="38"/>
  <c r="CE14" i="38"/>
  <c r="CF14" i="38"/>
  <c r="CG14" i="38"/>
  <c r="CH14" i="38"/>
  <c r="CO14" i="38"/>
  <c r="CP14" i="38"/>
  <c r="CQ14" i="38"/>
  <c r="CR14" i="38"/>
  <c r="CT14" i="38"/>
  <c r="CO26" i="38"/>
  <c r="CP26" i="38"/>
  <c r="CF26" i="38"/>
  <c r="CQ26" i="38"/>
  <c r="CR26" i="38"/>
  <c r="CS26" i="38"/>
  <c r="CT26" i="38"/>
  <c r="CC26" i="38"/>
  <c r="CD26" i="38"/>
  <c r="CE26" i="38"/>
  <c r="CG26" i="38"/>
  <c r="CH26" i="38"/>
  <c r="CO38" i="38"/>
  <c r="CP38" i="38"/>
  <c r="CG38" i="38"/>
  <c r="CQ38" i="38"/>
  <c r="CF38" i="38"/>
  <c r="CR38" i="38"/>
  <c r="CS38" i="38"/>
  <c r="CT38" i="38"/>
  <c r="CC38" i="38"/>
  <c r="CD38" i="38"/>
  <c r="CE38" i="38"/>
  <c r="CH38" i="38"/>
  <c r="CO50" i="38"/>
  <c r="CD50" i="38"/>
  <c r="CP50" i="38"/>
  <c r="CQ50" i="38"/>
  <c r="CR50" i="38"/>
  <c r="CG50" i="38"/>
  <c r="CS50" i="38"/>
  <c r="CT50" i="38"/>
  <c r="CC50" i="38"/>
  <c r="CE50" i="38"/>
  <c r="CF50" i="38"/>
  <c r="CH50" i="38"/>
  <c r="CH15" i="38"/>
  <c r="CO15" i="38"/>
  <c r="CF15" i="38"/>
  <c r="CP15" i="38"/>
  <c r="CQ15" i="38"/>
  <c r="CE15" i="38"/>
  <c r="CR15" i="38"/>
  <c r="CS15" i="38"/>
  <c r="CT15" i="38"/>
  <c r="CC15" i="38"/>
  <c r="CD15" i="38"/>
  <c r="CG15" i="38"/>
  <c r="CT27" i="38"/>
  <c r="CR27" i="38"/>
  <c r="CC27" i="38"/>
  <c r="CD27" i="38"/>
  <c r="CE27" i="38"/>
  <c r="CF27" i="38"/>
  <c r="CG27" i="38"/>
  <c r="CH27" i="38"/>
  <c r="CO27" i="38"/>
  <c r="CP27" i="38"/>
  <c r="CS27" i="38"/>
  <c r="CQ27" i="38"/>
  <c r="CT39" i="38"/>
  <c r="CC39" i="38"/>
  <c r="CD39" i="38"/>
  <c r="CE39" i="38"/>
  <c r="CF39" i="38"/>
  <c r="CG39" i="38"/>
  <c r="CH39" i="38"/>
  <c r="CO39" i="38"/>
  <c r="CP39" i="38"/>
  <c r="CQ39" i="38"/>
  <c r="CS39" i="38"/>
  <c r="CR39" i="38"/>
  <c r="CT51" i="38"/>
  <c r="CC51" i="38"/>
  <c r="CR51" i="38"/>
  <c r="CD51" i="38"/>
  <c r="CE51" i="38"/>
  <c r="CQ51" i="38"/>
  <c r="CF51" i="38"/>
  <c r="CG51" i="38"/>
  <c r="CH51" i="38"/>
  <c r="CO51" i="38"/>
  <c r="CP51" i="38"/>
  <c r="CS51" i="38"/>
  <c r="CS16" i="38"/>
  <c r="CT16" i="38"/>
  <c r="CC16" i="38"/>
  <c r="CD16" i="38"/>
  <c r="CQ16" i="38"/>
  <c r="CE16" i="38"/>
  <c r="CF16" i="38"/>
  <c r="CG16" i="38"/>
  <c r="CH16" i="38"/>
  <c r="CO16" i="38"/>
  <c r="CP16" i="38"/>
  <c r="CR16" i="38"/>
  <c r="CG28" i="38"/>
  <c r="CD28" i="38"/>
  <c r="CH28" i="38"/>
  <c r="CO28" i="38"/>
  <c r="CP28" i="38"/>
  <c r="CQ28" i="38"/>
  <c r="CE28" i="38"/>
  <c r="CR28" i="38"/>
  <c r="CS28" i="38"/>
  <c r="CT28" i="38"/>
  <c r="CC28" i="38"/>
  <c r="CF28" i="38"/>
  <c r="CG40" i="38"/>
  <c r="CH40" i="38"/>
  <c r="CO40" i="38"/>
  <c r="CP40" i="38"/>
  <c r="CQ40" i="38"/>
  <c r="CR40" i="38"/>
  <c r="CS40" i="38"/>
  <c r="CT40" i="38"/>
  <c r="CC40" i="38"/>
  <c r="CD40" i="38"/>
  <c r="CE40" i="38"/>
  <c r="CF40" i="38"/>
  <c r="CF17" i="38"/>
  <c r="CG17" i="38"/>
  <c r="CH17" i="38"/>
  <c r="CO17" i="38"/>
  <c r="CP17" i="38"/>
  <c r="CQ17" i="38"/>
  <c r="CR17" i="38"/>
  <c r="CS17" i="38"/>
  <c r="CT17" i="38"/>
  <c r="CE17" i="38"/>
  <c r="CC17" i="38"/>
  <c r="CD17" i="38"/>
  <c r="CR29" i="38"/>
  <c r="CS29" i="38"/>
  <c r="CG29" i="38"/>
  <c r="CO29" i="38"/>
  <c r="CT29" i="38"/>
  <c r="CC29" i="38"/>
  <c r="CP29" i="38"/>
  <c r="CD29" i="38"/>
  <c r="CE29" i="38"/>
  <c r="CF29" i="38"/>
  <c r="CH29" i="38"/>
  <c r="CQ29" i="38"/>
  <c r="CR41" i="38"/>
  <c r="CG41" i="38"/>
  <c r="CP41" i="38"/>
  <c r="CS41" i="38"/>
  <c r="CT41" i="38"/>
  <c r="CC41" i="38"/>
  <c r="CD41" i="38"/>
  <c r="CO41" i="38"/>
  <c r="CE41" i="38"/>
  <c r="CF41" i="38"/>
  <c r="CH41" i="38"/>
  <c r="CQ41" i="38"/>
  <c r="CQ18" i="38"/>
  <c r="CR18" i="38"/>
  <c r="CS18" i="38"/>
  <c r="CT18" i="38"/>
  <c r="CC18" i="38"/>
  <c r="CD18" i="38"/>
  <c r="CH18" i="38"/>
  <c r="CE18" i="38"/>
  <c r="CF18" i="38"/>
  <c r="CG18" i="38"/>
  <c r="CP18" i="38"/>
  <c r="CO18" i="38"/>
  <c r="CE30" i="38"/>
  <c r="CF30" i="38"/>
  <c r="CC30" i="38"/>
  <c r="CG30" i="38"/>
  <c r="CH30" i="38"/>
  <c r="CO30" i="38"/>
  <c r="CP30" i="38"/>
  <c r="CT30" i="38"/>
  <c r="CQ30" i="38"/>
  <c r="CR30" i="38"/>
  <c r="CS30" i="38"/>
  <c r="CD30" i="38"/>
  <c r="CE42" i="38"/>
  <c r="CF42" i="38"/>
  <c r="CG42" i="38"/>
  <c r="CH42" i="38"/>
  <c r="CO42" i="38"/>
  <c r="CP42" i="38"/>
  <c r="CQ42" i="38"/>
  <c r="CR42" i="38"/>
  <c r="CS42" i="38"/>
  <c r="CT42" i="38"/>
  <c r="CD42" i="38"/>
  <c r="CC42" i="38"/>
  <c r="S42" i="38" s="1"/>
  <c r="CD19" i="38"/>
  <c r="CE19" i="38"/>
  <c r="CF19" i="38"/>
  <c r="CT19" i="38"/>
  <c r="CG19" i="38"/>
  <c r="CH19" i="38"/>
  <c r="CS19" i="38"/>
  <c r="CO19" i="38"/>
  <c r="CP19" i="38"/>
  <c r="CQ19" i="38"/>
  <c r="CR19" i="38"/>
  <c r="CC19" i="38"/>
  <c r="S19" i="38" s="1"/>
  <c r="CP31" i="38"/>
  <c r="CQ31" i="38"/>
  <c r="CR31" i="38"/>
  <c r="CE31" i="38"/>
  <c r="CS31" i="38"/>
  <c r="CT31" i="38"/>
  <c r="CC31" i="38"/>
  <c r="CD31" i="38"/>
  <c r="CF31" i="38"/>
  <c r="CO31" i="38"/>
  <c r="CG31" i="38"/>
  <c r="CH31" i="38"/>
  <c r="CP43" i="38"/>
  <c r="CQ43" i="38"/>
  <c r="CG43" i="38"/>
  <c r="CR43" i="38"/>
  <c r="CS43" i="38"/>
  <c r="CE43" i="38"/>
  <c r="CT43" i="38"/>
  <c r="CH43" i="38"/>
  <c r="CC43" i="38"/>
  <c r="CD43" i="38"/>
  <c r="CF43" i="38"/>
  <c r="CO43" i="38"/>
  <c r="CQ36" i="38"/>
  <c r="CF36" i="38"/>
  <c r="CR36" i="38"/>
  <c r="CS36" i="38"/>
  <c r="CT36" i="38"/>
  <c r="CC36" i="38"/>
  <c r="CH36" i="38"/>
  <c r="CD36" i="38"/>
  <c r="CE36" i="38"/>
  <c r="CG36" i="38"/>
  <c r="CO36" i="38"/>
  <c r="CP36" i="38"/>
  <c r="CO20" i="38"/>
  <c r="CG20" i="38"/>
  <c r="CP20" i="38"/>
  <c r="CQ20" i="38"/>
  <c r="CR20" i="38"/>
  <c r="CS20" i="38"/>
  <c r="CT20" i="38"/>
  <c r="CC20" i="38"/>
  <c r="CF20" i="38"/>
  <c r="CD20" i="38"/>
  <c r="CE20" i="38"/>
  <c r="CH20" i="38"/>
  <c r="CC32" i="38"/>
  <c r="CD32" i="38"/>
  <c r="CE32" i="38"/>
  <c r="CS32" i="38"/>
  <c r="CF32" i="38"/>
  <c r="CR32" i="38"/>
  <c r="CG32" i="38"/>
  <c r="CH32" i="38"/>
  <c r="CO32" i="38"/>
  <c r="CP32" i="38"/>
  <c r="CQ32" i="38"/>
  <c r="CT32" i="38"/>
  <c r="CC44" i="38"/>
  <c r="CD44" i="38"/>
  <c r="CE44" i="38"/>
  <c r="CS44" i="38"/>
  <c r="CF44" i="38"/>
  <c r="CG44" i="38"/>
  <c r="CH44" i="38"/>
  <c r="CO44" i="38"/>
  <c r="CP44" i="38"/>
  <c r="CQ44" i="38"/>
  <c r="CR44" i="38"/>
  <c r="CT44" i="38"/>
  <c r="CT21" i="38"/>
  <c r="CC21" i="38"/>
  <c r="CD21" i="38"/>
  <c r="CE21" i="38"/>
  <c r="CF21" i="38"/>
  <c r="CR21" i="38"/>
  <c r="CG21" i="38"/>
  <c r="CH21" i="38"/>
  <c r="CO21" i="38"/>
  <c r="CP21" i="38"/>
  <c r="CQ21" i="38"/>
  <c r="CS21" i="38"/>
  <c r="CH33" i="38"/>
  <c r="CO33" i="38"/>
  <c r="CP33" i="38"/>
  <c r="CQ33" i="38"/>
  <c r="CR33" i="38"/>
  <c r="CS33" i="38"/>
  <c r="CT33" i="38"/>
  <c r="CF33" i="38"/>
  <c r="CD33" i="38"/>
  <c r="CE33" i="38"/>
  <c r="CG33" i="38"/>
  <c r="CC33" i="38"/>
  <c r="S33" i="38" s="1"/>
  <c r="CH45" i="38"/>
  <c r="CO45" i="38"/>
  <c r="CP45" i="38"/>
  <c r="CC45" i="38"/>
  <c r="CQ45" i="38"/>
  <c r="CR45" i="38"/>
  <c r="CS45" i="38"/>
  <c r="CF45" i="38"/>
  <c r="CT45" i="38"/>
  <c r="CD45" i="38"/>
  <c r="CG45" i="38"/>
  <c r="CE45" i="38"/>
  <c r="CQ48" i="38"/>
  <c r="CR48" i="38"/>
  <c r="CF48" i="38"/>
  <c r="CS48" i="38"/>
  <c r="CT48" i="38"/>
  <c r="CC48" i="38"/>
  <c r="CD48" i="38"/>
  <c r="CH48" i="38"/>
  <c r="CE48" i="38"/>
  <c r="CG48" i="38"/>
  <c r="CO48" i="38"/>
  <c r="CP48" i="38"/>
  <c r="CS34" i="38"/>
  <c r="CP34" i="38"/>
  <c r="CT34" i="38"/>
  <c r="CC34" i="38"/>
  <c r="CD34" i="38"/>
  <c r="CH34" i="38"/>
  <c r="CE34" i="38"/>
  <c r="CQ34" i="38"/>
  <c r="CF34" i="38"/>
  <c r="CG34" i="38"/>
  <c r="CO34" i="38"/>
  <c r="CR34" i="38"/>
  <c r="CS46" i="38"/>
  <c r="CT46" i="38"/>
  <c r="CC46" i="38"/>
  <c r="CP46" i="38"/>
  <c r="CD46" i="38"/>
  <c r="CE46" i="38"/>
  <c r="CQ46" i="38"/>
  <c r="CF46" i="38"/>
  <c r="CG46" i="38"/>
  <c r="CO46" i="38"/>
  <c r="CR46" i="38"/>
  <c r="CH46" i="38"/>
  <c r="CQ24" i="38"/>
  <c r="CR24" i="38"/>
  <c r="CS24" i="38"/>
  <c r="CT24" i="38"/>
  <c r="CC24" i="38"/>
  <c r="CH24" i="38"/>
  <c r="CD24" i="38"/>
  <c r="CE24" i="38"/>
  <c r="CF24" i="38"/>
  <c r="CG24" i="38"/>
  <c r="CO24" i="38"/>
  <c r="CP24" i="38"/>
  <c r="CF23" i="38"/>
  <c r="CG23" i="38"/>
  <c r="CH23" i="38"/>
  <c r="CD23" i="38"/>
  <c r="CO23" i="38"/>
  <c r="CP23" i="38"/>
  <c r="CQ23" i="38"/>
  <c r="CR23" i="38"/>
  <c r="CS23" i="38"/>
  <c r="CT23" i="38"/>
  <c r="CC23" i="38"/>
  <c r="CE23" i="38"/>
  <c r="CF35" i="38"/>
  <c r="CD35" i="38"/>
  <c r="CG35" i="38"/>
  <c r="CH35" i="38"/>
  <c r="CO35" i="38"/>
  <c r="CP35" i="38"/>
  <c r="CQ35" i="38"/>
  <c r="CC35" i="38"/>
  <c r="CR35" i="38"/>
  <c r="CS35" i="38"/>
  <c r="CT35" i="38"/>
  <c r="CE35" i="38"/>
  <c r="CF47" i="38"/>
  <c r="CD47" i="38"/>
  <c r="CG47" i="38"/>
  <c r="CH47" i="38"/>
  <c r="CO47" i="38"/>
  <c r="CP47" i="38"/>
  <c r="CC47" i="38"/>
  <c r="CQ47" i="38"/>
  <c r="CR47" i="38"/>
  <c r="CS47" i="38"/>
  <c r="CT47" i="38"/>
  <c r="CE47" i="38"/>
  <c r="B177" i="37"/>
  <c r="B178" i="37"/>
  <c r="C122" i="37"/>
  <c r="CB101" i="37"/>
  <c r="CB96" i="37"/>
  <c r="CC70" i="37"/>
  <c r="CL47" i="37"/>
  <c r="C53" i="37"/>
  <c r="CB36" i="37"/>
  <c r="CL41" i="37"/>
  <c r="C19" i="37"/>
  <c r="CH19" i="37" s="1"/>
  <c r="C20" i="37"/>
  <c r="CN20" i="37" s="1"/>
  <c r="CL26" i="37"/>
  <c r="D181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N105" i="37" s="1"/>
  <c r="CH59" i="37"/>
  <c r="CM74" i="37"/>
  <c r="C180" i="37"/>
  <c r="CE20" i="37"/>
  <c r="C47" i="37"/>
  <c r="CM47" i="37" s="1"/>
  <c r="CL49" i="37"/>
  <c r="CP53" i="37"/>
  <c r="C57" i="37"/>
  <c r="CA57" i="37" s="1"/>
  <c r="CB60" i="37"/>
  <c r="CK61" i="37"/>
  <c r="C67" i="37"/>
  <c r="CA67" i="37" s="1"/>
  <c r="C70" i="37"/>
  <c r="CP70" i="37" s="1"/>
  <c r="C89" i="37"/>
  <c r="CM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B105" i="37"/>
  <c r="CB73" i="37"/>
  <c r="CK73" i="37"/>
  <c r="CA14" i="37"/>
  <c r="CD16" i="37"/>
  <c r="CB17" i="37"/>
  <c r="CG19" i="37"/>
  <c r="CE26" i="37"/>
  <c r="CM30" i="37"/>
  <c r="CA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H47" i="37"/>
  <c r="CD47" i="37"/>
  <c r="CP47" i="37"/>
  <c r="CN47" i="37"/>
  <c r="CA47" i="37"/>
  <c r="CA48" i="37"/>
  <c r="C50" i="37"/>
  <c r="CL50" i="37"/>
  <c r="C65" i="37"/>
  <c r="CL65" i="37"/>
  <c r="CC65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L67" i="37"/>
  <c r="CC67" i="37"/>
  <c r="CD97" i="37"/>
  <c r="CN97" i="37"/>
  <c r="CM28" i="37"/>
  <c r="CM32" i="37"/>
  <c r="CD49" i="37"/>
  <c r="CC55" i="37"/>
  <c r="CL55" i="37"/>
  <c r="CG59" i="37"/>
  <c r="C68" i="37"/>
  <c r="CL68" i="37"/>
  <c r="CK69" i="37"/>
  <c r="C71" i="37"/>
  <c r="CB71" i="37"/>
  <c r="CQ72" i="37"/>
  <c r="CE32" i="37"/>
  <c r="CP32" i="37"/>
  <c r="CM49" i="37"/>
  <c r="CH49" i="37"/>
  <c r="CG49" i="37"/>
  <c r="CB65" i="37"/>
  <c r="CK65" i="37"/>
  <c r="CL69" i="37"/>
  <c r="CC69" i="37"/>
  <c r="C69" i="37"/>
  <c r="CD77" i="37"/>
  <c r="CQ77" i="37"/>
  <c r="CH77" i="37"/>
  <c r="CP77" i="37"/>
  <c r="CG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M57" i="37"/>
  <c r="CK71" i="37"/>
  <c r="CL73" i="37"/>
  <c r="CC73" i="37"/>
  <c r="C73" i="37"/>
  <c r="CK74" i="37"/>
  <c r="CB74" i="37"/>
  <c r="CL86" i="37"/>
  <c r="CC86" i="37"/>
  <c r="CN89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L71" i="37"/>
  <c r="CC71" i="37"/>
  <c r="CG80" i="37"/>
  <c r="CL88" i="37"/>
  <c r="CC88" i="37"/>
  <c r="CN88" i="37"/>
  <c r="CB76" i="37"/>
  <c r="CN100" i="37"/>
  <c r="CN101" i="37"/>
  <c r="CC105" i="37"/>
  <c r="B175" i="37"/>
  <c r="B180" i="37" s="1"/>
  <c r="CD100" i="37"/>
  <c r="CC124" i="37"/>
  <c r="AM124" i="37" s="1"/>
  <c r="CE100" i="37"/>
  <c r="CE101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U98" i="38" l="1"/>
  <c r="U108" i="38"/>
  <c r="U107" i="38"/>
  <c r="U103" i="38"/>
  <c r="U100" i="38"/>
  <c r="U99" i="38"/>
  <c r="U105" i="38"/>
  <c r="U102" i="38"/>
  <c r="U101" i="38"/>
  <c r="S83" i="38"/>
  <c r="S89" i="38"/>
  <c r="S84" i="38"/>
  <c r="S88" i="38"/>
  <c r="S86" i="38"/>
  <c r="S90" i="38"/>
  <c r="S85" i="38"/>
  <c r="S87" i="38"/>
  <c r="X62" i="38"/>
  <c r="X70" i="38"/>
  <c r="X69" i="38"/>
  <c r="S23" i="38"/>
  <c r="S17" i="38"/>
  <c r="S28" i="38"/>
  <c r="S15" i="38"/>
  <c r="S43" i="38"/>
  <c r="S40" i="38"/>
  <c r="S50" i="38"/>
  <c r="S38" i="38"/>
  <c r="S35" i="38"/>
  <c r="S20" i="38"/>
  <c r="S26" i="38"/>
  <c r="S13" i="38"/>
  <c r="S47" i="38"/>
  <c r="S31" i="38"/>
  <c r="S48" i="38"/>
  <c r="S36" i="38"/>
  <c r="S41" i="38"/>
  <c r="S29" i="38"/>
  <c r="S24" i="38"/>
  <c r="S18" i="38"/>
  <c r="S34" i="38"/>
  <c r="S45" i="38"/>
  <c r="S46" i="38"/>
  <c r="S30" i="38"/>
  <c r="S16" i="38"/>
  <c r="S27" i="38"/>
  <c r="S21" i="38"/>
  <c r="S51" i="38"/>
  <c r="S39" i="38"/>
  <c r="S44" i="38"/>
  <c r="S32" i="38"/>
  <c r="S14" i="38"/>
  <c r="CC123" i="37"/>
  <c r="AM123" i="37" s="1"/>
  <c r="CC103" i="37"/>
  <c r="CE103" i="37"/>
  <c r="CN103" i="37"/>
  <c r="CM103" i="37"/>
  <c r="CO103" i="37"/>
  <c r="CC102" i="37"/>
  <c r="CE102" i="37"/>
  <c r="CE105" i="37"/>
  <c r="CO105" i="37"/>
  <c r="CC100" i="37"/>
  <c r="AT100" i="37" s="1"/>
  <c r="CD103" i="37"/>
  <c r="AT103" i="37" s="1"/>
  <c r="CO100" i="37"/>
  <c r="CL103" i="37"/>
  <c r="CO104" i="37"/>
  <c r="CE104" i="37"/>
  <c r="CD105" i="37"/>
  <c r="CL100" i="37"/>
  <c r="CM100" i="37"/>
  <c r="CM77" i="37"/>
  <c r="CA77" i="37"/>
  <c r="AV77" i="37" s="1"/>
  <c r="CN77" i="37"/>
  <c r="CE77" i="37"/>
  <c r="CE89" i="37"/>
  <c r="CG89" i="37"/>
  <c r="CP89" i="37"/>
  <c r="CH89" i="37"/>
  <c r="CQ89" i="37"/>
  <c r="CD89" i="37"/>
  <c r="CD70" i="37"/>
  <c r="CH70" i="37"/>
  <c r="CA70" i="37"/>
  <c r="CG70" i="37"/>
  <c r="CG61" i="37"/>
  <c r="CE57" i="37"/>
  <c r="CG57" i="37"/>
  <c r="CP57" i="37"/>
  <c r="CM59" i="37"/>
  <c r="CN59" i="37"/>
  <c r="CD59" i="37"/>
  <c r="CJ59" i="37"/>
  <c r="CP59" i="37"/>
  <c r="CA59" i="37"/>
  <c r="AV59" i="37" s="1"/>
  <c r="CP67" i="37"/>
  <c r="CE59" i="37"/>
  <c r="CQ64" i="37"/>
  <c r="CJ55" i="37"/>
  <c r="CN55" i="37"/>
  <c r="CA55" i="37"/>
  <c r="CP55" i="37"/>
  <c r="AV49" i="37"/>
  <c r="CH55" i="37"/>
  <c r="CE44" i="37"/>
  <c r="CJ44" i="37"/>
  <c r="CN44" i="37"/>
  <c r="CD44" i="37"/>
  <c r="CJ16" i="37"/>
  <c r="CM16" i="37"/>
  <c r="CQ16" i="37"/>
  <c r="CQ30" i="37"/>
  <c r="CG16" i="37"/>
  <c r="CH16" i="37"/>
  <c r="CQ24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AV41" i="37" s="1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AV30" i="37" s="1"/>
  <c r="CP30" i="37"/>
  <c r="CN30" i="37"/>
  <c r="CF105" i="37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2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2" i="37" l="1"/>
  <c r="AT105" i="37"/>
  <c r="AT101" i="37"/>
  <c r="AT104" i="37"/>
  <c r="AT99" i="37"/>
  <c r="AV78" i="37"/>
  <c r="AV76" i="37"/>
  <c r="AV82" i="37"/>
  <c r="AV63" i="37"/>
  <c r="AV67" i="37"/>
  <c r="AV72" i="37"/>
  <c r="AV64" i="37"/>
  <c r="AV55" i="37"/>
  <c r="AV44" i="37"/>
  <c r="AV48" i="37"/>
  <c r="AV39" i="37"/>
  <c r="AV29" i="37"/>
  <c r="AV22" i="37"/>
  <c r="AV13" i="37"/>
  <c r="AV28" i="37"/>
  <c r="AV1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18" i="48" l="1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CA58" i="48" l="1"/>
  <c r="I58" i="48" s="1"/>
  <c r="CB58" i="48"/>
  <c r="CC58" i="48"/>
  <c r="CM58" i="48"/>
  <c r="CN58" i="48"/>
  <c r="CO58" i="48"/>
  <c r="CN59" i="48"/>
  <c r="CM59" i="48"/>
  <c r="CO59" i="48"/>
  <c r="CA59" i="48"/>
  <c r="I59" i="48" s="1"/>
  <c r="CB59" i="48"/>
  <c r="CC59" i="48"/>
  <c r="CA60" i="48"/>
  <c r="I60" i="48" s="1"/>
  <c r="CB60" i="48"/>
  <c r="CC60" i="48"/>
  <c r="CM60" i="48"/>
  <c r="CN60" i="48"/>
  <c r="CO60" i="48"/>
  <c r="CN57" i="48"/>
  <c r="CO57" i="48"/>
  <c r="CA57" i="48"/>
  <c r="CB57" i="48"/>
  <c r="CC57" i="48"/>
  <c r="CM57" i="48"/>
  <c r="B35" i="48"/>
  <c r="CM35" i="48" s="1"/>
  <c r="CB35" i="48" s="1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1" i="41"/>
  <c r="CA61" i="41"/>
  <c r="CA5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80" i="13"/>
  <c r="O80" i="13" s="1"/>
  <c r="CA76" i="13"/>
  <c r="O76" i="13" s="1"/>
  <c r="CA77" i="13"/>
  <c r="O77" i="13" s="1"/>
  <c r="CA78" i="13"/>
  <c r="O78" i="13" s="1"/>
  <c r="CB44" i="13"/>
  <c r="CP44" i="13"/>
  <c r="CP12" i="13"/>
  <c r="CB1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H44" i="13" l="1"/>
  <c r="CG44" i="13"/>
  <c r="CF44" i="13"/>
  <c r="CE44" i="13"/>
  <c r="CV44" i="13"/>
  <c r="CD44" i="13"/>
  <c r="CU44" i="13"/>
  <c r="CT44" i="13"/>
  <c r="CS44" i="13"/>
  <c r="CR44" i="13"/>
  <c r="AY44" i="13"/>
  <c r="CF12" i="13"/>
  <c r="CE12" i="13"/>
  <c r="AY12" i="13" s="1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5" i="13" l="1"/>
  <c r="AY4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K223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I176" i="32" s="1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I193" i="32" l="1"/>
  <c r="I182" i="32"/>
  <c r="CG39" i="32"/>
  <c r="CE39" i="32"/>
  <c r="CF39" i="32"/>
  <c r="CG37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N78" i="32" l="1"/>
  <c r="AO39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E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F23" i="32"/>
  <c r="DA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AI14" i="33" s="1"/>
  <c r="CB14" i="33"/>
  <c r="AQ44" i="32" l="1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P58" i="19"/>
  <c r="AS4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B178" i="24"/>
  <c r="B177" i="24"/>
  <c r="B176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P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M97" i="24" l="1"/>
  <c r="CL97" i="24"/>
  <c r="CB97" i="24"/>
  <c r="CA97" i="24"/>
  <c r="CN97" i="24"/>
  <c r="CE97" i="24"/>
  <c r="CC97" i="24"/>
  <c r="CD97" i="24"/>
  <c r="CO97" i="24"/>
  <c r="CF97" i="24"/>
  <c r="CK97" i="24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V97" i="24" l="1"/>
  <c r="AT384" i="29"/>
  <c r="AT389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V5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U46" i="32"/>
  <c r="CV60" i="32"/>
  <c r="CU60" i="32"/>
  <c r="CU56" i="32"/>
  <c r="CV56" i="32"/>
  <c r="CU49" i="32"/>
  <c r="CU47" i="32"/>
  <c r="CU55" i="32"/>
  <c r="CV47" i="32"/>
  <c r="CV55" i="32"/>
  <c r="CW24" i="32"/>
  <c r="AQ66" i="32" l="1"/>
  <c r="CU54" i="32"/>
  <c r="CV61" i="32"/>
  <c r="CV52" i="32"/>
  <c r="CV53" i="32"/>
  <c r="CV45" i="32"/>
  <c r="CU45" i="32"/>
  <c r="AI24" i="32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56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B100" i="36"/>
  <c r="CA100" i="36"/>
  <c r="CH100" i="36"/>
  <c r="CG100" i="36"/>
  <c r="CH102" i="36"/>
  <c r="CG102" i="36"/>
  <c r="CA102" i="36"/>
  <c r="CB102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4" i="48" l="1"/>
  <c r="CP24" i="48"/>
  <c r="CN24" i="48"/>
  <c r="CM24" i="48"/>
  <c r="CP22" i="48"/>
  <c r="CO22" i="48"/>
  <c r="CN22" i="48"/>
  <c r="CM22" i="48"/>
  <c r="CO21" i="48"/>
  <c r="CN21" i="48"/>
  <c r="CM21" i="48"/>
  <c r="CP21" i="48"/>
  <c r="CP20" i="48"/>
  <c r="CO20" i="48"/>
  <c r="CN20" i="48"/>
  <c r="CM20" i="48"/>
  <c r="CP23" i="48"/>
  <c r="CO23" i="48"/>
  <c r="CN23" i="48"/>
  <c r="CM23" i="48"/>
  <c r="CP15" i="48"/>
  <c r="CM15" i="48"/>
  <c r="CN15" i="48"/>
  <c r="CO15" i="48"/>
  <c r="CN16" i="48"/>
  <c r="CM16" i="48"/>
  <c r="CO16" i="48"/>
  <c r="CP16" i="48"/>
  <c r="CM17" i="48"/>
  <c r="CN17" i="48"/>
  <c r="CO17" i="48"/>
  <c r="CP17" i="48"/>
  <c r="CD13" i="48"/>
  <c r="CA13" i="48"/>
  <c r="CB13" i="48"/>
  <c r="CC13" i="48"/>
  <c r="CP13" i="48"/>
  <c r="CO13" i="48"/>
  <c r="CN13" i="48"/>
  <c r="CM13" i="48"/>
  <c r="CP14" i="48"/>
  <c r="CO14" i="48"/>
  <c r="CN14" i="48"/>
  <c r="CM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62" i="41" l="1"/>
  <c r="CB62" i="41"/>
  <c r="CB34" i="41"/>
  <c r="CA34" i="41"/>
  <c r="CB35" i="41"/>
  <c r="CA35" i="41"/>
  <c r="CA36" i="41"/>
  <c r="CB36" i="41"/>
  <c r="CA37" i="41"/>
  <c r="CB37" i="41"/>
  <c r="CB38" i="41"/>
  <c r="CA38" i="41"/>
  <c r="CA39" i="41"/>
  <c r="CB39" i="41"/>
  <c r="R39" i="41" s="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B202" i="41" l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2" i="32"/>
  <c r="CA82" i="32"/>
  <c r="CD82" i="32"/>
  <c r="CC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N79" i="32" s="1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D15" i="18" s="1"/>
  <c r="CK125" i="34"/>
  <c r="CL125" i="34"/>
  <c r="CK139" i="34"/>
  <c r="CL139" i="34"/>
  <c r="CA139" i="34"/>
  <c r="CB139" i="34"/>
  <c r="CK124" i="34"/>
  <c r="CL124" i="34"/>
  <c r="CK145" i="34"/>
  <c r="CL145" i="34"/>
  <c r="CA145" i="34"/>
  <c r="CB145" i="34"/>
  <c r="CK136" i="34"/>
  <c r="CL136" i="34"/>
  <c r="CA136" i="34"/>
  <c r="AD136" i="34" s="1"/>
  <c r="CB136" i="34"/>
  <c r="CK142" i="34"/>
  <c r="CL142" i="34"/>
  <c r="CA142" i="34"/>
  <c r="CB142" i="34"/>
  <c r="CK141" i="34"/>
  <c r="CL141" i="34"/>
  <c r="CB141" i="34"/>
  <c r="CA141" i="34"/>
  <c r="AD141" i="34" s="1"/>
  <c r="CK126" i="34"/>
  <c r="CL126" i="34"/>
  <c r="CK143" i="34"/>
  <c r="CL143" i="34"/>
  <c r="CA143" i="34"/>
  <c r="AD143" i="34" s="1"/>
  <c r="CB143" i="34"/>
  <c r="CK150" i="34"/>
  <c r="CL150" i="34"/>
  <c r="CA150" i="34"/>
  <c r="CB150" i="34"/>
  <c r="CK123" i="34"/>
  <c r="CL123" i="34"/>
  <c r="CA123" i="34"/>
  <c r="CB123" i="34"/>
  <c r="AD123" i="34" s="1"/>
  <c r="CK127" i="34"/>
  <c r="CL127" i="34"/>
  <c r="CK140" i="34"/>
  <c r="CL140" i="34"/>
  <c r="CB140" i="34"/>
  <c r="CA140" i="34"/>
  <c r="AD140" i="34" s="1"/>
  <c r="CK131" i="34"/>
  <c r="CL131" i="34"/>
  <c r="CK128" i="34"/>
  <c r="CL128" i="34"/>
  <c r="CK138" i="34"/>
  <c r="CL138" i="34"/>
  <c r="CA138" i="34"/>
  <c r="AD138" i="34" s="1"/>
  <c r="CB138" i="34"/>
  <c r="CK134" i="34"/>
  <c r="CL134" i="34"/>
  <c r="CA134" i="34"/>
  <c r="CB134" i="34"/>
  <c r="CK149" i="34"/>
  <c r="CL149" i="34"/>
  <c r="CA149" i="34"/>
  <c r="CB149" i="34"/>
  <c r="CK147" i="34"/>
  <c r="CL147" i="34"/>
  <c r="CB147" i="34"/>
  <c r="AD147" i="34" s="1"/>
  <c r="CA147" i="34"/>
  <c r="CK135" i="34"/>
  <c r="CL135" i="34"/>
  <c r="CB135" i="34"/>
  <c r="CA135" i="34"/>
  <c r="AD135" i="34" s="1"/>
  <c r="CK132" i="34"/>
  <c r="CL132" i="34"/>
  <c r="CA132" i="34"/>
  <c r="CB132" i="34"/>
  <c r="AD132" i="34" s="1"/>
  <c r="CL148" i="34"/>
  <c r="CK148" i="34"/>
  <c r="CA148" i="34"/>
  <c r="AD148" i="34" s="1"/>
  <c r="CB148" i="34"/>
  <c r="CK146" i="34"/>
  <c r="CL146" i="34"/>
  <c r="CB146" i="34"/>
  <c r="CA146" i="34"/>
  <c r="AD146" i="34" s="1"/>
  <c r="CK144" i="34"/>
  <c r="CL144" i="34"/>
  <c r="CA144" i="34"/>
  <c r="CB144" i="34"/>
  <c r="CK130" i="34"/>
  <c r="CL130" i="34"/>
  <c r="CK151" i="34"/>
  <c r="CL151" i="34"/>
  <c r="CA151" i="34"/>
  <c r="AD151" i="34" s="1"/>
  <c r="CB151" i="34"/>
  <c r="CK133" i="34"/>
  <c r="CL133" i="34"/>
  <c r="CA133" i="34"/>
  <c r="CB133" i="34"/>
  <c r="AD133" i="34" s="1"/>
  <c r="CK137" i="34"/>
  <c r="CL137" i="34"/>
  <c r="CA137" i="34"/>
  <c r="CB137" i="34"/>
  <c r="CK129" i="34"/>
  <c r="CL129" i="34"/>
  <c r="CL72" i="34"/>
  <c r="CK72" i="34"/>
  <c r="CA30" i="33"/>
  <c r="CB30" i="33"/>
  <c r="CB29" i="33"/>
  <c r="CA29" i="33"/>
  <c r="N80" i="32"/>
  <c r="N81" i="32"/>
  <c r="N82" i="32"/>
  <c r="M70" i="32"/>
  <c r="B258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AI93" i="32" s="1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T21" i="34" s="1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44" i="34" l="1"/>
  <c r="AD149" i="34"/>
  <c r="AD145" i="34"/>
  <c r="AD126" i="34"/>
  <c r="AD150" i="34"/>
  <c r="AD134" i="34"/>
  <c r="AD142" i="34"/>
  <c r="AD128" i="34"/>
  <c r="AD139" i="34"/>
  <c r="AD129" i="34"/>
  <c r="AD137" i="34"/>
  <c r="B278" i="34"/>
  <c r="T23" i="34"/>
  <c r="T35" i="34"/>
  <c r="T22" i="34"/>
  <c r="T31" i="34"/>
  <c r="T38" i="34"/>
  <c r="T27" i="34"/>
  <c r="T41" i="34"/>
  <c r="T28" i="34"/>
  <c r="T33" i="34"/>
  <c r="AI90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CK37" i="31"/>
  <c r="CA42" i="31"/>
  <c r="CK43" i="31"/>
  <c r="CK127" i="31"/>
  <c r="CA28" i="31"/>
  <c r="AI28" i="31" s="1"/>
  <c r="CA31" i="31"/>
  <c r="CA37" i="31"/>
  <c r="CA43" i="31"/>
  <c r="CK13" i="31"/>
  <c r="CK14" i="31"/>
  <c r="CA26" i="3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CA15" i="31"/>
  <c r="CK15" i="31"/>
  <c r="D203" i="31"/>
  <c r="AI43" i="31" l="1"/>
  <c r="AI36" i="31"/>
  <c r="AI22" i="31"/>
  <c r="AI26" i="3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A272" i="29" s="1"/>
  <c r="C275" i="29"/>
  <c r="CA275" i="29" s="1"/>
  <c r="C281" i="29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A271" i="29" s="1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A273" i="29" s="1"/>
  <c r="C276" i="29"/>
  <c r="CA276" i="29" s="1"/>
  <c r="C279" i="29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A264" i="29" s="1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A270" i="29" s="1"/>
  <c r="C282" i="29"/>
  <c r="CA282" i="29" s="1"/>
  <c r="C298" i="29"/>
  <c r="C345" i="29"/>
  <c r="C365" i="29"/>
  <c r="C171" i="29"/>
  <c r="CP171" i="29" s="1"/>
  <c r="C12" i="28"/>
  <c r="D12" i="28"/>
  <c r="CH279" i="29" l="1"/>
  <c r="CA279" i="29"/>
  <c r="CH281" i="29"/>
  <c r="CA281" i="29"/>
  <c r="CH280" i="29"/>
  <c r="CA280" i="29"/>
  <c r="AY228" i="29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G47" i="19"/>
  <c r="CH47" i="19"/>
  <c r="CF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AS31" i="19" s="1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AS47" i="19" s="1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AR20" i="19" s="1"/>
  <c r="CB20" i="19"/>
  <c r="CB16" i="19"/>
  <c r="CC16" i="19"/>
  <c r="CA16" i="19"/>
  <c r="AR16" i="19" s="1"/>
  <c r="CC21" i="19"/>
  <c r="CA21" i="19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35" i="19"/>
  <c r="AS38" i="19"/>
  <c r="AS40" i="19"/>
  <c r="AS36" i="19"/>
  <c r="AS30" i="19"/>
  <c r="AS32" i="19"/>
  <c r="AS33" i="19"/>
  <c r="AS28" i="19"/>
  <c r="AR21" i="19"/>
  <c r="AR18" i="19"/>
  <c r="AR17" i="19"/>
  <c r="B215" i="19"/>
  <c r="D19" i="18" s="1"/>
  <c r="AR14" i="19"/>
  <c r="AR12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E23" i="18"/>
  <c r="CA159" i="31"/>
  <c r="S159" i="31" s="1"/>
  <c r="AS12" i="11"/>
  <c r="E175" i="24" l="1"/>
  <c r="A236" i="24"/>
  <c r="E29" i="18" s="1"/>
  <c r="B236" i="24"/>
  <c r="D29" i="18" s="1"/>
  <c r="D32" i="18" s="1"/>
  <c r="B7" i="44" s="1"/>
  <c r="E177" i="24"/>
  <c r="E176" i="24"/>
  <c r="E178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<sst xmlns="http://schemas.openxmlformats.org/spreadsheetml/2006/main" count="15244" uniqueCount="4433">
  <si>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</si>
  <si>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</si>
  <si>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</si>
  <si>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</si>
  <si>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</si>
  <si>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</si>
  <si>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</si>
  <si>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</si>
  <si>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</si>
  <si>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</si>
  <si>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</si>
  <si>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</si>
  <si>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</si>
  <si>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</si>
  <si>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</si>
  <si>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</si>
  <si>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</si>
  <si>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</si>
  <si>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</si>
  <si>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</si>
  <si>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</si>
  <si>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</si>
  <si>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</si>
  <si>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</si>
  <si>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</si>
  <si>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</si>
  <si>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</si>
  <si>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</si>
  <si>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</si>
  <si>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</si>
  <si>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</si>
  <si>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</si>
  <si>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</si>
  <si>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</si>
  <si>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</si>
  <si>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</si>
  <si>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</si>
  <si>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</si>
  <si>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</si>
  <si>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</si>
  <si>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</si>
  <si>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</si>
  <si>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</si>
  <si>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</si>
  <si>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</si>
  <si>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</si>
  <si>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</si>
  <si>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</si>
  <si>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</si>
  <si>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</si>
  <si>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</si>
  <si>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</si>
  <si>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</si>
  <si>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</si>
  <si>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</si>
  <si>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</si>
  <si>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</si>
  <si>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</si>
  <si>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</si>
  <si>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</si>
  <si>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</si>
  <si>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</si>
  <si>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</si>
  <si>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</si>
  <si>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</si>
  <si>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</si>
  <si>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</si>
  <si>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</si>
  <si>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</si>
  <si>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</si>
  <si>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</si>
  <si>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</si>
  <si>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</si>
  <si>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</si>
  <si>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</si>
  <si>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</si>
  <si>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</si>
  <si>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</si>
  <si>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</si>
  <si>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</si>
  <si>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</si>
  <si>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</si>
  <si>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</si>
  <si>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</si>
  <si>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</si>
  <si>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</si>
  <si>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</si>
  <si>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</si>
  <si>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</si>
  <si>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</si>
  <si>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</si>
  <si>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</si>
  <si>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</si>
  <si>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</si>
  <si>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</si>
  <si>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</si>
  <si>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</si>
  <si>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</si>
  <si>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</si>
  <si>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</si>
  <si>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</si>
  <si>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</si>
  <si>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</si>
  <si>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</si>
  <si>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</si>
  <si>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</si>
  <si>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</si>
  <si>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</si>
  <si>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</si>
  <si>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</si>
  <si>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</si>
  <si>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</si>
  <si>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</si>
  <si>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</si>
  <si>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</si>
  <si>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</si>
  <si>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</si>
  <si>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</si>
  <si>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</si>
  <si>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</si>
  <si>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</si>
  <si>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</si>
  <si>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</si>
  <si>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</si>
  <si>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</si>
  <si>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</si>
  <si>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</si>
  <si>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</si>
  <si>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</si>
  <si>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</si>
  <si>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</si>
  <si>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</si>
  <si>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</si>
  <si>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</si>
  <si>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</si>
  <si>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</si>
  <si>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</si>
  <si>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</si>
  <si>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</si>
  <si>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</si>
  <si>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</si>
  <si>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</si>
  <si>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</si>
  <si>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</si>
  <si>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</si>
  <si>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</si>
  <si>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</si>
  <si>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</si>
  <si>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</si>
  <si>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</si>
  <si>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</si>
  <si>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</si>
  <si>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</si>
  <si>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</si>
  <si>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</si>
  <si>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</si>
  <si>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</si>
  <si>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</si>
  <si>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</si>
  <si>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</si>
  <si>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</si>
  <si>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</si>
  <si>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</si>
  <si>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</si>
  <si>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</si>
  <si>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</si>
  <si>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</si>
  <si>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</si>
  <si>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</si>
  <si>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</si>
  <si>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</si>
  <si>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</si>
  <si>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</si>
  <si>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</si>
  <si>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</si>
  <si>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</si>
  <si>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</si>
  <si>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</si>
  <si>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</si>
  <si>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</si>
  <si>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</si>
  <si>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</si>
  <si>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</si>
  <si>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</si>
  <si>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</si>
  <si>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</si>
  <si>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</si>
  <si>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</si>
  <si>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</si>
  <si>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</si>
  <si>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</si>
  <si>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</si>
  <si>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</si>
  <si>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</si>
  <si>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</si>
  <si>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</si>
  <si>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</si>
  <si>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</si>
  <si>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</si>
  <si>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</si>
  <si>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</si>
  <si>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</si>
  <si>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</si>
  <si>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</si>
  <si>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</si>
  <si>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</si>
  <si>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</si>
  <si>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</si>
  <si>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</si>
  <si>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</si>
  <si>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</si>
  <si>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</si>
  <si>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</si>
  <si>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</si>
  <si>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</si>
  <si>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</si>
  <si>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</si>
  <si>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</si>
  <si>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</si>
  <si>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</si>
  <si>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</si>
  <si>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</si>
  <si>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</si>
  <si>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</si>
  <si>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</si>
  <si>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</si>
  <si>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</si>
  <si>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</si>
  <si>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</si>
  <si>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</si>
  <si>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</si>
  <si>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</si>
  <si>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</si>
  <si>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</si>
  <si>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</si>
  <si>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</si>
  <si>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</si>
  <si>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</si>
  <si>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</si>
  <si>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</si>
  <si>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</si>
  <si>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</si>
  <si>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</si>
  <si>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</si>
  <si>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</si>
  <si>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</si>
  <si>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</si>
  <si>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</si>
  <si>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</si>
  <si>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</si>
  <si>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</si>
  <si>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</si>
  <si>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</si>
  <si>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</si>
  <si>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</si>
  <si>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</si>
  <si>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</si>
  <si>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</si>
  <si>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</si>
  <si>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</si>
  <si>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</si>
  <si>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</si>
  <si>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</si>
  <si>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</si>
  <si>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</si>
  <si>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</si>
  <si>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</si>
  <si>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</si>
  <si>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</si>
  <si>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</si>
  <si>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</si>
  <si>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</si>
  <si>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</si>
  <si>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</si>
  <si>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</si>
  <si>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</si>
  <si>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</si>
  <si>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</si>
  <si>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</si>
  <si>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</si>
  <si>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</si>
  <si>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</si>
  <si>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</si>
  <si>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</si>
  <si>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</si>
  <si>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</si>
  <si>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</si>
  <si>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</si>
  <si>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</si>
  <si>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</si>
  <si>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</si>
  <si>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</si>
  <si>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</si>
  <si>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</si>
  <si>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</si>
  <si>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</si>
  <si>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</si>
  <si>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</si>
  <si>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</si>
  <si>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</si>
  <si>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</si>
  <si>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</si>
  <si>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</si>
  <si>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</si>
  <si>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</si>
  <si>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</si>
  <si>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</si>
  <si>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</si>
  <si>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</si>
  <si>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</si>
  <si>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</si>
  <si>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</si>
  <si>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</si>
  <si>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</si>
  <si>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</si>
  <si>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</si>
  <si>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</si>
  <si>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</si>
  <si>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</si>
  <si>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</si>
  <si>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</si>
  <si>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</si>
  <si>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</si>
  <si>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</si>
  <si>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</si>
  <si>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</si>
  <si>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</si>
  <si>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</si>
  <si>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</si>
  <si>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</si>
  <si>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</si>
  <si>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</si>
  <si>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</si>
  <si>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</si>
  <si>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</si>
  <si>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</si>
  <si>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</si>
  <si>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</si>
  <si>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</si>
  <si>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</si>
  <si>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</si>
  <si>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</si>
  <si>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</si>
  <si>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</si>
  <si>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</si>
  <si>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</si>
  <si>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</si>
  <si>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</si>
  <si>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</si>
  <si>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</si>
  <si>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</si>
  <si>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</si>
  <si>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</si>
  <si>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</si>
  <si>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</si>
  <si>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</si>
  <si>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</si>
  <si>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</si>
  <si>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</si>
  <si>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</si>
  <si>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</si>
  <si>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</si>
  <si>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</si>
  <si>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</si>
  <si>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</si>
  <si>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</si>
  <si>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</si>
  <si>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</si>
  <si>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</si>
  <si>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</si>
  <si>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</si>
  <si>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</si>
  <si>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</si>
  <si>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</si>
  <si>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</si>
  <si>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</si>
  <si>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</si>
  <si>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</si>
  <si>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</si>
  <si>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</si>
  <si>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</si>
  <si>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</si>
  <si>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</si>
  <si>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</si>
  <si>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</si>
  <si>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</si>
  <si>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</si>
  <si>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</si>
  <si>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</si>
  <si>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</si>
  <si>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</si>
  <si>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</si>
  <si>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</si>
  <si>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</si>
  <si>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</si>
  <si>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</si>
  <si>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</si>
  <si>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</si>
  <si>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</si>
  <si>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</si>
  <si>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</si>
  <si>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</si>
  <si>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</si>
  <si>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</si>
  <si>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</si>
  <si>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</si>
  <si>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</si>
  <si>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</si>
  <si>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</si>
  <si>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</si>
  <si>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</si>
  <si>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</si>
  <si>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</si>
  <si>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</si>
  <si>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</si>
  <si>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</si>
  <si>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</si>
  <si>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</si>
  <si>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</si>
  <si>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</si>
  <si>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</si>
  <si>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</si>
  <si>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</si>
  <si>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</si>
  <si>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</si>
  <si>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</si>
  <si>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</si>
  <si>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</si>
  <si>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</si>
  <si>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</si>
  <si>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</si>
  <si>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</si>
  <si>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</si>
  <si>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</si>
  <si>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</si>
  <si>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</si>
  <si>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</si>
  <si>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</si>
  <si>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</si>
  <si>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</si>
  <si>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</si>
  <si>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</si>
  <si>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</si>
  <si>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</si>
  <si>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</si>
  <si>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</si>
  <si>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</si>
  <si>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</si>
  <si>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</si>
  <si>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</si>
  <si>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</si>
  <si>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</si>
  <si>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</si>
  <si>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</si>
  <si>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</si>
  <si>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</si>
  <si>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</si>
  <si>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</si>
  <si>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</si>
  <si>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</si>
  <si>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</si>
  <si>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</si>
  <si>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</si>
  <si>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</si>
  <si>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</si>
  <si>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</si>
  <si>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</si>
  <si>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</si>
  <si>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</si>
  <si>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</si>
  <si>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</si>
  <si>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</si>
  <si>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</si>
  <si>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</si>
  <si>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</si>
  <si>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</si>
  <si>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</si>
  <si>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</si>
  <si>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</si>
  <si>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</si>
  <si>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</si>
  <si>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</si>
  <si>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</si>
  <si>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</si>
  <si>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</si>
  <si>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</si>
  <si>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</si>
  <si>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</si>
  <si>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</si>
  <si>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</si>
  <si>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</si>
  <si>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</si>
  <si>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</si>
  <si>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</si>
  <si>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</si>
  <si>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</si>
  <si>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</si>
  <si>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</si>
  <si>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</si>
  <si>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</si>
  <si>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</si>
  <si>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</si>
  <si>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</si>
  <si>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</si>
  <si>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</si>
  <si>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</si>
  <si>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</si>
  <si>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</si>
  <si>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</si>
  <si>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</si>
  <si>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</si>
  <si>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</si>
  <si>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</si>
  <si>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</si>
  <si>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</si>
  <si>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</si>
  <si>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</si>
  <si>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</si>
  <si>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</si>
  <si>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</si>
  <si>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</si>
  <si>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</si>
  <si>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</si>
  <si>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</si>
  <si>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</si>
  <si>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</si>
  <si>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</si>
  <si>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</si>
  <si>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</si>
  <si>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</si>
  <si>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</si>
  <si>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</si>
  <si>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</si>
  <si>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</si>
  <si>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</si>
  <si>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</si>
  <si>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</si>
  <si>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</si>
  <si>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</si>
  <si>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</si>
  <si>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</si>
  <si>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</si>
  <si>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</si>
  <si>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</si>
  <si>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</si>
  <si>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</si>
  <si>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</si>
  <si>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</si>
  <si>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</si>
  <si>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</si>
  <si>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</si>
  <si>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</si>
  <si>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</si>
  <si>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</si>
  <si>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</si>
  <si>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</si>
  <si>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</si>
  <si>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</si>
  <si>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</si>
  <si>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</si>
  <si>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</si>
  <si>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</si>
  <si>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</si>
  <si>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</si>
  <si>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</si>
  <si>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</si>
  <si>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</si>
  <si>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</si>
  <si>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</si>
  <si>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</si>
  <si>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</si>
  <si>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</si>
  <si>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</si>
  <si>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</si>
  <si>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</si>
  <si>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</si>
  <si>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</si>
  <si>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</si>
  <si>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</si>
  <si>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</si>
  <si>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</si>
  <si>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</si>
  <si>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</si>
  <si>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</si>
  <si>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</si>
  <si>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</si>
  <si>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</si>
  <si>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</si>
  <si>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</si>
  <si>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</si>
  <si>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</si>
  <si>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</si>
  <si>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</si>
  <si>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</si>
  <si>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</si>
  <si>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</si>
  <si>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</si>
  <si>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</si>
  <si>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</si>
  <si>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</si>
  <si>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</si>
  <si>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</si>
  <si>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</si>
  <si>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</si>
  <si>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</si>
  <si>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</si>
  <si>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</si>
  <si>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</si>
  <si>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</si>
  <si>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</si>
  <si>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</si>
  <si>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</si>
  <si>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</si>
  <si>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</si>
  <si>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</si>
  <si>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</si>
  <si>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</si>
  <si>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</si>
  <si>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</si>
  <si>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</si>
  <si>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</si>
  <si>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</si>
  <si>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</si>
  <si>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</si>
  <si>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</si>
  <si>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</si>
  <si>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</si>
  <si>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</si>
  <si>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</si>
  <si>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</si>
  <si>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</si>
  <si>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</si>
  <si>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</si>
  <si>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</si>
  <si>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</si>
  <si>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</si>
  <si>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</si>
  <si>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</si>
  <si>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</si>
  <si>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</si>
  <si>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</si>
  <si>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</si>
  <si>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</si>
  <si>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</si>
  <si>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</si>
  <si>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</si>
  <si>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</si>
  <si>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</si>
  <si>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</si>
  <si>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</si>
  <si>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</si>
  <si>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</si>
  <si>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</si>
  <si>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</si>
  <si>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</si>
  <si>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</si>
  <si>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</si>
  <si>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</si>
  <si>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</si>
  <si>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</si>
  <si>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</si>
  <si>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</si>
  <si>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</si>
  <si>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</si>
  <si>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</si>
  <si>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</si>
  <si>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</si>
  <si>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</si>
  <si>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</si>
  <si>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</si>
  <si>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</si>
  <si>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</si>
  <si>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</si>
  <si>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</si>
  <si>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</si>
  <si>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</si>
  <si>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</si>
  <si>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</si>
  <si>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</si>
  <si>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</si>
  <si>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</si>
  <si>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</si>
  <si>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</si>
  <si>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</si>
  <si>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</si>
  <si>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</si>
  <si>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</si>
  <si>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</si>
  <si>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</si>
  <si>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</si>
  <si>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</si>
  <si>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</si>
  <si>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</si>
  <si>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</si>
  <si>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</si>
  <si>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</si>
  <si>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</si>
  <si>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</si>
  <si>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</si>
  <si>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</si>
  <si>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</si>
  <si>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</si>
  <si>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</si>
  <si>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</si>
  <si>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</si>
  <si>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</si>
  <si>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</si>
  <si>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</si>
  <si>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</si>
  <si>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</si>
  <si>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</si>
  <si>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</si>
  <si>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</si>
  <si>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</si>
  <si>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</si>
  <si>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</si>
  <si>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</si>
  <si>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</si>
  <si>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</si>
  <si>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</si>
  <si>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</si>
  <si>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</si>
  <si>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</si>
  <si>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</si>
  <si>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</si>
  <si>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</si>
  <si>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</si>
  <si>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</si>
  <si>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</si>
  <si>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</si>
  <si>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</si>
  <si>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</si>
  <si>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</si>
  <si>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</si>
  <si>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</si>
  <si>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</si>
  <si>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</si>
  <si>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</si>
  <si>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</si>
  <si>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</si>
  <si>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</si>
  <si>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</si>
  <si>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</si>
  <si>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</si>
  <si>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</si>
  <si>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</si>
  <si>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</si>
  <si>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</si>
  <si>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</si>
  <si>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</si>
  <si>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</si>
  <si>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</si>
  <si>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</si>
  <si>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</si>
  <si>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</si>
  <si>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</si>
  <si>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</si>
  <si>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</si>
  <si>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</si>
  <si>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</si>
  <si>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</si>
  <si>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</si>
  <si>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</si>
  <si>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</si>
  <si>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</si>
  <si>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</si>
  <si>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</si>
  <si>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</si>
  <si>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</si>
  <si>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</si>
  <si>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</si>
  <si>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</si>
  <si>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</si>
  <si>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</si>
  <si>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</si>
  <si>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</si>
  <si>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</si>
  <si>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</si>
  <si>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</si>
  <si>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</si>
  <si>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</si>
  <si>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</si>
  <si>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</si>
  <si>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</si>
  <si>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</si>
  <si>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</si>
  <si>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</si>
  <si>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</si>
  <si>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</si>
  <si>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</si>
  <si>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</si>
  <si>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</si>
  <si>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</si>
  <si>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</si>
  <si>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</si>
  <si>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</si>
  <si>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</si>
  <si>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</si>
  <si>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</si>
  <si>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</si>
  <si>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</si>
  <si>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</si>
  <si>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</si>
  <si>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</si>
  <si>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</si>
  <si>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</si>
  <si>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</si>
  <si>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</si>
  <si>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</si>
  <si>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</si>
  <si>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</si>
  <si>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</si>
  <si>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</si>
  <si>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</si>
  <si>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</si>
  <si>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</si>
  <si>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</si>
  <si>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</si>
  <si>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</si>
  <si>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</si>
  <si>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</si>
  <si>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</si>
  <si>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</si>
  <si>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</si>
  <si>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</si>
  <si>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</si>
  <si>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</si>
  <si>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</si>
  <si>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</si>
  <si>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</si>
  <si>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</si>
  <si>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</si>
  <si>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</si>
  <si>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</si>
  <si>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</si>
  <si>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</si>
  <si>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</si>
  <si>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</si>
  <si>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</si>
  <si>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</si>
  <si>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</si>
  <si>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</si>
  <si>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</si>
  <si>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</si>
  <si>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</si>
  <si>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</si>
  <si>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</si>
  <si>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</si>
  <si>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</si>
  <si>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</si>
  <si>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</si>
  <si>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</si>
  <si>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</si>
  <si>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</si>
  <si>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</si>
  <si>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</si>
  <si>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</si>
  <si>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</si>
  <si>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</si>
  <si>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</si>
  <si>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</si>
  <si>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</si>
  <si>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</si>
  <si>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</si>
  <si>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</si>
  <si>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</si>
  <si>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</si>
  <si>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</si>
  <si>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</si>
  <si>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</si>
  <si>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</si>
  <si>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</si>
  <si>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</si>
  <si>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</si>
  <si>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</si>
  <si>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</si>
  <si>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</si>
  <si>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</si>
  <si>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</si>
  <si>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</si>
  <si>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</si>
  <si>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</si>
  <si>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</si>
  <si>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</si>
  <si>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</si>
  <si>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</si>
  <si>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</si>
  <si>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</si>
  <si>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</si>
  <si>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</si>
  <si>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</si>
  <si>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</si>
  <si>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</si>
  <si>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</si>
  <si>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</si>
  <si>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</si>
  <si>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</si>
  <si>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</si>
  <si>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</si>
  <si>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</si>
  <si>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</si>
  <si>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</si>
  <si>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</si>
  <si>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</si>
  <si>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</si>
  <si>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</si>
  <si>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</si>
  <si>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</si>
  <si>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</si>
  <si>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</si>
  <si>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</si>
  <si>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</si>
  <si>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</si>
  <si>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</si>
  <si>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</si>
  <si>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</si>
  <si>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</si>
  <si>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</si>
  <si>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</si>
  <si>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</si>
  <si>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</si>
  <si>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</si>
  <si>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</si>
  <si>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</si>
  <si>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</si>
  <si>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</si>
  <si>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</si>
  <si>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</si>
  <si>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</si>
  <si>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</si>
  <si>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</si>
  <si>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</si>
  <si>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</si>
  <si>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</si>
  <si>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</si>
  <si>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</si>
  <si>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</si>
  <si>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</si>
  <si>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</si>
  <si>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</si>
  <si>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</si>
  <si>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</si>
  <si>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</si>
  <si>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</si>
  <si>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</si>
  <si>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</si>
  <si>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</si>
  <si>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</si>
  <si>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</si>
  <si>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</si>
  <si>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</si>
  <si>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</si>
  <si>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</si>
  <si>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</si>
  <si>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</si>
  <si>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</si>
  <si>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</si>
  <si>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</si>
  <si>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</si>
  <si>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</si>
  <si>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</si>
  <si>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</si>
  <si>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</si>
  <si>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</si>
  <si>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</si>
  <si>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</si>
  <si>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</si>
  <si>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</si>
  <si>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</si>
  <si>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</si>
  <si>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</si>
  <si>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</si>
  <si>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</si>
  <si>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</si>
  <si>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</si>
  <si>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</si>
  <si>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</si>
  <si>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</si>
  <si>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</si>
  <si>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</si>
  <si>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</si>
  <si>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</si>
  <si>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</si>
  <si>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</si>
  <si>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</si>
  <si>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</si>
  <si>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</si>
  <si>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</si>
  <si>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</si>
  <si>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</si>
  <si>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</si>
  <si>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</si>
  <si>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</si>
  <si>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</si>
  <si>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</si>
  <si>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</si>
  <si>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</si>
  <si>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</si>
  <si>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</si>
  <si>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</si>
  <si>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</si>
  <si>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</si>
  <si>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</si>
  <si>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</si>
  <si>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</si>
  <si>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</si>
  <si>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</si>
  <si>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</si>
  <si>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</si>
  <si>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</si>
  <si>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</si>
  <si>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</si>
  <si>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</si>
  <si>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</si>
  <si>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</si>
  <si>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</si>
  <si>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</si>
  <si>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</si>
  <si>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</si>
  <si>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</si>
  <si>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</si>
  <si>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</si>
  <si>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</si>
  <si>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</si>
  <si>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</si>
  <si>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</si>
  <si>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</si>
  <si>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</si>
  <si>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</si>
  <si>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</si>
  <si>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</si>
  <si>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</si>
  <si>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</si>
  <si>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</si>
  <si>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</si>
  <si>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</si>
  <si>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</si>
  <si>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</si>
  <si>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</si>
  <si>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</si>
  <si>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</si>
  <si>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</si>
  <si>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</si>
  <si>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</si>
  <si>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</si>
  <si>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</si>
  <si>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</si>
  <si>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</si>
  <si>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</si>
  <si>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</si>
  <si>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</si>
  <si>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</si>
  <si>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</si>
  <si>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</si>
  <si>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</si>
  <si>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</si>
  <si>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</si>
  <si>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</si>
  <si>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</si>
  <si>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</si>
  <si>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</si>
  <si>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</si>
  <si>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</si>
  <si>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</si>
  <si>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</si>
  <si>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</si>
  <si>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</si>
  <si>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</si>
  <si>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</si>
  <si>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</si>
  <si>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</si>
  <si>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</si>
  <si>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</si>
  <si>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</si>
  <si>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</si>
  <si>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</si>
  <si>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</si>
  <si>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</si>
  <si>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</si>
  <si>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</si>
  <si>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</si>
  <si>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</si>
  <si>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</si>
  <si>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</si>
  <si>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</si>
  <si>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</si>
  <si>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</si>
  <si>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</si>
  <si>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</si>
  <si>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</si>
  <si>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</si>
  <si>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</si>
  <si>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</si>
  <si>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</si>
  <si>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</si>
  <si>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</si>
  <si>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</si>
  <si>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</si>
  <si>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</si>
  <si>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</si>
  <si>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</si>
  <si>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</si>
  <si>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</si>
  <si>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</si>
  <si>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</si>
  <si>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</si>
  <si>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</si>
  <si>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</si>
  <si>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</si>
  <si>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</si>
  <si>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</si>
  <si>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</si>
  <si>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</si>
  <si>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</si>
  <si>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</si>
  <si>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</si>
  <si>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</si>
  <si>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</si>
  <si>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</si>
  <si>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</si>
  <si>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</si>
  <si>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</si>
  <si>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</si>
  <si>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</si>
  <si>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</si>
  <si>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</si>
  <si>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</si>
  <si>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</si>
  <si>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</si>
  <si>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</si>
  <si>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</si>
  <si>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</si>
  <si>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</si>
  <si>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</si>
  <si>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</si>
  <si>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</si>
  <si>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</si>
  <si>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</si>
  <si>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</si>
  <si>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</si>
  <si>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</si>
  <si>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</si>
  <si>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</si>
  <si>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</si>
  <si>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</si>
  <si>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</si>
  <si>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</si>
  <si>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</si>
  <si>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</si>
  <si>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</si>
  <si>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</si>
  <si>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</si>
  <si>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</si>
  <si>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</si>
  <si>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</si>
  <si>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</si>
  <si>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</si>
  <si>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</si>
  <si>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</si>
  <si>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</si>
  <si>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</si>
  <si>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</si>
  <si>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</si>
  <si>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</si>
  <si>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</si>
  <si>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</si>
  <si>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</si>
  <si>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</si>
  <si>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</si>
  <si>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</si>
  <si>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</si>
  <si>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</si>
  <si>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</si>
  <si>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</si>
  <si>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</si>
  <si>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</si>
  <si>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</si>
  <si>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</si>
  <si>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</si>
  <si>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</si>
  <si>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</si>
  <si>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</si>
  <si>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</si>
  <si>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</si>
  <si>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</si>
  <si>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</si>
  <si>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</si>
  <si>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</si>
  <si>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</si>
  <si>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</si>
  <si>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</si>
  <si>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</si>
  <si>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</si>
  <si>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</si>
  <si>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</si>
  <si>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</si>
  <si>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</si>
  <si>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</si>
  <si>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</si>
  <si>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</si>
  <si>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</si>
  <si>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</si>
  <si>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</si>
  <si>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</si>
  <si>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</si>
  <si>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</si>
  <si>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</si>
  <si>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</si>
  <si>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</si>
  <si>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</si>
  <si>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</si>
  <si>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</si>
  <si>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</si>
  <si>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</si>
  <si>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</si>
  <si>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</si>
  <si>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</si>
  <si>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</si>
  <si>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</si>
  <si>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</si>
  <si>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</si>
  <si>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</si>
  <si>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</si>
  <si>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</si>
  <si>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</si>
  <si>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</si>
  <si>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</si>
  <si>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</si>
  <si>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</si>
  <si>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</si>
  <si>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</si>
  <si>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</si>
  <si>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</si>
  <si>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</si>
  <si>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</si>
  <si>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</si>
  <si>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</si>
  <si>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</si>
  <si>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</si>
  <si>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</si>
  <si>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</si>
  <si>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</si>
  <si>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</si>
  <si>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</si>
  <si>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</si>
  <si>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</si>
  <si>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</si>
  <si>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</si>
  <si>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</si>
  <si>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</si>
  <si>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</si>
  <si>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</si>
  <si>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</si>
  <si>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</si>
  <si>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</si>
  <si>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</si>
  <si>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</si>
  <si>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</si>
  <si>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</si>
  <si>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</si>
  <si>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</si>
  <si>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</si>
  <si>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</si>
  <si>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</si>
  <si>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</si>
  <si>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</si>
  <si>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</si>
  <si>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</si>
  <si>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</si>
  <si>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</si>
  <si>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</si>
  <si>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</si>
  <si>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</si>
  <si>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</si>
  <si>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</si>
  <si>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</si>
  <si>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</si>
  <si>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</si>
  <si>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</si>
  <si>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</si>
  <si>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</si>
  <si>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</si>
  <si>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</si>
  <si>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</si>
  <si>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</si>
  <si>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</si>
  <si>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</si>
  <si>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</si>
  <si>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</si>
  <si>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</si>
  <si>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</si>
  <si>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</si>
  <si>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</si>
  <si>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</si>
  <si>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</si>
  <si>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</si>
  <si>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</si>
  <si>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</si>
  <si>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</si>
  <si>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</si>
  <si>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</si>
  <si>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</si>
  <si>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</si>
  <si>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</si>
  <si>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</si>
  <si>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</si>
  <si>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</si>
  <si>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</si>
  <si>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</si>
  <si>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</si>
  <si>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</si>
  <si>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</si>
  <si>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</si>
  <si>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</si>
  <si>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</si>
  <si>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</si>
  <si>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</si>
  <si>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</si>
  <si>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</si>
  <si>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</si>
  <si>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</si>
  <si>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</si>
  <si>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</si>
  <si>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</si>
  <si>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</si>
  <si>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</si>
  <si>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</si>
  <si>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</si>
  <si>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</si>
  <si>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</si>
  <si>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</si>
  <si>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</si>
  <si>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</si>
  <si>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</si>
  <si>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</si>
  <si>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</si>
  <si>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</si>
  <si>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</si>
  <si>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</si>
  <si>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</si>
  <si>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</si>
  <si>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</si>
  <si>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</si>
  <si>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</si>
  <si>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</si>
  <si>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</si>
  <si>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</si>
  <si>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</si>
  <si>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</si>
  <si>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</si>
  <si>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</si>
  <si>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</si>
  <si>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</si>
  <si>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</si>
  <si>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</si>
  <si>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</si>
  <si>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</si>
  <si>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</si>
  <si>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</si>
  <si>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</si>
  <si>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</si>
  <si>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</si>
  <si>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</si>
  <si>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</si>
  <si>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</si>
  <si>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</si>
  <si>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</si>
  <si>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</si>
  <si>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</si>
  <si>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</si>
  <si>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</si>
  <si>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</si>
  <si>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</si>
  <si>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</si>
  <si>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</si>
  <si>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</si>
  <si>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</si>
  <si>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</si>
  <si>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</si>
  <si>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</si>
  <si>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</si>
  <si>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</si>
  <si>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</si>
  <si>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</si>
  <si>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</si>
  <si>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</si>
  <si>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</si>
  <si>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</si>
  <si>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</si>
  <si>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</si>
  <si>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</si>
  <si>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</si>
  <si>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</si>
  <si>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</si>
  <si>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</si>
  <si>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</si>
  <si>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</si>
  <si>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</si>
  <si>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</si>
  <si>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</si>
  <si>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</si>
  <si>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</si>
  <si>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</si>
  <si>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</si>
  <si>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</si>
  <si>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</si>
  <si>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</si>
  <si>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</si>
  <si>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</si>
  <si>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</si>
  <si>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</si>
  <si>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</si>
  <si>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</si>
  <si>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</si>
  <si>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</si>
  <si>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</si>
  <si>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</si>
  <si>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</si>
  <si>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</si>
  <si>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</si>
  <si>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</si>
  <si>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</si>
  <si>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</si>
  <si>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</si>
  <si>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</si>
  <si>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</si>
  <si>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</si>
  <si>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</si>
  <si>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</si>
  <si>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</si>
  <si>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</si>
  <si>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</si>
  <si>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</si>
  <si>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</si>
  <si>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</si>
  <si>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</si>
  <si>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</si>
  <si>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</si>
  <si>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</si>
  <si>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</si>
  <si>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</si>
  <si>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</si>
  <si>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</si>
  <si>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</si>
  <si>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</si>
  <si>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</si>
  <si>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</si>
  <si>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</si>
  <si>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</si>
  <si>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</si>
  <si>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</si>
  <si>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</si>
  <si>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</si>
  <si>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</si>
  <si>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</si>
  <si>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</si>
  <si>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</si>
  <si>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</si>
  <si>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</si>
  <si>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</si>
  <si>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</si>
  <si>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</si>
  <si>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</si>
  <si>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</si>
  <si>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</si>
  <si>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</si>
  <si>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</si>
  <si>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</si>
  <si>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</si>
  <si>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</si>
  <si>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</si>
  <si>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</si>
  <si>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</si>
  <si>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</si>
  <si>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</si>
  <si>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</si>
  <si>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</si>
  <si>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</si>
  <si>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</si>
  <si>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</si>
  <si>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</si>
  <si>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</si>
  <si>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</si>
  <si>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</si>
  <si>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</si>
  <si>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</si>
  <si>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</si>
  <si>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</si>
  <si>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</si>
  <si>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</si>
  <si>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</si>
  <si>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</si>
  <si>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</si>
  <si>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</si>
  <si>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</si>
  <si>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</si>
  <si>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</si>
  <si>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</si>
  <si>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</si>
  <si>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</si>
  <si>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</si>
  <si>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</si>
  <si>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</si>
  <si>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</si>
  <si>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</si>
  <si>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</si>
  <si>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</si>
  <si>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</si>
  <si>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</si>
  <si>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</si>
  <si>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</si>
  <si>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</si>
  <si>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</si>
  <si>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</si>
  <si>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</si>
  <si>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</si>
  <si>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</si>
  <si>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</si>
  <si>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</si>
  <si>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</si>
  <si>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</si>
  <si>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</si>
  <si>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</si>
  <si>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</si>
  <si>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</si>
  <si>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</si>
  <si>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</si>
  <si>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</si>
  <si>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</si>
  <si>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</si>
  <si>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</si>
  <si>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</si>
  <si>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</si>
  <si>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</si>
  <si>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</si>
  <si>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</si>
  <si>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</si>
  <si>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</si>
  <si>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</si>
  <si>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</si>
  <si>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</si>
  <si>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</si>
  <si>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</si>
  <si>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</si>
  <si>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</si>
  <si>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</si>
  <si>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</si>
  <si>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</si>
  <si>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</si>
  <si>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</si>
  <si>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</si>
  <si>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</si>
  <si>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</si>
  <si>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</si>
  <si>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</si>
  <si>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</si>
  <si>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</si>
  <si>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</si>
  <si>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</si>
  <si>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</si>
  <si>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</si>
  <si>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</si>
  <si>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</si>
  <si>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</si>
  <si>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</si>
  <si>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</si>
  <si>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</si>
  <si>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</si>
  <si>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</si>
  <si>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</si>
  <si>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</si>
  <si>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</si>
  <si>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</si>
  <si>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</si>
  <si>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</si>
  <si>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</si>
  <si>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</si>
  <si>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</si>
  <si>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</si>
  <si>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</si>
  <si>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</si>
  <si>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</si>
  <si>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</si>
  <si>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</si>
  <si>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</si>
  <si>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</si>
  <si>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</si>
  <si>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</si>
  <si>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</si>
  <si>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</si>
  <si>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</si>
  <si>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</si>
  <si>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</si>
  <si>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</si>
  <si>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</si>
  <si>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</si>
  <si>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</si>
  <si>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</si>
  <si>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</si>
  <si>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</si>
  <si>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</si>
  <si>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</si>
  <si>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</si>
  <si>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</si>
  <si>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</si>
  <si>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</si>
  <si>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</si>
  <si>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</si>
  <si>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</si>
  <si>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</si>
  <si>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</si>
  <si>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</si>
  <si>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</si>
  <si>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</si>
  <si>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</si>
  <si>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</si>
  <si>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</si>
  <si>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</si>
  <si>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</si>
  <si>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</si>
  <si>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</si>
  <si>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</si>
  <si>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</si>
  <si>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</si>
  <si>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</si>
  <si>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</si>
  <si>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</si>
  <si>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</si>
  <si>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</si>
  <si>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</si>
  <si>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</si>
  <si>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</si>
  <si>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</si>
  <si>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</si>
  <si>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</si>
  <si>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</si>
  <si>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</si>
  <si>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</si>
  <si>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</si>
  <si>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</si>
  <si>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</si>
  <si>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</si>
  <si>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</si>
  <si>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</si>
  <si>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</si>
  <si>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</si>
  <si>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</si>
  <si>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</si>
  <si>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</si>
  <si>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</si>
  <si>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</si>
  <si>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</si>
  <si>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</si>
  <si>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</si>
  <si>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</si>
  <si>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</si>
  <si>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</si>
  <si>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</si>
  <si>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</si>
  <si>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</si>
  <si>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</si>
  <si>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</si>
  <si>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</si>
  <si>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</si>
  <si>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</si>
  <si>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</si>
  <si>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</si>
  <si>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</si>
  <si>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</si>
  <si>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</si>
  <si>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</si>
  <si>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</si>
  <si>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</si>
  <si>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</si>
  <si>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</si>
  <si>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</si>
  <si>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</si>
  <si>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</si>
  <si>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</si>
  <si>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</si>
  <si>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</si>
  <si>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</si>
  <si>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</si>
  <si>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</si>
  <si>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</si>
  <si>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</si>
  <si>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</si>
  <si>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</si>
  <si>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</si>
  <si>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</si>
  <si>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</si>
  <si>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</si>
  <si>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</si>
  <si>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</si>
  <si>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</si>
  <si>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</si>
  <si>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</si>
  <si>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</si>
  <si>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</si>
  <si>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</si>
  <si>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</si>
  <si>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</si>
  <si>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</si>
  <si>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</si>
  <si>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</si>
  <si>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</si>
  <si>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</si>
  <si>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</si>
  <si>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</si>
  <si>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</si>
  <si>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</si>
  <si>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</si>
  <si>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</si>
  <si>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</si>
  <si>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</si>
  <si>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</si>
  <si>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</si>
  <si>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</si>
  <si>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</si>
  <si>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</si>
  <si>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</si>
  <si>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</si>
  <si>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</si>
  <si>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</si>
  <si>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</si>
  <si>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</si>
  <si>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</si>
  <si>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</si>
  <si>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</si>
  <si>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</si>
  <si>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</si>
  <si>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</si>
  <si>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</si>
  <si>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</si>
  <si>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</si>
  <si>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</si>
  <si>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</si>
  <si>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</si>
  <si>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</si>
  <si>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</si>
  <si>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</si>
  <si>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</si>
  <si>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</si>
  <si>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</si>
  <si>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</si>
  <si>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</si>
  <si>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</si>
  <si>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</si>
  <si>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</si>
  <si>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</si>
  <si>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</si>
  <si>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</si>
  <si>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</si>
  <si>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</si>
  <si>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</si>
  <si>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</si>
  <si>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</si>
  <si>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</si>
  <si>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</si>
  <si>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</si>
  <si>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</si>
  <si>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</si>
  <si>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</si>
  <si>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</si>
  <si>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</si>
  <si>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</si>
  <si>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</si>
  <si>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</si>
  <si>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</si>
  <si>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</si>
  <si>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</si>
  <si>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</si>
  <si>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</si>
  <si>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</si>
  <si>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</si>
  <si>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</si>
  <si>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</si>
  <si>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</si>
  <si>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</si>
  <si>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</si>
  <si>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</si>
  <si>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</si>
  <si>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</si>
  <si>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</si>
  <si>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</si>
  <si>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</si>
  <si>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</si>
  <si>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</si>
  <si>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</si>
  <si>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</si>
  <si>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</si>
  <si>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</si>
  <si>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</si>
  <si>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</si>
  <si>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</si>
  <si>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</si>
  <si>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</si>
  <si>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</si>
  <si>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</si>
  <si>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</si>
  <si>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</si>
  <si>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</si>
  <si>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</si>
  <si>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</si>
  <si>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</si>
  <si>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</si>
  <si>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</si>
  <si>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</si>
  <si>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</si>
  <si>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</si>
  <si>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</si>
  <si>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</si>
  <si>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</si>
  <si>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</si>
  <si>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</si>
  <si>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</si>
  <si>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</si>
  <si>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</si>
  <si>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</si>
  <si>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</si>
  <si>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</si>
  <si>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</si>
  <si>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</si>
  <si>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</si>
  <si>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</si>
  <si>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</si>
  <si>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</si>
  <si>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</si>
  <si>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</si>
  <si>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</si>
  <si>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</si>
  <si>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</si>
  <si>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</si>
  <si>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</si>
  <si>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</si>
  <si>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</si>
  <si>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</si>
  <si>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</si>
  <si>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</si>
  <si>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</si>
  <si>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</si>
  <si>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</si>
  <si>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</si>
  <si>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</si>
  <si>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</si>
  <si>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</si>
  <si>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</si>
  <si>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</si>
  <si>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</si>
  <si>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</si>
  <si>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</si>
  <si>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</si>
  <si>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</si>
  <si>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</si>
  <si>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</si>
  <si>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</si>
  <si>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</si>
  <si>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</si>
  <si>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</si>
  <si>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</si>
  <si>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</si>
  <si>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</si>
  <si>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</si>
  <si>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</si>
  <si>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</si>
  <si>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</si>
  <si>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</si>
  <si>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</si>
  <si>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</si>
  <si>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</si>
  <si>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</si>
  <si>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</si>
  <si>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</si>
  <si>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</si>
  <si>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</si>
  <si>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</si>
  <si>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</si>
  <si>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</si>
  <si>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</si>
  <si>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</si>
  <si>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</si>
  <si>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</si>
  <si>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</si>
  <si>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</si>
  <si>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</si>
  <si>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</si>
  <si>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</si>
  <si>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</si>
  <si>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</si>
  <si>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</si>
  <si>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</si>
  <si>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</si>
  <si>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</si>
  <si>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</si>
  <si>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</si>
  <si>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</si>
  <si>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</si>
  <si>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</si>
  <si>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</si>
  <si>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</si>
  <si>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</si>
  <si>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</si>
  <si>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</si>
  <si>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</si>
  <si>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</si>
  <si>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</si>
  <si>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</si>
  <si>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</si>
  <si>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</si>
  <si>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</si>
  <si>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</si>
  <si>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</si>
  <si>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</si>
  <si>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</si>
  <si>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</si>
  <si>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</si>
  <si>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</si>
  <si>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</si>
  <si>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</si>
  <si>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</si>
  <si>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</si>
  <si>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</si>
  <si>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</si>
  <si>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</si>
  <si>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</si>
  <si>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</si>
  <si>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</si>
  <si>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</si>
  <si>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</si>
  <si>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</si>
  <si>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</si>
  <si>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</si>
  <si>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</si>
  <si>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</si>
  <si>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</si>
  <si>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</si>
  <si>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</si>
  <si>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</si>
  <si>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</si>
  <si>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</si>
  <si>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</si>
  <si>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</si>
  <si>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</si>
  <si>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</si>
  <si>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</si>
  <si>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</si>
  <si>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</si>
  <si>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</si>
  <si>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</si>
  <si>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</si>
  <si>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</si>
  <si>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</si>
  <si>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</si>
  <si>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</si>
  <si>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</si>
  <si>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</si>
  <si>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</si>
  <si>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</si>
  <si>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</si>
  <si>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</si>
  <si>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</si>
  <si>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</si>
  <si>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</si>
  <si>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</si>
  <si>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</si>
  <si>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</si>
  <si>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</si>
  <si>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</si>
  <si>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</si>
  <si>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</si>
  <si>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</si>
  <si>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</si>
  <si>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</si>
  <si>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</si>
  <si>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</si>
  <si>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</si>
  <si>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</si>
  <si>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</si>
  <si>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</si>
  <si>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</si>
  <si>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</si>
  <si>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</si>
  <si>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</si>
  <si>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</si>
  <si>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</si>
  <si>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</si>
  <si>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</si>
  <si>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</si>
  <si>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</si>
  <si>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</si>
  <si>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</si>
  <si>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</si>
  <si>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</si>
  <si>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</si>
  <si>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</si>
  <si>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</si>
  <si>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</si>
  <si>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</si>
  <si>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</si>
  <si>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</si>
  <si>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</si>
  <si>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</si>
  <si>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</si>
  <si>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</si>
  <si>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</si>
  <si>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</si>
  <si>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</si>
  <si>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</si>
  <si>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</si>
  <si>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</si>
  <si>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</si>
  <si>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</si>
  <si>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</si>
  <si>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</si>
  <si>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</si>
  <si>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</si>
  <si>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</si>
  <si>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</si>
  <si>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</si>
  <si>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</si>
  <si>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</si>
  <si>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</si>
  <si>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</si>
  <si>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</si>
  <si>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</si>
  <si>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</si>
  <si>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</si>
  <si>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</si>
  <si>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</si>
  <si>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</si>
  <si>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</si>
  <si>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</si>
  <si>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</si>
  <si>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</si>
  <si>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</si>
  <si>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</si>
  <si>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</si>
  <si>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</si>
  <si>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</si>
  <si>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</si>
  <si>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</si>
  <si>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</si>
  <si>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</si>
  <si>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</si>
  <si>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</si>
  <si>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</si>
  <si>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</si>
  <si>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</si>
  <si>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</si>
  <si>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</si>
  <si>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</si>
  <si>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</si>
  <si>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</si>
  <si>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</si>
  <si>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</si>
  <si>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</si>
  <si>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</si>
  <si>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</si>
  <si>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</si>
  <si>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</si>
  <si>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</si>
  <si>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</si>
  <si>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</si>
  <si>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</si>
  <si>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</si>
  <si>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</si>
  <si>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</si>
  <si>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</si>
  <si>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</si>
  <si>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</si>
  <si>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</si>
  <si>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</si>
  <si>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</si>
  <si>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</si>
  <si>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</si>
  <si>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</si>
  <si>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</si>
  <si>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</si>
  <si>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</si>
  <si>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</si>
  <si>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</si>
  <si>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</si>
  <si>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</si>
  <si>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</si>
  <si>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</si>
  <si>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</si>
  <si>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</si>
  <si>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</si>
  <si>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</si>
  <si>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</si>
  <si>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</si>
  <si>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</si>
  <si>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</si>
  <si>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</si>
  <si>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</si>
  <si>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</si>
  <si>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</si>
  <si>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</si>
  <si>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</si>
  <si>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</si>
  <si>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</si>
  <si>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</si>
  <si>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</si>
  <si>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</si>
  <si>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</si>
  <si>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</si>
  <si>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</si>
  <si>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</si>
  <si>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</si>
  <si>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</si>
  <si>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</si>
  <si>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</si>
  <si>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</si>
  <si>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</si>
  <si>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</si>
  <si>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</si>
  <si>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</si>
  <si>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</si>
  <si>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</si>
  <si>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</si>
  <si>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</si>
  <si>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</si>
  <si>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</si>
  <si>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</si>
  <si>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</si>
  <si>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</si>
  <si>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</si>
  <si>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</si>
  <si>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</si>
  <si>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</si>
  <si>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</si>
  <si>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</si>
  <si>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</si>
  <si>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</si>
  <si>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</si>
  <si>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</si>
  <si>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</si>
  <si>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</si>
  <si>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</si>
  <si>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</si>
  <si>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</si>
  <si>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</si>
  <si>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</si>
  <si>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</si>
  <si>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</si>
  <si>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</si>
  <si>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</si>
  <si>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</si>
  <si>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</si>
  <si>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</si>
  <si>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</si>
  <si>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</si>
  <si>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</si>
  <si>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</si>
  <si>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</si>
  <si>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</si>
  <si>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</si>
  <si>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</si>
  <si>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</si>
  <si>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</si>
  <si>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</si>
  <si>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</si>
  <si>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</si>
  <si>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</si>
  <si>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</si>
  <si>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</si>
  <si>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</si>
  <si>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</si>
  <si>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</si>
  <si>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</si>
  <si>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</si>
  <si>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</si>
  <si>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</si>
  <si>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</si>
  <si>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</si>
  <si>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</si>
  <si>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</si>
  <si>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</si>
  <si>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</si>
  <si>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</si>
  <si>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</si>
  <si>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</si>
  <si>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</si>
  <si>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</si>
  <si>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</si>
  <si>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</si>
  <si>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</si>
  <si>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</si>
  <si>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</si>
  <si>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</si>
  <si>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</si>
  <si>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</si>
  <si>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</si>
  <si>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</si>
  <si>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</si>
  <si>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</si>
  <si>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</si>
  <si>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</si>
  <si>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</si>
  <si>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</si>
  <si>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</si>
  <si>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</si>
  <si>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</si>
  <si>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</si>
  <si>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</si>
  <si>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</si>
  <si>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</si>
  <si>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</si>
  <si>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</si>
  <si>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</si>
  <si>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</si>
  <si>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</si>
  <si>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</si>
  <si>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</si>
  <si>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</si>
  <si>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</si>
  <si>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</si>
  <si>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</si>
  <si>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</si>
  <si>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</si>
  <si>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</si>
  <si>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</si>
  <si>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</si>
  <si>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</si>
  <si>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</si>
  <si>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</si>
  <si>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</si>
  <si>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</si>
  <si>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</si>
  <si>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</si>
  <si>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</si>
  <si>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</si>
  <si>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</si>
  <si>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</si>
  <si>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</si>
  <si>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</si>
  <si>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</si>
  <si>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</si>
  <si>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</si>
  <si>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</si>
  <si>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</si>
  <si>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</si>
  <si>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</si>
  <si>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</si>
  <si>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</si>
  <si>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</si>
  <si>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</si>
  <si>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</si>
  <si>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</si>
  <si>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</si>
  <si>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</si>
  <si>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</si>
  <si>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</si>
  <si>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</si>
  <si>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</si>
  <si>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</si>
  <si>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</si>
  <si>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</si>
  <si>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</si>
  <si>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</si>
  <si>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</si>
  <si>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</si>
  <si>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</si>
  <si>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</si>
  <si>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</si>
  <si>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</si>
  <si>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</si>
  <si>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</si>
  <si>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</si>
  <si>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</si>
  <si>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</si>
  <si>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</si>
  <si>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</si>
  <si>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</si>
  <si>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</si>
  <si>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</si>
  <si>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</si>
  <si>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</si>
  <si>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</si>
  <si>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</si>
  <si>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</si>
  <si>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</si>
  <si>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</si>
  <si>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</si>
  <si>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</si>
  <si>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</si>
  <si>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</si>
  <si>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</si>
  <si>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</si>
  <si>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</si>
  <si>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</si>
  <si>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</si>
  <si>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</si>
  <si>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</si>
  <si>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</si>
  <si>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</si>
  <si>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</si>
  <si>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</si>
  <si>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</si>
  <si>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</si>
  <si>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</si>
  <si>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</si>
  <si>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</si>
  <si>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</si>
  <si>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</si>
  <si>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</si>
  <si>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</si>
  <si>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</si>
  <si>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</si>
  <si>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</si>
  <si>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</si>
  <si>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</si>
  <si>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</si>
  <si>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</si>
  <si>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</si>
  <si>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</si>
  <si>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</si>
  <si>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</si>
  <si>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</si>
  <si>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</si>
  <si>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</si>
  <si>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</si>
  <si>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</si>
  <si>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</si>
  <si>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</si>
  <si>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</si>
  <si>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</si>
  <si>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</si>
  <si>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</si>
  <si>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</si>
  <si>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</si>
  <si>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</si>
  <si>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</si>
  <si>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</si>
  <si>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</si>
  <si>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</si>
  <si>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</si>
  <si>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</si>
  <si>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</si>
  <si>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</si>
  <si>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</si>
  <si>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</si>
  <si>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</si>
  <si>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</si>
  <si>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</si>
  <si>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</si>
  <si>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</si>
  <si>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</si>
  <si>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</si>
  <si>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</si>
  <si>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</si>
  <si>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</si>
  <si>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</si>
  <si>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</si>
  <si>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</si>
  <si>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</si>
  <si>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</si>
  <si>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</si>
  <si>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</si>
  <si>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</si>
  <si>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</si>
  <si>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</si>
  <si>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</si>
  <si>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</si>
  <si>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</si>
  <si>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</si>
  <si>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</si>
  <si>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</si>
  <si>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</si>
  <si>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</si>
  <si>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</si>
  <si>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</si>
  <si>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</si>
  <si>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</si>
  <si>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</si>
  <si>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</si>
  <si>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</si>
  <si>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</si>
  <si>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</si>
  <si>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</si>
  <si>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</si>
  <si>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</si>
  <si>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</si>
  <si>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</si>
  <si>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</si>
  <si>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</si>
  <si>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</si>
  <si>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</si>
  <si>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</si>
  <si>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</si>
  <si>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</si>
  <si>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</si>
  <si>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</si>
  <si>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</si>
  <si>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</si>
  <si>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</si>
  <si>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</si>
  <si>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</si>
  <si>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</si>
  <si>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</si>
  <si>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</si>
  <si>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</si>
  <si>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</si>
  <si>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</si>
  <si>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</si>
  <si>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</si>
  <si>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</si>
  <si>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</si>
  <si>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</si>
  <si>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</si>
  <si>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</si>
  <si>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</si>
  <si>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</si>
  <si>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</si>
  <si>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</si>
  <si>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</si>
  <si>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</si>
  <si>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</si>
  <si>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</si>
  <si>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</si>
  <si>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</si>
  <si>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</si>
  <si>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</si>
  <si>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</si>
  <si>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</si>
  <si>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</si>
  <si>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</si>
  <si>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</si>
  <si>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</si>
  <si>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</si>
  <si>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</si>
  <si>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</si>
  <si>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</si>
  <si>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</si>
  <si>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</si>
  <si>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</si>
  <si>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</si>
  <si>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</si>
  <si>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</si>
  <si>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</si>
  <si>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</si>
  <si>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</si>
  <si>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</si>
  <si>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</si>
  <si>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</si>
  <si>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</si>
  <si>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</si>
  <si>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</si>
  <si>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</si>
  <si>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</si>
  <si>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</si>
  <si>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</si>
  <si>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</si>
  <si>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</si>
  <si>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</si>
  <si>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</si>
  <si>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</si>
  <si>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</si>
  <si>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</si>
  <si>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</si>
  <si>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</si>
  <si>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</si>
  <si>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</si>
  <si>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</si>
  <si>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</si>
  <si>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</si>
  <si>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</si>
  <si>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</si>
  <si>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</si>
  <si>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</si>
  <si>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</si>
  <si>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</si>
  <si>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</si>
  <si>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</si>
  <si>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</si>
  <si>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</si>
  <si>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</si>
  <si>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</si>
  <si>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</si>
  <si>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</si>
  <si>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</si>
  <si>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</si>
  <si>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</si>
  <si>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</si>
  <si>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</si>
  <si>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</si>
  <si>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</si>
  <si>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</si>
  <si>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</si>
  <si>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</si>
  <si>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</si>
  <si>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</si>
  <si>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</si>
  <si>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</si>
  <si>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</si>
  <si>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</si>
  <si>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</si>
  <si>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</si>
  <si>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</si>
  <si>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</si>
  <si>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</si>
  <si>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</si>
  <si>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</si>
  <si>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</si>
  <si>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</si>
  <si>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</si>
  <si>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</si>
  <si>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</si>
  <si>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</si>
  <si>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</si>
  <si>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</si>
  <si>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</si>
  <si>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</si>
  <si>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</si>
  <si>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</si>
  <si>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</si>
  <si>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</si>
  <si>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</si>
  <si>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</si>
  <si>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</si>
  <si>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</si>
  <si>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</si>
  <si>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</si>
  <si>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</si>
  <si>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</si>
  <si>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</si>
  <si>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</si>
  <si>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</si>
  <si>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</si>
  <si>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</si>
  <si>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</si>
  <si>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</si>
  <si>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</si>
  <si>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</si>
  <si>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</si>
  <si>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</si>
  <si>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</si>
  <si>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</si>
  <si>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</si>
  <si>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</si>
  <si>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</si>
  <si>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</si>
  <si>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</si>
  <si>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</si>
  <si>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</si>
  <si>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</si>
  <si>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</si>
  <si>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</si>
  <si>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</si>
  <si>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</si>
  <si>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</si>
  <si>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</si>
  <si>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</si>
  <si>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</si>
  <si>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</si>
  <si>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</si>
  <si>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</si>
  <si>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</si>
  <si>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</si>
  <si>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</si>
  <si>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</si>
  <si>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</si>
  <si>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</si>
  <si>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</si>
  <si>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</si>
  <si>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</si>
  <si>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</si>
  <si>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</si>
  <si>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</si>
  <si>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</si>
  <si>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</si>
  <si>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</si>
  <si>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</si>
  <si>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</si>
  <si>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</si>
  <si>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</si>
  <si>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</si>
  <si>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</si>
  <si>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</si>
  <si>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</si>
  <si>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</si>
  <si>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</si>
  <si>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</si>
  <si>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</si>
  <si>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</si>
  <si>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</si>
  <si>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</si>
  <si>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</si>
  <si>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</si>
  <si>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</si>
  <si>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</si>
  <si>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</si>
  <si>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</si>
  <si>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</si>
  <si>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</si>
  <si>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</si>
  <si>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</si>
  <si>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</si>
  <si>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</si>
  <si>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</si>
  <si>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</si>
  <si>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</si>
  <si>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</si>
  <si>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</si>
  <si>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</si>
  <si>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</si>
  <si>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</si>
  <si>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</si>
  <si>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</si>
  <si>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</si>
  <si>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</si>
  <si>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</si>
  <si>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</si>
  <si>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</si>
  <si>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</si>
  <si>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</si>
  <si>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</si>
  <si>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</si>
  <si>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</si>
  <si>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</si>
  <si>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</si>
  <si>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</si>
  <si>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</si>
  <si>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</si>
  <si>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</si>
  <si>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</si>
  <si>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</si>
  <si>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</si>
  <si>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</si>
  <si>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</si>
  <si>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</si>
  <si>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</si>
  <si>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</si>
  <si>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</si>
  <si>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</si>
  <si>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</si>
  <si>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</si>
  <si>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</si>
  <si>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</si>
  <si>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</si>
  <si>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</si>
  <si>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</si>
  <si>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</si>
  <si>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</si>
  <si>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</si>
  <si>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</si>
  <si>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</si>
  <si>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</si>
  <si>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</si>
  <si>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</si>
  <si>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</si>
  <si>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</si>
  <si>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</si>
  <si>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</si>
  <si>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</si>
  <si>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</si>
  <si>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</si>
  <si>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</si>
  <si>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</si>
  <si>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</si>
  <si>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</si>
  <si>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</si>
  <si>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</si>
  <si>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</si>
  <si>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</si>
  <si>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</si>
  <si>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</si>
  <si>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</si>
  <si>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</si>
  <si>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</si>
  <si>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</si>
  <si>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</si>
  <si>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</si>
  <si>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</si>
  <si>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</si>
  <si>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</si>
  <si>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</si>
  <si>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</si>
  <si>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</si>
  <si>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</si>
  <si>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</si>
  <si>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</si>
  <si>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</si>
  <si>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</si>
  <si>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</si>
  <si>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</si>
  <si>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</si>
  <si>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</si>
  <si>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</si>
  <si>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</si>
  <si>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</si>
  <si>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</si>
  <si>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</si>
  <si>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</si>
  <si>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</si>
  <si>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</si>
  <si>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</si>
  <si>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</si>
  <si>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</si>
  <si>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</si>
  <si>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</si>
  <si>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</si>
  <si>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</si>
  <si>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</si>
  <si>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</si>
  <si>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</si>
  <si>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</si>
  <si>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</si>
  <si>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</si>
  <si>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</si>
  <si>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</si>
  <si>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</si>
  <si>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</si>
  <si>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</si>
  <si>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</si>
  <si>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</si>
  <si>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</si>
  <si>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</si>
  <si>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</si>
  <si>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</si>
  <si>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</si>
  <si>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</si>
  <si>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</si>
  <si>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</si>
  <si>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</si>
  <si>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</si>
  <si>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</si>
  <si>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</si>
  <si>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</si>
  <si>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</si>
  <si>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</si>
  <si>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</si>
  <si>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</si>
  <si>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</si>
  <si>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</si>
  <si>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</si>
  <si>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</si>
  <si>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</si>
  <si>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</si>
  <si>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</si>
  <si>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</si>
  <si>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</si>
  <si>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</si>
  <si>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</si>
  <si>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</si>
  <si>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</si>
  <si>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</si>
  <si>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</si>
  <si>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</si>
  <si>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</si>
  <si>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</si>
  <si>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</si>
  <si>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</si>
  <si>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</si>
  <si>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</si>
  <si>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</si>
  <si>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</si>
  <si>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</si>
  <si>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</si>
  <si>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</si>
  <si>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</si>
  <si>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</si>
  <si>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</si>
  <si>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</si>
  <si>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</si>
  <si>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</si>
  <si>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</si>
  <si>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</si>
  <si>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</si>
  <si>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</si>
  <si>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</si>
  <si>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</si>
  <si>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</si>
  <si>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</si>
  <si>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</si>
  <si>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</si>
  <si>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</si>
  <si>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</si>
  <si>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</si>
  <si>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</si>
  <si>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</si>
  <si>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</si>
  <si>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</si>
  <si>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</si>
  <si>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</si>
  <si>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</si>
  <si>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</si>
  <si>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</si>
  <si>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</si>
  <si>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</si>
  <si>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</si>
  <si>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</si>
  <si>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</si>
  <si>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</si>
  <si>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</si>
  <si>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</si>
  <si>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</si>
  <si>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</si>
  <si>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</si>
  <si>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</si>
  <si>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</si>
  <si>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</si>
  <si>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</si>
  <si>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</si>
  <si>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</si>
  <si>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</si>
  <si>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</si>
  <si>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</si>
  <si>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</si>
  <si>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</si>
  <si>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</si>
  <si>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</si>
  <si>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</si>
  <si>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</si>
  <si>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</si>
  <si>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</si>
  <si>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</si>
  <si>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</si>
  <si>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</si>
  <si>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</si>
  <si>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</si>
  <si>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</si>
  <si>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</si>
  <si>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</si>
  <si>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</si>
  <si>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</si>
  <si>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</si>
  <si>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</si>
  <si>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</si>
  <si>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</si>
  <si>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</si>
  <si>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</si>
  <si>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</si>
  <si>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</si>
  <si>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</si>
  <si>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</si>
  <si>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</si>
  <si>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</si>
  <si>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</si>
  <si>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</si>
  <si>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</si>
  <si>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</si>
  <si>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</si>
  <si>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</si>
  <si>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</si>
  <si>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</si>
  <si>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</si>
  <si>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</si>
  <si>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</si>
  <si>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</si>
  <si>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</si>
  <si>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</si>
  <si>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</si>
  <si>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</si>
  <si>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</si>
  <si>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</si>
  <si>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</si>
  <si>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</si>
  <si>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</si>
  <si>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</si>
  <si>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</si>
  <si>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</si>
  <si>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</si>
  <si>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</si>
  <si>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</si>
  <si>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</si>
  <si>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</si>
  <si>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</si>
  <si>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</si>
  <si>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</si>
  <si>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</si>
  <si>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</si>
  <si>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</si>
  <si>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</si>
  <si>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</si>
  <si>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</si>
  <si>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</si>
  <si>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</si>
  <si>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</si>
  <si>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</si>
  <si>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</si>
  <si>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</si>
  <si>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</si>
  <si>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</si>
  <si>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</si>
  <si>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</si>
  <si>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</si>
  <si>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</si>
  <si>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</si>
  <si>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</si>
  <si>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</si>
  <si>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</si>
  <si>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</si>
  <si>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</si>
  <si>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</si>
  <si>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</si>
  <si>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</si>
  <si>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</si>
  <si>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</si>
  <si>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</si>
  <si>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</si>
  <si>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</si>
  <si>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</si>
  <si>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</si>
  <si>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</si>
  <si>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</si>
  <si>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</si>
  <si>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</si>
  <si>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</si>
  <si>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</si>
  <si>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</si>
  <si>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</si>
  <si>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</si>
  <si>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</si>
  <si>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</si>
  <si>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</si>
  <si>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</si>
  <si>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</si>
  <si>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</si>
  <si>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</si>
  <si>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</si>
  <si>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</si>
  <si>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</si>
  <si>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</si>
  <si>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</si>
  <si>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</si>
  <si>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</si>
  <si>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</si>
  <si>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</si>
  <si>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</si>
  <si>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</si>
  <si>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</si>
  <si>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</si>
  <si>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</si>
  <si>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</si>
  <si>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</si>
  <si>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</si>
  <si>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</si>
  <si>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</si>
  <si>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</si>
  <si>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</si>
  <si>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</si>
  <si>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</si>
  <si>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</si>
  <si>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</si>
  <si>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</si>
  <si>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</si>
  <si>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</si>
  <si>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</si>
  <si>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</si>
  <si>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</si>
  <si>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</si>
  <si>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</si>
  <si>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</si>
  <si>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</si>
  <si>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</si>
  <si>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</si>
  <si>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</si>
  <si>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</si>
  <si>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</si>
  <si>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</si>
  <si>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</si>
  <si>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</si>
  <si>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</si>
  <si>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</si>
  <si>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</si>
  <si>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</si>
  <si>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</si>
  <si>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</si>
  <si>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</si>
  <si>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</si>
  <si>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</si>
  <si>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</si>
  <si>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</si>
  <si>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</si>
  <si>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</si>
  <si>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</si>
  <si>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</si>
  <si>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</si>
  <si>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</si>
  <si>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</si>
  <si>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</si>
  <si>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</si>
  <si>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</si>
  <si>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</si>
  <si>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</si>
  <si>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</si>
  <si>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</si>
  <si>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</si>
  <si>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</si>
  <si>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</si>
  <si>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</si>
  <si>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</si>
  <si>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</si>
  <si>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</si>
  <si>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</si>
  <si>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</si>
  <si>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</si>
  <si>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</si>
  <si>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</si>
  <si>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</si>
  <si>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</si>
  <si>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</si>
  <si>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</si>
  <si>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</si>
  <si>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</si>
  <si>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</si>
  <si>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</si>
  <si>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</si>
  <si>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</si>
  <si>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</si>
  <si>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</si>
  <si>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</si>
  <si>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</si>
  <si>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</si>
  <si>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</si>
  <si>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</si>
  <si>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</si>
  <si>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</si>
  <si>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</si>
  <si>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</si>
  <si>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</si>
  <si>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</si>
  <si>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</si>
  <si>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</si>
  <si>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</si>
  <si>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</si>
  <si>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</si>
  <si>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</si>
  <si>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</si>
  <si>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</si>
  <si>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</si>
  <si>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</si>
  <si>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</si>
  <si>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</si>
  <si>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</si>
  <si>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</si>
  <si>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</si>
  <si>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</si>
  <si>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</si>
  <si>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</si>
  <si>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</si>
  <si>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</si>
  <si>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</si>
  <si>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</si>
  <si>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</si>
  <si>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</si>
  <si>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</si>
  <si>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</si>
  <si>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</si>
  <si>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</si>
  <si>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</si>
  <si>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</si>
  <si>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</si>
  <si>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</si>
  <si>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</si>
  <si>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</si>
  <si>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</si>
  <si>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</si>
  <si>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</si>
  <si>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</si>
  <si>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</si>
  <si>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</si>
  <si>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</si>
  <si>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</si>
  <si>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</si>
  <si>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</si>
  <si>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</si>
  <si>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</si>
  <si>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</si>
  <si>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</si>
  <si>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</si>
  <si>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</si>
  <si>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</si>
  <si>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</si>
  <si>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</si>
  <si>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</si>
  <si>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</si>
  <si>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</si>
  <si>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</si>
  <si>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</si>
  <si>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</si>
  <si>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</si>
  <si>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</si>
  <si>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</si>
  <si>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</si>
  <si>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</si>
  <si>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</si>
  <si>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</si>
  <si>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</si>
  <si>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</si>
  <si>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</si>
  <si>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</si>
  <si>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</si>
  <si>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</si>
  <si>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</si>
  <si>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</si>
  <si>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</si>
  <si>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</si>
  <si>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</si>
  <si>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</si>
  <si>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</si>
  <si>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</si>
  <si>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</si>
  <si>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</si>
  <si>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</si>
  <si>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</si>
  <si>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</si>
  <si>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</si>
  <si>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</si>
  <si>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</si>
  <si>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</si>
  <si>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</si>
  <si>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</si>
  <si>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</si>
  <si>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</si>
  <si>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</si>
  <si>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</si>
  <si>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</si>
  <si>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</si>
  <si>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</si>
  <si>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</si>
  <si>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</si>
  <si>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</si>
  <si>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</si>
  <si>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</si>
  <si>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</si>
  <si>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</si>
  <si>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</si>
  <si>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</si>
  <si>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</si>
  <si>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</si>
  <si>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</si>
  <si>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</si>
  <si>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</si>
  <si>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</si>
  <si>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</si>
  <si>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</si>
  <si>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</si>
  <si>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</si>
  <si>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</si>
  <si>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</si>
  <si>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</si>
  <si>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</si>
  <si>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</si>
  <si>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</si>
  <si>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</si>
  <si>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</si>
  <si>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</si>
  <si>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</si>
  <si>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</si>
  <si>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</si>
  <si>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</si>
  <si>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</si>
  <si>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</si>
  <si>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</si>
  <si>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</si>
  <si>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</si>
  <si>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</si>
  <si>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</si>
  <si>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</si>
  <si>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</si>
  <si>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</si>
  <si>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</si>
  <si>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</si>
  <si>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</si>
  <si>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</si>
  <si>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</si>
  <si>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</si>
  <si>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</si>
  <si>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</si>
  <si>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</si>
  <si>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</si>
  <si>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</si>
  <si>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</si>
  <si>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</si>
  <si>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</si>
  <si>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</si>
  <si>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</si>
  <si>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</si>
  <si>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</si>
  <si>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</si>
  <si>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</si>
  <si>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</si>
  <si>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</si>
  <si>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</si>
  <si>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</si>
  <si>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</si>
  <si>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</si>
  <si>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</si>
  <si>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</si>
  <si>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</si>
  <si>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</si>
  <si>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</si>
  <si>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</si>
  <si>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</si>
  <si>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</si>
  <si>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</si>
  <si>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</si>
  <si>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</si>
  <si>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</si>
  <si>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</si>
  <si>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</si>
  <si>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</si>
  <si>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</si>
  <si>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</si>
  <si>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</si>
  <si>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</si>
  <si>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</si>
  <si>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</si>
  <si>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</si>
  <si>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</si>
  <si>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</si>
  <si>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</si>
  <si>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</si>
  <si>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</si>
  <si>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</si>
  <si>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</si>
  <si>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</si>
  <si>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</si>
  <si>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</si>
  <si>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</si>
  <si>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</si>
  <si>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</si>
  <si>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</si>
  <si>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</si>
  <si>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</si>
  <si>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</si>
  <si>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</si>
  <si>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</si>
  <si>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</si>
  <si>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</si>
  <si>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</si>
  <si>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</si>
  <si>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</si>
  <si>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</si>
  <si>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</si>
  <si>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</si>
  <si>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</si>
  <si>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</si>
  <si>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</si>
  <si>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</si>
  <si>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</si>
  <si>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</si>
  <si>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</si>
  <si>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</si>
  <si>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</si>
  <si>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</si>
  <si>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</si>
  <si>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</si>
  <si>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</si>
  <si>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</si>
  <si>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</si>
  <si>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</si>
  <si>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</si>
  <si>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</si>
  <si>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</si>
  <si>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</si>
  <si>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</si>
  <si>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</si>
  <si>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</si>
  <si>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</si>
  <si>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</si>
  <si>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</si>
  <si>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</si>
  <si>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</si>
  <si>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</si>
  <si>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</si>
  <si>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</si>
  <si>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</si>
  <si>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</si>
  <si>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</si>
  <si>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</si>
  <si>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</si>
  <si>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</si>
  <si>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</si>
  <si>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</si>
  <si>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</si>
  <si>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</si>
  <si>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</si>
  <si>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</si>
  <si>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</si>
  <si>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</si>
  <si>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</si>
  <si>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</si>
  <si>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</si>
  <si>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</si>
  <si>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</si>
  <si>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</si>
  <si>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</si>
  <si>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</si>
  <si>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</si>
  <si>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</si>
  <si>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</si>
  <si>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</si>
  <si>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</si>
  <si>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</si>
  <si>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</si>
  <si>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</si>
  <si>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</si>
  <si>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</si>
  <si>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</si>
  <si>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</si>
  <si>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</si>
  <si>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</si>
  <si>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</si>
  <si>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</si>
  <si>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</si>
  <si>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</si>
  <si>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</si>
  <si>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</si>
  <si>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</si>
  <si>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</si>
  <si>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</si>
  <si>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</si>
  <si>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</si>
  <si>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</si>
  <si>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</si>
  <si>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</si>
  <si>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</si>
  <si>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</si>
  <si>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</si>
  <si>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</si>
  <si>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</si>
  <si>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</si>
  <si>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</si>
  <si>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</si>
  <si>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</si>
  <si>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</si>
  <si>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</si>
  <si>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</si>
  <si>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</si>
  <si>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</si>
  <si>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</si>
  <si>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</si>
  <si>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</si>
  <si>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</si>
  <si>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</si>
  <si>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</si>
  <si>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</si>
  <si>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</si>
  <si>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</si>
  <si>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</si>
  <si>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</si>
  <si>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</si>
  <si>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</si>
  <si>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</si>
  <si>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</si>
  <si>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</si>
  <si>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</si>
  <si>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</si>
  <si>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</si>
  <si>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</si>
  <si>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</si>
  <si>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</si>
  <si>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</si>
  <si>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</si>
  <si>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</si>
  <si>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</si>
  <si>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</si>
  <si>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</si>
  <si>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</si>
  <si>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</si>
  <si>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</si>
  <si>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</si>
  <si>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</si>
  <si>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</si>
  <si>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</si>
  <si>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</si>
  <si>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</si>
  <si>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</si>
  <si>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</si>
  <si>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</si>
  <si>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</si>
  <si>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</si>
  <si>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</si>
  <si>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</si>
  <si>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</si>
  <si>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</si>
  <si>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</si>
  <si>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</si>
  <si>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</si>
  <si>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</si>
  <si>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</si>
  <si>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</si>
  <si>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</si>
  <si>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</si>
  <si>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</si>
  <si>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</si>
  <si>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</si>
  <si>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</si>
  <si>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</si>
  <si>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</si>
  <si>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</si>
  <si>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</si>
  <si>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</si>
  <si>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</si>
  <si>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</si>
  <si>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</si>
  <si>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</si>
  <si>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</si>
  <si>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</si>
  <si>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</si>
  <si>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</si>
  <si>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</si>
  <si>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</si>
  <si>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</si>
  <si>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</si>
  <si>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</si>
  <si>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</si>
  <si>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</si>
  <si>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</si>
  <si>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</si>
  <si>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</si>
  <si>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</si>
  <si>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</si>
  <si>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</si>
  <si>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</si>
  <si>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</si>
  <si>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</si>
  <si>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</si>
  <si>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</si>
  <si>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</si>
  <si>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</si>
  <si>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</si>
  <si>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</si>
  <si>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</si>
  <si>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</si>
  <si>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</si>
  <si>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</si>
  <si>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</si>
  <si>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</si>
  <si>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</si>
  <si>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</si>
  <si>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</si>
  <si>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</si>
  <si>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</si>
  <si>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</si>
  <si>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</si>
  <si>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</si>
  <si>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</si>
  <si>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</si>
  <si>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</si>
  <si>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</si>
  <si>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</si>
  <si>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</si>
  <si>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</si>
  <si>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</si>
  <si>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</si>
  <si>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</si>
  <si>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</si>
  <si>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</si>
  <si>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</si>
  <si>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</si>
  <si>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</si>
  <si>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</si>
  <si>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</si>
  <si>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</si>
  <si>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</si>
  <si>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</si>
  <si>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</si>
  <si>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</si>
  <si>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</si>
  <si>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</si>
  <si>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</si>
  <si>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</si>
  <si>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</si>
  <si>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</si>
  <si>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</si>
  <si>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</si>
  <si>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</si>
  <si>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</si>
  <si>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</si>
  <si>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</si>
  <si>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</si>
  <si>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</si>
  <si>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</si>
  <si>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</si>
  <si>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</si>
  <si>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</si>
  <si>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</si>
  <si>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</si>
  <si>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</si>
  <si>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</si>
  <si>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</si>
  <si>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</si>
  <si>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</si>
  <si>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</si>
  <si>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</si>
  <si>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</si>
  <si>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</si>
  <si>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</si>
  <si>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</si>
  <si>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</si>
  <si>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</si>
  <si>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</si>
  <si>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</si>
  <si>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</si>
  <si>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</si>
  <si>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</si>
  <si>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</si>
  <si>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</si>
  <si>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</si>
  <si>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</si>
  <si>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</si>
  <si>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</si>
  <si>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</si>
  <si>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</si>
  <si>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</si>
  <si>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</si>
  <si>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</si>
  <si>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</si>
  <si>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</si>
  <si>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</si>
  <si>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</si>
  <si>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</si>
  <si>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</si>
  <si>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</si>
  <si>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</si>
  <si>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</si>
  <si>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</si>
  <si>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</si>
  <si>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</si>
  <si>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</si>
  <si>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</si>
  <si>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</si>
  <si>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</si>
  <si>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</si>
  <si>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</si>
  <si>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</si>
  <si>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</si>
  <si>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</si>
  <si>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</si>
  <si>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</si>
  <si>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</si>
  <si>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</si>
  <si>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</si>
  <si>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</si>
  <si>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</si>
  <si>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</si>
  <si>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</si>
  <si>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</si>
  <si>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</si>
  <si>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</si>
  <si>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</si>
  <si>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</si>
  <si>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</si>
  <si>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</si>
  <si>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</si>
  <si>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</si>
  <si>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</si>
  <si>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</si>
  <si>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</si>
  <si>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</si>
  <si>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</si>
  <si>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</si>
  <si>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</si>
  <si>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</si>
  <si>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</si>
  <si>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</si>
  <si>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</si>
  <si>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</si>
  <si>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</si>
  <si>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</si>
  <si>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</si>
  <si>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</si>
  <si>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</si>
  <si>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</si>
  <si>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</si>
  <si>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</si>
  <si>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</si>
  <si>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</si>
  <si>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</si>
  <si>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</si>
  <si>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</si>
  <si>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</si>
  <si>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</si>
  <si>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</si>
  <si>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</si>
  <si>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</si>
  <si>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</si>
  <si>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</si>
  <si>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</si>
  <si>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</si>
  <si>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</si>
  <si>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</si>
  <si>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</si>
  <si>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</si>
  <si>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</si>
  <si>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</si>
  <si>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</si>
  <si>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</si>
  <si>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</si>
  <si>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</si>
  <si>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</si>
  <si>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</si>
  <si>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</si>
  <si>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</si>
  <si>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</si>
  <si>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</si>
  <si>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</si>
  <si>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</si>
  <si>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</si>
  <si>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</si>
  <si>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</si>
  <si>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</si>
  <si>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</si>
  <si>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</si>
  <si>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</si>
  <si>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</si>
  <si>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</si>
  <si>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</si>
  <si>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</si>
  <si>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</si>
  <si>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</si>
  <si>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</si>
  <si>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</si>
  <si>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</si>
  <si>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</si>
  <si>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</si>
  <si>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</si>
  <si>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</si>
  <si>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</si>
  <si>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</si>
  <si>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</si>
  <si>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</si>
  <si>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</si>
  <si>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</si>
  <si>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</si>
  <si>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</si>
  <si>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</si>
  <si>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</si>
  <si>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</si>
  <si>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</si>
  <si>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</si>
  <si>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</si>
  <si>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</si>
  <si>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</si>
  <si>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</si>
  <si>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</si>
  <si>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</si>
  <si>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</si>
  <si>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</si>
  <si>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</si>
  <si>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</si>
  <si>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</si>
  <si>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</si>
  <si>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</si>
  <si>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</si>
  <si>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</si>
  <si>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</si>
  <si>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</si>
  <si>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</si>
  <si>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</si>
  <si>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</si>
  <si>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</si>
  <si>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</si>
  <si>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</si>
  <si>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</si>
  <si>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</si>
  <si>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</si>
  <si>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</si>
  <si>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</si>
  <si>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</si>
  <si>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</si>
  <si>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</si>
  <si>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</si>
  <si>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</si>
  <si>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</si>
  <si>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</si>
  <si>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</si>
  <si>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</si>
  <si>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</si>
  <si>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</si>
  <si>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</si>
  <si>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</si>
  <si>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</si>
  <si>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</si>
  <si>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</si>
  <si>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</si>
  <si>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</si>
  <si>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</si>
  <si>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</si>
  <si>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</si>
  <si>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</si>
  <si>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</si>
  <si>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</si>
  <si>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</si>
  <si>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</si>
  <si>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</si>
  <si>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</si>
  <si>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</si>
  <si>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</si>
  <si>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</si>
  <si>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</si>
  <si>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</si>
  <si>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</si>
  <si>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</si>
  <si>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</si>
  <si>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</si>
  <si>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</si>
  <si>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</si>
  <si>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</si>
  <si>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</si>
  <si>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</si>
  <si>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</si>
  <si>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</si>
  <si>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</si>
  <si>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</si>
  <si>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</si>
  <si>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</si>
  <si>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</si>
  <si>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</si>
  <si>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</si>
  <si>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</si>
  <si>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</si>
  <si>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</si>
  <si>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</si>
  <si>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</si>
  <si>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</si>
  <si>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</si>
  <si>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</si>
  <si>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</si>
  <si>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</si>
  <si>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</si>
  <si>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</si>
  <si>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</si>
  <si>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</si>
  <si>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</si>
  <si>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</si>
  <si>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</si>
  <si>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</si>
  <si>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</si>
  <si>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</si>
  <si>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</si>
  <si>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</si>
  <si>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</si>
  <si>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</si>
  <si>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</si>
  <si>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</si>
  <si>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</si>
  <si>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</si>
  <si>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</si>
  <si>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</si>
  <si>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</si>
  <si>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</si>
  <si>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</si>
  <si>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</si>
  <si>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</si>
  <si>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</si>
  <si>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</si>
  <si>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</si>
  <si>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</si>
  <si>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</si>
  <si>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</si>
  <si>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</si>
  <si>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</si>
  <si>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</si>
  <si>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</si>
  <si>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</si>
  <si>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</si>
  <si>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</si>
  <si>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</si>
  <si>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</si>
  <si>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</si>
  <si>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</si>
  <si>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</si>
  <si>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</si>
  <si>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</si>
  <si>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</si>
  <si>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</si>
  <si>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</si>
  <si>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</si>
  <si>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</si>
  <si>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</si>
  <si>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</si>
  <si>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</si>
  <si>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</si>
  <si>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</si>
  <si>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</si>
  <si>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</si>
  <si>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</si>
  <si>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</si>
  <si>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</si>
  <si>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</si>
  <si>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</si>
  <si>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</si>
  <si>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</si>
  <si>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</si>
  <si>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</si>
  <si>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</si>
  <si>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</si>
  <si>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</si>
  <si>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</si>
  <si>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</si>
  <si>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</si>
  <si>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</si>
  <si>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</si>
  <si>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</si>
  <si>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</si>
  <si>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</si>
  <si>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</si>
  <si>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</si>
  <si>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</si>
  <si>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</si>
  <si>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</si>
  <si>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</si>
  <si>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</si>
  <si>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</si>
  <si>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</si>
  <si>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</si>
  <si>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</si>
  <si>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</si>
  <si>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</si>
  <si>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</si>
  <si>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</si>
  <si>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</si>
  <si>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</si>
  <si>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</si>
  <si>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</si>
  <si>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</si>
  <si>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</si>
  <si>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</si>
  <si>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</si>
  <si>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</si>
  <si>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</si>
  <si>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</si>
  <si>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</si>
  <si>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</si>
  <si>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</si>
  <si>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</si>
  <si>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</si>
  <si>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</si>
  <si>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</si>
  <si>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</si>
  <si>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</si>
  <si>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</si>
  <si>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</si>
  <si>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</si>
  <si>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</si>
  <si>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</si>
  <si>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</si>
  <si>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</si>
  <si>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</si>
  <si>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</si>
  <si>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</si>
  <si>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</si>
  <si>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</si>
  <si>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</si>
  <si>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</si>
  <si>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</si>
  <si>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</si>
  <si>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</si>
  <si>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</si>
  <si>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</si>
  <si>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</si>
  <si>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</si>
  <si>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</si>
  <si>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</si>
  <si>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</si>
  <si>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</si>
  <si>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</si>
  <si>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</si>
  <si>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</si>
  <si>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</si>
  <si>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</si>
  <si>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</si>
  <si>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</si>
  <si>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</si>
  <si>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</si>
  <si>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</si>
  <si>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</si>
  <si>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</si>
  <si>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</si>
  <si>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</si>
  <si>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</si>
  <si>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</si>
  <si>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</si>
  <si>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</si>
  <si>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</si>
  <si>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</si>
  <si>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</si>
  <si>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</si>
  <si>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</si>
  <si>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</si>
  <si>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</si>
  <si>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</si>
  <si>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</si>
  <si>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</si>
  <si>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</si>
  <si>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</si>
  <si>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</si>
  <si>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</si>
  <si>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</si>
  <si>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</si>
  <si>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</si>
  <si>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</si>
  <si>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</si>
  <si>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</si>
  <si>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</si>
  <si>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</si>
  <si>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</si>
  <si>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</si>
  <si>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</si>
  <si>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</si>
  <si>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</si>
  <si>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</si>
  <si>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</si>
  <si>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</si>
  <si>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</si>
  <si>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</si>
  <si>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</si>
  <si>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</si>
  <si>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</si>
  <si>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</si>
  <si>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</si>
  <si>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</si>
  <si>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</si>
  <si>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</si>
  <si>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</si>
  <si>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</si>
  <si>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</si>
  <si>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</si>
  <si>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</si>
  <si>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</si>
  <si>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</si>
  <si>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</si>
  <si>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</si>
  <si>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</si>
  <si>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</si>
  <si>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</si>
  <si>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</si>
  <si>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</si>
  <si>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</si>
  <si>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</si>
  <si>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</si>
  <si>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</si>
  <si>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</si>
  <si>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</si>
  <si>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</si>
  <si>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</si>
  <si>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</si>
  <si>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</si>
  <si>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</si>
  <si>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</si>
  <si>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</si>
  <si>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</si>
  <si>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</si>
  <si>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</si>
  <si>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</si>
  <si>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</si>
  <si>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</si>
  <si>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</si>
  <si>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</si>
  <si>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</si>
  <si>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</si>
  <si>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</si>
  <si>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</si>
  <si>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</si>
  <si>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</si>
  <si>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</si>
  <si>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</si>
  <si>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</si>
  <si>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</si>
  <si>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</si>
  <si>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</si>
  <si>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</si>
  <si>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</si>
  <si>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</si>
  <si>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</si>
  <si>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</si>
  <si>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</si>
  <si>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</si>
  <si>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</si>
  <si>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</si>
  <si>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</si>
  <si>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</si>
  <si>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</si>
  <si>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</si>
  <si>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</si>
  <si>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</si>
  <si>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</si>
  <si>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</si>
  <si>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</si>
  <si>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</si>
  <si>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</si>
  <si>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</si>
  <si>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</si>
  <si>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</si>
  <si>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</si>
  <si>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</si>
  <si>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</si>
  <si>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</si>
  <si>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</si>
  <si>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</si>
  <si>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</si>
  <si>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</si>
  <si>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</si>
  <si>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</si>
  <si>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</si>
  <si>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</si>
  <si>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</si>
  <si>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</si>
  <si>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</si>
  <si>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</si>
  <si>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</si>
  <si>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</si>
  <si>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</si>
  <si>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</si>
  <si>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</si>
  <si>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</si>
  <si>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</si>
  <si>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</si>
  <si>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</si>
  <si>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</si>
  <si>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</si>
  <si>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</si>
  <si>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</si>
  <si>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</si>
  <si>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</si>
  <si>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</si>
  <si>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</si>
  <si>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</si>
  <si>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</si>
  <si>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</si>
  <si>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</si>
  <si>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</si>
  <si>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</si>
  <si>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</si>
  <si>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</si>
  <si>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</si>
  <si>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</si>
  <si>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</si>
  <si>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</si>
  <si>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</si>
  <si>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</si>
  <si>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</si>
  <si>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</si>
  <si>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</si>
  <si>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</si>
  <si>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</si>
  <si>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</si>
  <si>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</si>
  <si>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</si>
  <si>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</si>
  <si>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</si>
  <si>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</si>
  <si>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</si>
  <si>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</si>
  <si>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</si>
  <si>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</si>
  <si>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</si>
  <si>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</si>
  <si>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</si>
  <si>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</si>
  <si>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</si>
  <si>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</si>
  <si>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</si>
  <si>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</si>
  <si>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</si>
  <si>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</si>
  <si>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</si>
  <si>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</si>
  <si>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</si>
  <si>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</si>
  <si>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</si>
  <si>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</si>
  <si>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</si>
  <si>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</si>
  <si>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</si>
  <si>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</si>
  <si>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</si>
  <si>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</si>
  <si>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</si>
  <si>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</si>
  <si>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</si>
  <si>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</si>
  <si>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</si>
  <si>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</si>
  <si>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</si>
  <si>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</si>
  <si>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</si>
  <si>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</si>
  <si>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</si>
  <si>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</si>
  <si>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</si>
  <si>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</si>
  <si>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</si>
  <si>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</si>
  <si>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</si>
  <si>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</si>
  <si>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</si>
  <si>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</si>
  <si>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</si>
  <si>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</si>
  <si>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</si>
  <si>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</si>
  <si>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</si>
  <si>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</si>
  <si>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</si>
  <si>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</si>
  <si>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</si>
  <si>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</si>
  <si>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</si>
  <si>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</si>
  <si>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</si>
  <si>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</si>
  <si>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</si>
  <si>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</si>
  <si>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</si>
  <si>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</si>
  <si>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</si>
  <si>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</si>
  <si>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</si>
  <si>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</si>
  <si>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</si>
  <si>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</si>
  <si>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</si>
  <si>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</si>
  <si>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</si>
  <si>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</si>
  <si>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</si>
  <si>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</si>
  <si>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</si>
  <si>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</si>
  <si>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</si>
  <si>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</si>
  <si>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</si>
  <si>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</si>
  <si>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</si>
  <si>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</si>
  <si>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</si>
  <si>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</si>
  <si>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</si>
  <si>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</si>
  <si>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</si>
  <si>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</si>
  <si>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</si>
  <si>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</si>
  <si>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</si>
  <si>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</si>
  <si>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</si>
  <si>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</si>
  <si>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</si>
  <si>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</si>
  <si>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</si>
  <si>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</si>
  <si>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</si>
  <si>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</si>
  <si>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</si>
  <si>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</si>
  <si>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</si>
  <si>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</si>
  <si>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</si>
  <si>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</si>
  <si>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</si>
  <si>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</si>
  <si>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</si>
  <si>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</si>
  <si>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</si>
  <si>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</si>
  <si>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</si>
  <si>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</si>
  <si>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</si>
  <si>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</si>
  <si>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</si>
  <si>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</si>
  <si>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</si>
  <si>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</si>
  <si>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</si>
  <si>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</si>
  <si>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</si>
  <si>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</si>
  <si>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</si>
  <si>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</si>
  <si>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</si>
  <si>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</si>
  <si>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</si>
  <si>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</si>
  <si>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</si>
  <si>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</si>
  <si>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</si>
  <si>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</si>
  <si>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</si>
  <si>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</si>
  <si>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</si>
  <si>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</si>
  <si>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</si>
  <si>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</si>
  <si>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</si>
  <si>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</si>
  <si>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</si>
  <si>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</si>
  <si>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</si>
  <si>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</si>
  <si>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</si>
  <si>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</si>
  <si>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</si>
  <si>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</si>
  <si>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</si>
  <si>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</si>
  <si>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</si>
  <si>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</si>
  <si>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</si>
  <si>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</si>
  <si>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</si>
  <si>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</si>
  <si>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</si>
  <si>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</si>
  <si>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</si>
  <si>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</si>
  <si>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</si>
  <si>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</si>
  <si>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</si>
  <si>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</si>
  <si>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</si>
  <si>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</si>
  <si>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</si>
  <si>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</si>
  <si>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</si>
  <si>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</si>
  <si>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</si>
  <si>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</si>
  <si>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</si>
  <si>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</si>
  <si>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</si>
  <si>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</si>
  <si>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</si>
  <si>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</si>
  <si>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</si>
  <si>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</si>
  <si>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</si>
  <si>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</si>
  <si>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</si>
  <si>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</si>
  <si>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</si>
  <si>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</si>
  <si>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</si>
  <si>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</si>
  <si>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</si>
  <si>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</si>
  <si>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</si>
  <si>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</si>
  <si>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</si>
  <si>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</si>
  <si>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</si>
  <si>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</si>
  <si>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</si>
  <si>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</si>
  <si>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</si>
  <si>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</si>
  <si>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</si>
  <si>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</si>
  <si>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</si>
  <si>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</si>
  <si>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</si>
  <si>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</si>
  <si>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</si>
  <si>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</si>
  <si>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</si>
  <si>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</si>
  <si>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</si>
  <si>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</si>
  <si>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</si>
  <si>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</si>
  <si>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</si>
  <si>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</si>
  <si>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</si>
  <si>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</si>
  <si>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</si>
  <si>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</si>
  <si>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</si>
  <si>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</si>
  <si>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</si>
  <si>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</si>
  <si>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</si>
  <si>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</si>
  <si>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</si>
  <si>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</si>
  <si>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</si>
  <si>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</si>
  <si>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</si>
  <si>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</si>
  <si>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</si>
  <si>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</si>
  <si>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</si>
  <si>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</si>
  <si>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</si>
  <si>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</si>
  <si>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</si>
  <si>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</si>
  <si>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</si>
  <si>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</si>
  <si>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</si>
  <si>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</si>
  <si>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</si>
  <si>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</si>
  <si>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</si>
  <si>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</si>
  <si>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</si>
  <si>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</si>
  <si>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</si>
  <si>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</si>
  <si>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</si>
  <si>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</si>
  <si>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</si>
  <si>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</si>
  <si>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</si>
  <si>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</si>
  <si>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</si>
  <si>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</si>
  <si>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</si>
  <si>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</si>
  <si>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</si>
  <si>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</si>
  <si>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</si>
  <si>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</si>
  <si>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</si>
  <si>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</si>
  <si>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</si>
  <si>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</si>
  <si>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</si>
  <si>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</si>
  <si>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</si>
  <si>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</si>
  <si>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</si>
  <si>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</si>
  <si>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</si>
  <si>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</si>
  <si>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</si>
  <si>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</si>
  <si>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</si>
  <si>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</si>
  <si>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</si>
  <si>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</si>
  <si>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</si>
  <si>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</si>
  <si>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</si>
  <si>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</si>
  <si>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</si>
  <si>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</si>
  <si>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</si>
  <si>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</si>
  <si>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</si>
  <si>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</si>
  <si>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</si>
  <si>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</si>
  <si>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</si>
  <si>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</si>
  <si>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</si>
  <si>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</si>
  <si>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</si>
  <si>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</si>
  <si>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</si>
  <si>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</si>
  <si>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</si>
  <si>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</si>
  <si>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</si>
  <si>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</si>
  <si>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</si>
  <si>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</si>
  <si>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</si>
  <si>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</si>
  <si>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</si>
  <si>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</si>
  <si>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</si>
  <si>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</si>
  <si>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</si>
  <si>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</si>
  <si>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</si>
  <si>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</si>
  <si>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</si>
  <si>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</si>
  <si>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</si>
  <si>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</si>
  <si>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</si>
  <si>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</si>
  <si>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</si>
  <si>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</si>
  <si>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</si>
  <si>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</si>
  <si>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</si>
  <si>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</si>
  <si>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</si>
  <si>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</si>
  <si>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</si>
  <si>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</si>
  <si>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</si>
  <si>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</si>
  <si>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</si>
  <si>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</si>
  <si>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</si>
  <si>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</si>
  <si>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</si>
  <si>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</si>
  <si>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</si>
  <si>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</si>
  <si>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</si>
  <si>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</si>
  <si>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</si>
  <si>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</si>
  <si>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</si>
  <si>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</si>
  <si>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</si>
  <si>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</si>
  <si>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</si>
  <si>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</si>
  <si>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</si>
  <si>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</si>
  <si>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</si>
  <si>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</si>
  <si>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</si>
  <si>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</si>
  <si>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</si>
  <si>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</si>
  <si>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</si>
  <si>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</si>
  <si>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</si>
  <si>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</si>
  <si>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</si>
  <si>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</si>
  <si>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</si>
  <si>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</si>
  <si>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</si>
  <si>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</si>
  <si>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</si>
  <si>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</si>
  <si>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</si>
  <si>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</si>
  <si>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</si>
  <si>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PEDRO DE VALDIVIA</t>
  </si>
  <si>
    <t>KATHERINE FUENTES ASTUDILLO</t>
  </si>
  <si>
    <t>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</si>
</sst>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11" sqref="B1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4</v>
      </c>
      <c r="H3" s="447">
        <v>7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3" zoomScaleNormal="100" workbookViewId="0">
      <selection sqref="A1:XFD104857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5</v>
      </c>
      <c r="D12" s="1905"/>
      <c r="E12" s="1906"/>
      <c r="F12" s="1907">
        <v>0</v>
      </c>
      <c r="G12" s="1907">
        <v>0</v>
      </c>
      <c r="H12" s="1907">
        <v>0</v>
      </c>
      <c r="I12" s="1907">
        <v>0</v>
      </c>
      <c r="J12" s="1907">
        <v>2</v>
      </c>
      <c r="K12" s="1907">
        <v>2</v>
      </c>
      <c r="L12" s="1907">
        <v>1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5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1</v>
      </c>
      <c r="AC12" s="1907">
        <v>2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102</v>
      </c>
      <c r="D14" s="1924"/>
      <c r="E14" s="1925"/>
      <c r="F14" s="232">
        <v>0</v>
      </c>
      <c r="G14" s="232">
        <v>6</v>
      </c>
      <c r="H14" s="232">
        <v>26</v>
      </c>
      <c r="I14" s="232">
        <v>29</v>
      </c>
      <c r="J14" s="232">
        <v>29</v>
      </c>
      <c r="K14" s="232">
        <v>10</v>
      </c>
      <c r="L14" s="232">
        <v>2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102</v>
      </c>
      <c r="W14" s="1913">
        <v>49</v>
      </c>
      <c r="X14" s="1909"/>
      <c r="Y14" s="1929"/>
      <c r="Z14" s="1907">
        <v>0</v>
      </c>
      <c r="AA14" s="1907">
        <v>0</v>
      </c>
      <c r="AB14" s="1907">
        <v>23</v>
      </c>
      <c r="AC14" s="1907">
        <v>9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2</v>
      </c>
      <c r="D16" s="1905"/>
      <c r="E16" s="1906"/>
      <c r="F16" s="1914">
        <v>0</v>
      </c>
      <c r="G16" s="1914">
        <v>1</v>
      </c>
      <c r="H16" s="1914">
        <v>0</v>
      </c>
      <c r="I16" s="1914">
        <v>0</v>
      </c>
      <c r="J16" s="1914">
        <v>1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2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1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1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1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1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14</v>
      </c>
      <c r="D20" s="1924"/>
      <c r="E20" s="1925"/>
      <c r="F20" s="232">
        <v>0</v>
      </c>
      <c r="G20" s="232">
        <v>1</v>
      </c>
      <c r="H20" s="232">
        <v>3</v>
      </c>
      <c r="I20" s="232">
        <v>4</v>
      </c>
      <c r="J20" s="232">
        <v>3</v>
      </c>
      <c r="K20" s="232">
        <v>1</v>
      </c>
      <c r="L20" s="232">
        <v>2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14</v>
      </c>
      <c r="W20" s="1017">
        <v>0</v>
      </c>
      <c r="X20" s="1018">
        <v>8</v>
      </c>
      <c r="Y20" s="1929"/>
      <c r="Z20" s="1907">
        <v>0</v>
      </c>
      <c r="AA20" s="1907">
        <v>0</v>
      </c>
      <c r="AB20" s="1907">
        <v>2</v>
      </c>
      <c r="AC20" s="1907">
        <v>1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0</v>
      </c>
      <c r="D22" s="1905"/>
      <c r="E22" s="1906"/>
      <c r="F22" s="1914">
        <v>0</v>
      </c>
      <c r="G22" s="1914">
        <v>0</v>
      </c>
      <c r="H22" s="1914">
        <v>0</v>
      </c>
      <c r="I22" s="1914">
        <v>0</v>
      </c>
      <c r="J22" s="1914">
        <v>0</v>
      </c>
      <c r="K22" s="1914">
        <v>0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0</v>
      </c>
      <c r="W22" s="1913">
        <v>0</v>
      </c>
      <c r="X22" s="1907">
        <v>0</v>
      </c>
      <c r="Y22" s="1929"/>
      <c r="Z22" s="1907">
        <v>0</v>
      </c>
      <c r="AA22" s="1907">
        <v>0</v>
      </c>
      <c r="AB22" s="1907">
        <v>0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63</v>
      </c>
      <c r="D28" s="1905"/>
      <c r="E28" s="1906"/>
      <c r="F28" s="232">
        <v>0</v>
      </c>
      <c r="G28" s="232">
        <v>0</v>
      </c>
      <c r="H28" s="232">
        <v>4</v>
      </c>
      <c r="I28" s="232">
        <v>2</v>
      </c>
      <c r="J28" s="232">
        <v>1</v>
      </c>
      <c r="K28" s="232">
        <v>10</v>
      </c>
      <c r="L28" s="232">
        <v>11</v>
      </c>
      <c r="M28" s="232">
        <v>8</v>
      </c>
      <c r="N28" s="1907">
        <v>7</v>
      </c>
      <c r="O28" s="1914">
        <v>6</v>
      </c>
      <c r="P28" s="1914">
        <v>7</v>
      </c>
      <c r="Q28" s="232">
        <v>4</v>
      </c>
      <c r="R28" s="232">
        <v>1</v>
      </c>
      <c r="S28" s="232">
        <v>2</v>
      </c>
      <c r="T28" s="1945">
        <v>0</v>
      </c>
      <c r="U28" s="1928"/>
      <c r="V28" s="1912">
        <v>63</v>
      </c>
      <c r="W28" s="1941"/>
      <c r="X28" s="1909"/>
      <c r="Y28" s="1907">
        <v>0</v>
      </c>
      <c r="Z28" s="1907">
        <v>0</v>
      </c>
      <c r="AA28" s="1907">
        <v>0</v>
      </c>
      <c r="AB28" s="1907">
        <v>9</v>
      </c>
      <c r="AC28" s="1907">
        <v>3</v>
      </c>
      <c r="AD28" s="877">
        <v>0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3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1</v>
      </c>
      <c r="N29" s="1896">
        <v>1</v>
      </c>
      <c r="O29" s="1896">
        <v>1</v>
      </c>
      <c r="P29" s="1896">
        <v>0</v>
      </c>
      <c r="Q29" s="1891"/>
      <c r="R29" s="1891"/>
      <c r="S29" s="1891"/>
      <c r="T29" s="1931"/>
      <c r="U29" s="1888"/>
      <c r="V29" s="1918">
        <v>3</v>
      </c>
      <c r="W29" s="1937"/>
      <c r="X29" s="1919"/>
      <c r="Y29" s="1920"/>
      <c r="Z29" s="1920"/>
      <c r="AA29" s="1920"/>
      <c r="AB29" s="232">
        <v>1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7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0</v>
      </c>
      <c r="N30" s="1907">
        <v>3</v>
      </c>
      <c r="O30" s="1914">
        <v>4</v>
      </c>
      <c r="P30" s="1914">
        <v>0</v>
      </c>
      <c r="Q30" s="1950"/>
      <c r="R30" s="1950"/>
      <c r="S30" s="1950"/>
      <c r="T30" s="1951"/>
      <c r="U30" s="1906"/>
      <c r="V30" s="1912">
        <v>7</v>
      </c>
      <c r="W30" s="1941"/>
      <c r="X30" s="1909"/>
      <c r="Y30" s="1929"/>
      <c r="Z30" s="1929"/>
      <c r="AA30" s="1929"/>
      <c r="AB30" s="1907">
        <v>0</v>
      </c>
      <c r="AC30" s="1907">
        <v>0</v>
      </c>
      <c r="AD30" s="877">
        <v>0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173</v>
      </c>
      <c r="D32" s="1905"/>
      <c r="E32" s="1906"/>
      <c r="F32" s="1907">
        <v>3</v>
      </c>
      <c r="G32" s="1907">
        <v>27</v>
      </c>
      <c r="H32" s="1907">
        <v>24</v>
      </c>
      <c r="I32" s="1907">
        <v>38</v>
      </c>
      <c r="J32" s="1907">
        <v>25</v>
      </c>
      <c r="K32" s="1907">
        <v>21</v>
      </c>
      <c r="L32" s="1907">
        <v>18</v>
      </c>
      <c r="M32" s="1907">
        <v>10</v>
      </c>
      <c r="N32" s="1914">
        <v>7</v>
      </c>
      <c r="O32" s="1914">
        <v>0</v>
      </c>
      <c r="P32" s="1914">
        <v>0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173</v>
      </c>
      <c r="W32" s="1913">
        <v>0</v>
      </c>
      <c r="X32" s="1909"/>
      <c r="Y32" s="1907">
        <v>0</v>
      </c>
      <c r="Z32" s="1907">
        <v>0</v>
      </c>
      <c r="AA32" s="1907">
        <v>3</v>
      </c>
      <c r="AB32" s="1907">
        <v>26</v>
      </c>
      <c r="AC32" s="1907">
        <v>7</v>
      </c>
      <c r="AD32" s="877">
        <v>1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34</v>
      </c>
      <c r="D36" s="1962">
        <v>16</v>
      </c>
      <c r="E36" s="1963">
        <v>18</v>
      </c>
      <c r="F36" s="1964">
        <v>1</v>
      </c>
      <c r="G36" s="1896">
        <v>9</v>
      </c>
      <c r="H36" s="1896">
        <v>9</v>
      </c>
      <c r="I36" s="1896">
        <v>6</v>
      </c>
      <c r="J36" s="1965">
        <v>2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6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1</v>
      </c>
      <c r="AE36" s="1965">
        <v>0</v>
      </c>
      <c r="AF36" s="1896">
        <v>0</v>
      </c>
      <c r="AG36" s="1896">
        <v>0</v>
      </c>
      <c r="AH36" s="1968">
        <v>0</v>
      </c>
      <c r="AI36" s="1964">
        <v>6</v>
      </c>
      <c r="AJ36" s="1969">
        <v>0</v>
      </c>
      <c r="AK36" s="1964">
        <v>0</v>
      </c>
      <c r="AL36" s="1896">
        <v>0</v>
      </c>
      <c r="AM36" s="1896">
        <v>2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335</v>
      </c>
      <c r="D37" s="1962">
        <v>137</v>
      </c>
      <c r="E37" s="1963">
        <v>198</v>
      </c>
      <c r="F37" s="329">
        <v>0</v>
      </c>
      <c r="G37" s="1972">
        <v>0</v>
      </c>
      <c r="H37" s="1972">
        <v>10</v>
      </c>
      <c r="I37" s="1973">
        <v>0</v>
      </c>
      <c r="J37" s="1972">
        <v>10</v>
      </c>
      <c r="K37" s="1972">
        <v>4</v>
      </c>
      <c r="L37" s="1973">
        <v>13</v>
      </c>
      <c r="M37" s="1972">
        <v>19</v>
      </c>
      <c r="N37" s="1972">
        <v>11</v>
      </c>
      <c r="O37" s="1973">
        <v>18</v>
      </c>
      <c r="P37" s="1972">
        <v>27</v>
      </c>
      <c r="Q37" s="1972">
        <v>9</v>
      </c>
      <c r="R37" s="1973">
        <v>13</v>
      </c>
      <c r="S37" s="1972">
        <v>15</v>
      </c>
      <c r="T37" s="1972">
        <v>0</v>
      </c>
      <c r="U37" s="1973">
        <v>1</v>
      </c>
      <c r="V37" s="1972">
        <v>1</v>
      </c>
      <c r="W37" s="1972">
        <v>4</v>
      </c>
      <c r="X37" s="1973">
        <v>2</v>
      </c>
      <c r="Y37" s="1972">
        <v>10</v>
      </c>
      <c r="Z37" s="1972">
        <v>3</v>
      </c>
      <c r="AA37" s="1973">
        <v>9</v>
      </c>
      <c r="AB37" s="1972">
        <v>6</v>
      </c>
      <c r="AC37" s="1972">
        <v>16</v>
      </c>
      <c r="AD37" s="1973">
        <v>7</v>
      </c>
      <c r="AE37" s="1972">
        <v>37</v>
      </c>
      <c r="AF37" s="1972">
        <v>42</v>
      </c>
      <c r="AG37" s="1973">
        <v>25</v>
      </c>
      <c r="AH37" s="1974">
        <v>23</v>
      </c>
      <c r="AI37" s="329">
        <v>5</v>
      </c>
      <c r="AJ37" s="1975">
        <v>7</v>
      </c>
      <c r="AK37" s="1976">
        <v>0</v>
      </c>
      <c r="AL37" s="1972">
        <v>2</v>
      </c>
      <c r="AM37" s="1972">
        <v>42</v>
      </c>
      <c r="AN37" s="1975">
        <v>2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33</v>
      </c>
      <c r="D38" s="1962">
        <v>12</v>
      </c>
      <c r="E38" s="1963">
        <v>21</v>
      </c>
      <c r="F38" s="329">
        <v>14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5</v>
      </c>
      <c r="U38" s="1973">
        <v>14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0</v>
      </c>
      <c r="AJ38" s="1978"/>
      <c r="AK38" s="1976">
        <v>0</v>
      </c>
      <c r="AL38" s="1972">
        <v>4</v>
      </c>
      <c r="AM38" s="1972">
        <v>3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>
        <v>0</v>
      </c>
      <c r="E39" s="1981">
        <v>0</v>
      </c>
      <c r="F39" s="1982"/>
      <c r="G39" s="1933"/>
      <c r="H39" s="1933"/>
      <c r="I39" s="1933"/>
      <c r="J39" s="1933"/>
      <c r="K39" s="1950"/>
      <c r="L39" s="1950"/>
      <c r="M39" s="1950"/>
      <c r="N39" s="1983">
        <v>0</v>
      </c>
      <c r="O39" s="1907">
        <v>0</v>
      </c>
      <c r="P39" s="1983">
        <v>0</v>
      </c>
      <c r="Q39" s="1983">
        <v>0</v>
      </c>
      <c r="R39" s="1907">
        <v>0</v>
      </c>
      <c r="S39" s="1983">
        <v>0</v>
      </c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>
        <v>0</v>
      </c>
      <c r="AK39" s="1987">
        <v>0</v>
      </c>
      <c r="AL39" s="1983">
        <v>0</v>
      </c>
      <c r="AM39" s="1983">
        <v>0</v>
      </c>
      <c r="AN39" s="1986">
        <v>0</v>
      </c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253</v>
      </c>
      <c r="D44" s="1993">
        <f>SUM(L44+N44+P44+R44+T44+V44+X44+Z44+AB44+AD44+AF44+AH44+AJ44+AL44)</f>
        <v>86</v>
      </c>
      <c r="E44" s="1994">
        <f>SUM(M44+O44+Q44+S44+U44+W44+Y44+AA44+AC44+AE44+AG44+AI44+AK44+AM44)</f>
        <v>167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4</v>
      </c>
      <c r="S44" s="1996">
        <v>3</v>
      </c>
      <c r="T44" s="1936">
        <v>1</v>
      </c>
      <c r="U44" s="1996">
        <v>9</v>
      </c>
      <c r="V44" s="1936">
        <v>2</v>
      </c>
      <c r="W44" s="1996">
        <v>6</v>
      </c>
      <c r="X44" s="1936">
        <v>3</v>
      </c>
      <c r="Y44" s="1996">
        <v>10</v>
      </c>
      <c r="Z44" s="1936">
        <v>6</v>
      </c>
      <c r="AA44" s="1996">
        <v>22</v>
      </c>
      <c r="AB44" s="1936">
        <v>11</v>
      </c>
      <c r="AC44" s="1996">
        <v>26</v>
      </c>
      <c r="AD44" s="1936">
        <v>13</v>
      </c>
      <c r="AE44" s="1996">
        <v>26</v>
      </c>
      <c r="AF44" s="1936">
        <v>15</v>
      </c>
      <c r="AG44" s="1996">
        <v>25</v>
      </c>
      <c r="AH44" s="1936">
        <v>14</v>
      </c>
      <c r="AI44" s="1996">
        <v>14</v>
      </c>
      <c r="AJ44" s="1936">
        <v>8</v>
      </c>
      <c r="AK44" s="1996">
        <v>10</v>
      </c>
      <c r="AL44" s="1936">
        <v>9</v>
      </c>
      <c r="AM44" s="1944">
        <v>16</v>
      </c>
      <c r="AN44" s="1997">
        <v>41</v>
      </c>
      <c r="AO44" s="1996">
        <v>1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211</v>
      </c>
      <c r="D45" s="1999">
        <f t="shared" ref="D45:E47" si="50">SUM(L45+N45+P45+R45+T45+V45+X45+Z45+AB45+AD45+AF45+AH45+AJ45+AL45)</f>
        <v>62</v>
      </c>
      <c r="E45" s="2000">
        <f t="shared" si="50"/>
        <v>149</v>
      </c>
      <c r="F45" s="2001"/>
      <c r="G45" s="2002"/>
      <c r="H45" s="1977"/>
      <c r="I45" s="2002"/>
      <c r="J45" s="1977"/>
      <c r="K45" s="2002"/>
      <c r="L45" s="329">
        <v>1</v>
      </c>
      <c r="M45" s="2003">
        <v>0</v>
      </c>
      <c r="N45" s="329">
        <v>0</v>
      </c>
      <c r="O45" s="2003">
        <v>0</v>
      </c>
      <c r="P45" s="329">
        <v>1</v>
      </c>
      <c r="Q45" s="2003">
        <v>0</v>
      </c>
      <c r="R45" s="329">
        <v>0</v>
      </c>
      <c r="S45" s="2003">
        <v>0</v>
      </c>
      <c r="T45" s="329">
        <v>3</v>
      </c>
      <c r="U45" s="2003">
        <v>1</v>
      </c>
      <c r="V45" s="329">
        <v>0</v>
      </c>
      <c r="W45" s="2003">
        <v>4</v>
      </c>
      <c r="X45" s="329">
        <v>2</v>
      </c>
      <c r="Y45" s="2003">
        <v>8</v>
      </c>
      <c r="Z45" s="329">
        <v>2</v>
      </c>
      <c r="AA45" s="2003">
        <v>10</v>
      </c>
      <c r="AB45" s="329">
        <v>6</v>
      </c>
      <c r="AC45" s="2003">
        <v>23</v>
      </c>
      <c r="AD45" s="329">
        <v>7</v>
      </c>
      <c r="AE45" s="2003">
        <v>25</v>
      </c>
      <c r="AF45" s="329">
        <v>12</v>
      </c>
      <c r="AG45" s="2003">
        <v>23</v>
      </c>
      <c r="AH45" s="329">
        <v>11</v>
      </c>
      <c r="AI45" s="2003">
        <v>24</v>
      </c>
      <c r="AJ45" s="329">
        <v>11</v>
      </c>
      <c r="AK45" s="2003">
        <v>15</v>
      </c>
      <c r="AL45" s="329">
        <v>6</v>
      </c>
      <c r="AM45" s="332">
        <v>16</v>
      </c>
      <c r="AN45" s="2004">
        <v>29</v>
      </c>
      <c r="AO45" s="2003">
        <v>1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104</v>
      </c>
      <c r="D46" s="1999">
        <f t="shared" si="50"/>
        <v>41</v>
      </c>
      <c r="E46" s="2000">
        <f t="shared" si="50"/>
        <v>63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1</v>
      </c>
      <c r="R46" s="329">
        <v>1</v>
      </c>
      <c r="S46" s="2003">
        <v>1</v>
      </c>
      <c r="T46" s="329">
        <v>3</v>
      </c>
      <c r="U46" s="2003">
        <v>1</v>
      </c>
      <c r="V46" s="329">
        <v>5</v>
      </c>
      <c r="W46" s="2003">
        <v>5</v>
      </c>
      <c r="X46" s="329">
        <v>2</v>
      </c>
      <c r="Y46" s="2003">
        <v>3</v>
      </c>
      <c r="Z46" s="329">
        <v>3</v>
      </c>
      <c r="AA46" s="2003">
        <v>6</v>
      </c>
      <c r="AB46" s="329">
        <v>4</v>
      </c>
      <c r="AC46" s="2003">
        <v>8</v>
      </c>
      <c r="AD46" s="329">
        <v>5</v>
      </c>
      <c r="AE46" s="2003">
        <v>8</v>
      </c>
      <c r="AF46" s="329">
        <v>5</v>
      </c>
      <c r="AG46" s="2003">
        <v>8</v>
      </c>
      <c r="AH46" s="329">
        <v>6</v>
      </c>
      <c r="AI46" s="2003">
        <v>9</v>
      </c>
      <c r="AJ46" s="329">
        <v>4</v>
      </c>
      <c r="AK46" s="2003">
        <v>5</v>
      </c>
      <c r="AL46" s="329">
        <v>3</v>
      </c>
      <c r="AM46" s="332">
        <v>8</v>
      </c>
      <c r="AN46" s="2004">
        <v>16</v>
      </c>
      <c r="AO46" s="2003">
        <v>2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>
        <v>0</v>
      </c>
      <c r="AG48" s="1996">
        <v>0</v>
      </c>
      <c r="AH48" s="1936">
        <v>0</v>
      </c>
      <c r="AI48" s="1996">
        <v>0</v>
      </c>
      <c r="AJ48" s="1936">
        <v>0</v>
      </c>
      <c r="AK48" s="1996">
        <v>0</v>
      </c>
      <c r="AL48" s="1936">
        <v>0</v>
      </c>
      <c r="AM48" s="1944">
        <v>0</v>
      </c>
      <c r="AN48" s="1997">
        <v>0</v>
      </c>
      <c r="AO48" s="1996">
        <v>0</v>
      </c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2</v>
      </c>
      <c r="D49" s="2013">
        <f t="shared" si="58"/>
        <v>0</v>
      </c>
      <c r="E49" s="2014">
        <f t="shared" si="58"/>
        <v>2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>
        <v>0</v>
      </c>
      <c r="AG49" s="30">
        <v>0</v>
      </c>
      <c r="AH49" s="1921">
        <v>0</v>
      </c>
      <c r="AI49" s="30">
        <v>0</v>
      </c>
      <c r="AJ49" s="1921">
        <v>0</v>
      </c>
      <c r="AK49" s="30">
        <v>1</v>
      </c>
      <c r="AL49" s="1921">
        <v>0</v>
      </c>
      <c r="AM49" s="1945">
        <v>1</v>
      </c>
      <c r="AN49" s="2017">
        <v>0</v>
      </c>
      <c r="AO49" s="30">
        <v>0</v>
      </c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>
        <v>0</v>
      </c>
      <c r="AG50" s="2009">
        <v>0</v>
      </c>
      <c r="AH50" s="876">
        <v>0</v>
      </c>
      <c r="AI50" s="2009">
        <v>0</v>
      </c>
      <c r="AJ50" s="876">
        <v>0</v>
      </c>
      <c r="AK50" s="2009">
        <v>0</v>
      </c>
      <c r="AL50" s="876">
        <v>0</v>
      </c>
      <c r="AM50" s="1953">
        <v>0</v>
      </c>
      <c r="AN50" s="1913">
        <v>0</v>
      </c>
      <c r="AO50" s="2009">
        <v>0</v>
      </c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>
        <v>0</v>
      </c>
      <c r="AG51" s="1996">
        <v>0</v>
      </c>
      <c r="AH51" s="1936">
        <v>0</v>
      </c>
      <c r="AI51" s="1996">
        <v>0</v>
      </c>
      <c r="AJ51" s="1936">
        <v>0</v>
      </c>
      <c r="AK51" s="1996">
        <v>0</v>
      </c>
      <c r="AL51" s="1936">
        <v>0</v>
      </c>
      <c r="AM51" s="1944">
        <v>0</v>
      </c>
      <c r="AN51" s="1997">
        <v>0</v>
      </c>
      <c r="AO51" s="1996">
        <v>0</v>
      </c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>
        <v>0</v>
      </c>
      <c r="AG52" s="30">
        <v>0</v>
      </c>
      <c r="AH52" s="1921">
        <v>0</v>
      </c>
      <c r="AI52" s="30">
        <v>0</v>
      </c>
      <c r="AJ52" s="1921">
        <v>0</v>
      </c>
      <c r="AK52" s="30">
        <v>0</v>
      </c>
      <c r="AL52" s="1921">
        <v>0</v>
      </c>
      <c r="AM52" s="1945">
        <v>0</v>
      </c>
      <c r="AN52" s="2017">
        <v>0</v>
      </c>
      <c r="AO52" s="30">
        <v>0</v>
      </c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>
        <v>0</v>
      </c>
      <c r="AG53" s="2009">
        <v>0</v>
      </c>
      <c r="AH53" s="876">
        <v>0</v>
      </c>
      <c r="AI53" s="2009">
        <v>0</v>
      </c>
      <c r="AJ53" s="876">
        <v>0</v>
      </c>
      <c r="AK53" s="2009">
        <v>0</v>
      </c>
      <c r="AL53" s="876">
        <v>0</v>
      </c>
      <c r="AM53" s="1953">
        <v>0</v>
      </c>
      <c r="AN53" s="1913">
        <v>0</v>
      </c>
      <c r="AO53" s="2009">
        <v>0</v>
      </c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>
        <v>0</v>
      </c>
      <c r="G54" s="1996">
        <v>0</v>
      </c>
      <c r="H54" s="1936">
        <v>0</v>
      </c>
      <c r="I54" s="1996">
        <v>0</v>
      </c>
      <c r="J54" s="1936">
        <v>0</v>
      </c>
      <c r="K54" s="1996">
        <v>0</v>
      </c>
      <c r="L54" s="1936">
        <v>0</v>
      </c>
      <c r="M54" s="1996">
        <v>0</v>
      </c>
      <c r="N54" s="1936">
        <v>0</v>
      </c>
      <c r="O54" s="1996">
        <v>0</v>
      </c>
      <c r="P54" s="1936">
        <v>0</v>
      </c>
      <c r="Q54" s="1996">
        <v>0</v>
      </c>
      <c r="R54" s="1936">
        <v>0</v>
      </c>
      <c r="S54" s="1996">
        <v>0</v>
      </c>
      <c r="T54" s="1936">
        <v>0</v>
      </c>
      <c r="U54" s="1996">
        <v>0</v>
      </c>
      <c r="V54" s="1936">
        <v>0</v>
      </c>
      <c r="W54" s="1996">
        <v>0</v>
      </c>
      <c r="X54" s="1936">
        <v>0</v>
      </c>
      <c r="Y54" s="1996">
        <v>0</v>
      </c>
      <c r="Z54" s="1936">
        <v>0</v>
      </c>
      <c r="AA54" s="1996">
        <v>0</v>
      </c>
      <c r="AB54" s="1936">
        <v>0</v>
      </c>
      <c r="AC54" s="1996">
        <v>0</v>
      </c>
      <c r="AD54" s="1936">
        <v>0</v>
      </c>
      <c r="AE54" s="1996">
        <v>0</v>
      </c>
      <c r="AF54" s="1936">
        <v>0</v>
      </c>
      <c r="AG54" s="1996">
        <v>0</v>
      </c>
      <c r="AH54" s="1936">
        <v>0</v>
      </c>
      <c r="AI54" s="1996">
        <v>0</v>
      </c>
      <c r="AJ54" s="1936">
        <v>0</v>
      </c>
      <c r="AK54" s="1996">
        <v>0</v>
      </c>
      <c r="AL54" s="1936">
        <v>0</v>
      </c>
      <c r="AM54" s="1944">
        <v>0</v>
      </c>
      <c r="AN54" s="1997">
        <v>0</v>
      </c>
      <c r="AO54" s="1996">
        <v>0</v>
      </c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2</v>
      </c>
      <c r="D55" s="2033">
        <f t="shared" si="59"/>
        <v>2</v>
      </c>
      <c r="E55" s="2034">
        <f t="shared" si="60"/>
        <v>0</v>
      </c>
      <c r="F55" s="329">
        <v>2</v>
      </c>
      <c r="G55" s="2003">
        <v>0</v>
      </c>
      <c r="H55" s="329">
        <v>0</v>
      </c>
      <c r="I55" s="2003">
        <v>0</v>
      </c>
      <c r="J55" s="329">
        <v>0</v>
      </c>
      <c r="K55" s="2003">
        <v>0</v>
      </c>
      <c r="L55" s="329">
        <v>0</v>
      </c>
      <c r="M55" s="2003">
        <v>0</v>
      </c>
      <c r="N55" s="329">
        <v>0</v>
      </c>
      <c r="O55" s="2003">
        <v>0</v>
      </c>
      <c r="P55" s="329">
        <v>0</v>
      </c>
      <c r="Q55" s="2003">
        <v>0</v>
      </c>
      <c r="R55" s="329">
        <v>0</v>
      </c>
      <c r="S55" s="2003">
        <v>0</v>
      </c>
      <c r="T55" s="329">
        <v>0</v>
      </c>
      <c r="U55" s="2003">
        <v>0</v>
      </c>
      <c r="V55" s="329">
        <v>0</v>
      </c>
      <c r="W55" s="2003">
        <v>0</v>
      </c>
      <c r="X55" s="329">
        <v>0</v>
      </c>
      <c r="Y55" s="2003">
        <v>0</v>
      </c>
      <c r="Z55" s="329">
        <v>0</v>
      </c>
      <c r="AA55" s="2003">
        <v>0</v>
      </c>
      <c r="AB55" s="329">
        <v>0</v>
      </c>
      <c r="AC55" s="2003">
        <v>0</v>
      </c>
      <c r="AD55" s="329">
        <v>0</v>
      </c>
      <c r="AE55" s="2003">
        <v>0</v>
      </c>
      <c r="AF55" s="329">
        <v>0</v>
      </c>
      <c r="AG55" s="2003">
        <v>0</v>
      </c>
      <c r="AH55" s="329">
        <v>0</v>
      </c>
      <c r="AI55" s="2003">
        <v>0</v>
      </c>
      <c r="AJ55" s="329">
        <v>0</v>
      </c>
      <c r="AK55" s="2003">
        <v>0</v>
      </c>
      <c r="AL55" s="329">
        <v>0</v>
      </c>
      <c r="AM55" s="332">
        <v>0</v>
      </c>
      <c r="AN55" s="2004">
        <v>0</v>
      </c>
      <c r="AO55" s="2003">
        <v>0</v>
      </c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>
        <v>0</v>
      </c>
      <c r="G56" s="2009">
        <v>0</v>
      </c>
      <c r="H56" s="876">
        <v>0</v>
      </c>
      <c r="I56" s="2009">
        <v>0</v>
      </c>
      <c r="J56" s="876">
        <v>0</v>
      </c>
      <c r="K56" s="2009">
        <v>0</v>
      </c>
      <c r="L56" s="876">
        <v>0</v>
      </c>
      <c r="M56" s="2009">
        <v>0</v>
      </c>
      <c r="N56" s="876">
        <v>0</v>
      </c>
      <c r="O56" s="2009">
        <v>0</v>
      </c>
      <c r="P56" s="876">
        <v>0</v>
      </c>
      <c r="Q56" s="2009">
        <v>0</v>
      </c>
      <c r="R56" s="876">
        <v>0</v>
      </c>
      <c r="S56" s="2009">
        <v>0</v>
      </c>
      <c r="T56" s="876">
        <v>0</v>
      </c>
      <c r="U56" s="2009">
        <v>0</v>
      </c>
      <c r="V56" s="876">
        <v>0</v>
      </c>
      <c r="W56" s="2009">
        <v>0</v>
      </c>
      <c r="X56" s="876">
        <v>0</v>
      </c>
      <c r="Y56" s="2009">
        <v>0</v>
      </c>
      <c r="Z56" s="876">
        <v>0</v>
      </c>
      <c r="AA56" s="2009">
        <v>0</v>
      </c>
      <c r="AB56" s="876">
        <v>0</v>
      </c>
      <c r="AC56" s="2009">
        <v>0</v>
      </c>
      <c r="AD56" s="876">
        <v>0</v>
      </c>
      <c r="AE56" s="2009">
        <v>0</v>
      </c>
      <c r="AF56" s="876">
        <v>0</v>
      </c>
      <c r="AG56" s="2009">
        <v>0</v>
      </c>
      <c r="AH56" s="876">
        <v>0</v>
      </c>
      <c r="AI56" s="2009">
        <v>0</v>
      </c>
      <c r="AJ56" s="876">
        <v>0</v>
      </c>
      <c r="AK56" s="2009">
        <v>0</v>
      </c>
      <c r="AL56" s="876">
        <v>0</v>
      </c>
      <c r="AM56" s="1953">
        <v>0</v>
      </c>
      <c r="AN56" s="1913">
        <v>0</v>
      </c>
      <c r="AO56" s="2009">
        <v>0</v>
      </c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40</v>
      </c>
      <c r="D57" s="2040">
        <f t="shared" si="59"/>
        <v>11</v>
      </c>
      <c r="E57" s="2041">
        <f t="shared" si="60"/>
        <v>29</v>
      </c>
      <c r="F57" s="1936">
        <v>4</v>
      </c>
      <c r="G57" s="1996">
        <v>0</v>
      </c>
      <c r="H57" s="1936">
        <v>0</v>
      </c>
      <c r="I57" s="1996">
        <v>0</v>
      </c>
      <c r="J57" s="1936">
        <v>1</v>
      </c>
      <c r="K57" s="1996">
        <v>0</v>
      </c>
      <c r="L57" s="1936">
        <v>0</v>
      </c>
      <c r="M57" s="1996">
        <v>1</v>
      </c>
      <c r="N57" s="1936">
        <v>0</v>
      </c>
      <c r="O57" s="1996">
        <v>0</v>
      </c>
      <c r="P57" s="1936">
        <v>0</v>
      </c>
      <c r="Q57" s="1996">
        <v>3</v>
      </c>
      <c r="R57" s="1936">
        <v>0</v>
      </c>
      <c r="S57" s="1996">
        <v>2</v>
      </c>
      <c r="T57" s="1936">
        <v>0</v>
      </c>
      <c r="U57" s="1996">
        <v>0</v>
      </c>
      <c r="V57" s="1936">
        <v>0</v>
      </c>
      <c r="W57" s="1996">
        <v>1</v>
      </c>
      <c r="X57" s="1936">
        <v>0</v>
      </c>
      <c r="Y57" s="1996">
        <v>2</v>
      </c>
      <c r="Z57" s="1936">
        <v>1</v>
      </c>
      <c r="AA57" s="1996">
        <v>3</v>
      </c>
      <c r="AB57" s="1936">
        <v>2</v>
      </c>
      <c r="AC57" s="1996">
        <v>3</v>
      </c>
      <c r="AD57" s="1936">
        <v>2</v>
      </c>
      <c r="AE57" s="1996">
        <v>5</v>
      </c>
      <c r="AF57" s="1936">
        <v>1</v>
      </c>
      <c r="AG57" s="1996">
        <v>4</v>
      </c>
      <c r="AH57" s="1936">
        <v>0</v>
      </c>
      <c r="AI57" s="1996">
        <v>2</v>
      </c>
      <c r="AJ57" s="1936">
        <v>0</v>
      </c>
      <c r="AK57" s="1996">
        <v>0</v>
      </c>
      <c r="AL57" s="1936">
        <v>0</v>
      </c>
      <c r="AM57" s="1944">
        <v>3</v>
      </c>
      <c r="AN57" s="1997">
        <v>8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1</v>
      </c>
      <c r="D58" s="2043">
        <f t="shared" si="59"/>
        <v>0</v>
      </c>
      <c r="E58" s="2044">
        <f t="shared" si="60"/>
        <v>1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0</v>
      </c>
      <c r="T58" s="329">
        <v>0</v>
      </c>
      <c r="U58" s="2003">
        <v>0</v>
      </c>
      <c r="V58" s="329">
        <v>0</v>
      </c>
      <c r="W58" s="2003">
        <v>0</v>
      </c>
      <c r="X58" s="329">
        <v>0</v>
      </c>
      <c r="Y58" s="2003">
        <v>0</v>
      </c>
      <c r="Z58" s="329">
        <v>0</v>
      </c>
      <c r="AA58" s="2003">
        <v>1</v>
      </c>
      <c r="AB58" s="329">
        <v>0</v>
      </c>
      <c r="AC58" s="2003">
        <v>0</v>
      </c>
      <c r="AD58" s="329">
        <v>0</v>
      </c>
      <c r="AE58" s="2003">
        <v>0</v>
      </c>
      <c r="AF58" s="329">
        <v>0</v>
      </c>
      <c r="AG58" s="2003">
        <v>0</v>
      </c>
      <c r="AH58" s="329">
        <v>0</v>
      </c>
      <c r="AI58" s="2003">
        <v>0</v>
      </c>
      <c r="AJ58" s="329">
        <v>0</v>
      </c>
      <c r="AK58" s="2003">
        <v>0</v>
      </c>
      <c r="AL58" s="329">
        <v>0</v>
      </c>
      <c r="AM58" s="332">
        <v>0</v>
      </c>
      <c r="AN58" s="2004">
        <v>0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0</v>
      </c>
      <c r="R60" s="329">
        <v>0</v>
      </c>
      <c r="S60" s="2003">
        <v>0</v>
      </c>
      <c r="T60" s="329">
        <v>0</v>
      </c>
      <c r="U60" s="2003">
        <v>0</v>
      </c>
      <c r="V60" s="329">
        <v>0</v>
      </c>
      <c r="W60" s="2003">
        <v>0</v>
      </c>
      <c r="X60" s="329">
        <v>0</v>
      </c>
      <c r="Y60" s="2003">
        <v>0</v>
      </c>
      <c r="Z60" s="329">
        <v>0</v>
      </c>
      <c r="AA60" s="2003">
        <v>0</v>
      </c>
      <c r="AB60" s="329">
        <v>0</v>
      </c>
      <c r="AC60" s="2003">
        <v>0</v>
      </c>
      <c r="AD60" s="329">
        <v>0</v>
      </c>
      <c r="AE60" s="2003">
        <v>0</v>
      </c>
      <c r="AF60" s="329">
        <v>0</v>
      </c>
      <c r="AG60" s="2003">
        <v>0</v>
      </c>
      <c r="AH60" s="329">
        <v>0</v>
      </c>
      <c r="AI60" s="2003">
        <v>0</v>
      </c>
      <c r="AJ60" s="329">
        <v>0</v>
      </c>
      <c r="AK60" s="2003">
        <v>0</v>
      </c>
      <c r="AL60" s="329">
        <v>0</v>
      </c>
      <c r="AM60" s="332">
        <v>0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4</v>
      </c>
      <c r="D63" s="2051">
        <f t="shared" ref="D63:E66" si="61">SUM(F63+H63+J63+L63)</f>
        <v>1</v>
      </c>
      <c r="E63" s="2052">
        <f t="shared" si="61"/>
        <v>3</v>
      </c>
      <c r="F63" s="1936">
        <v>1</v>
      </c>
      <c r="G63" s="1996">
        <v>3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24</v>
      </c>
      <c r="D64" s="2043">
        <f t="shared" si="61"/>
        <v>12</v>
      </c>
      <c r="E64" s="2044">
        <f t="shared" si="61"/>
        <v>12</v>
      </c>
      <c r="F64" s="329">
        <v>10</v>
      </c>
      <c r="G64" s="2003">
        <v>11</v>
      </c>
      <c r="H64" s="329">
        <v>2</v>
      </c>
      <c r="I64" s="2003">
        <v>1</v>
      </c>
      <c r="J64" s="329">
        <v>0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1</v>
      </c>
      <c r="D65" s="2043">
        <f t="shared" si="61"/>
        <v>1</v>
      </c>
      <c r="E65" s="2044">
        <f t="shared" si="61"/>
        <v>0</v>
      </c>
      <c r="F65" s="329">
        <v>1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23</v>
      </c>
      <c r="D66" s="2057">
        <f t="shared" si="61"/>
        <v>15</v>
      </c>
      <c r="E66" s="2058">
        <f t="shared" si="61"/>
        <v>8</v>
      </c>
      <c r="F66" s="876">
        <v>13</v>
      </c>
      <c r="G66" s="2009">
        <v>8</v>
      </c>
      <c r="H66" s="876">
        <v>2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5</v>
      </c>
      <c r="D71" s="2068">
        <v>2</v>
      </c>
      <c r="E71" s="330">
        <v>3</v>
      </c>
      <c r="F71" s="480">
        <f>SUM(G71:H71)</f>
        <v>14</v>
      </c>
      <c r="G71" s="2068">
        <v>3</v>
      </c>
      <c r="H71" s="332">
        <v>11</v>
      </c>
      <c r="I71" s="2069">
        <v>3</v>
      </c>
      <c r="J71" s="2070">
        <v>0</v>
      </c>
      <c r="K71" s="330">
        <v>0</v>
      </c>
      <c r="L71" s="2071">
        <v>4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5</v>
      </c>
      <c r="D74" s="2073">
        <f t="shared" si="67"/>
        <v>2</v>
      </c>
      <c r="E74" s="2074">
        <f t="shared" si="67"/>
        <v>3</v>
      </c>
      <c r="F74" s="2074">
        <f t="shared" si="67"/>
        <v>14</v>
      </c>
      <c r="G74" s="2073">
        <f t="shared" si="67"/>
        <v>3</v>
      </c>
      <c r="H74" s="2075">
        <f t="shared" si="67"/>
        <v>11</v>
      </c>
      <c r="I74" s="2076">
        <f t="shared" si="67"/>
        <v>3</v>
      </c>
      <c r="J74" s="2072">
        <f t="shared" si="67"/>
        <v>0</v>
      </c>
      <c r="K74" s="2074">
        <f t="shared" si="67"/>
        <v>0</v>
      </c>
      <c r="L74" s="2072">
        <f t="shared" si="67"/>
        <v>4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>
        <v>0</v>
      </c>
      <c r="D78" s="1944">
        <v>0</v>
      </c>
      <c r="E78" s="1997">
        <v>0</v>
      </c>
      <c r="F78" s="1996">
        <v>0</v>
      </c>
      <c r="G78" s="2079"/>
      <c r="H78" s="1893">
        <v>0</v>
      </c>
      <c r="I78" s="1944">
        <v>0</v>
      </c>
      <c r="J78" s="1997">
        <v>0</v>
      </c>
      <c r="K78" s="1893">
        <v>0</v>
      </c>
      <c r="L78" s="1896">
        <v>0</v>
      </c>
      <c r="M78" s="1996">
        <v>0</v>
      </c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>
        <v>0</v>
      </c>
      <c r="D79" s="332">
        <v>0</v>
      </c>
      <c r="E79" s="2004">
        <v>0</v>
      </c>
      <c r="F79" s="2003">
        <v>0</v>
      </c>
      <c r="G79" s="2080"/>
      <c r="H79" s="1973">
        <v>0</v>
      </c>
      <c r="I79" s="332">
        <v>0</v>
      </c>
      <c r="J79" s="2004">
        <v>0</v>
      </c>
      <c r="K79" s="2068">
        <v>0</v>
      </c>
      <c r="L79" s="1973">
        <v>0</v>
      </c>
      <c r="M79" s="2003">
        <v>0</v>
      </c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>
        <v>0</v>
      </c>
      <c r="D80" s="332">
        <v>0</v>
      </c>
      <c r="E80" s="2004">
        <v>0</v>
      </c>
      <c r="F80" s="2003">
        <v>0</v>
      </c>
      <c r="G80" s="2081"/>
      <c r="H80" s="1973">
        <v>0</v>
      </c>
      <c r="I80" s="332">
        <v>0</v>
      </c>
      <c r="J80" s="2004">
        <v>0</v>
      </c>
      <c r="K80" s="2068">
        <v>0</v>
      </c>
      <c r="L80" s="1973">
        <v>0</v>
      </c>
      <c r="M80" s="2003">
        <v>0</v>
      </c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>
        <v>0</v>
      </c>
      <c r="D81" s="332">
        <v>0</v>
      </c>
      <c r="E81" s="2004">
        <v>0</v>
      </c>
      <c r="F81" s="2003">
        <v>0</v>
      </c>
      <c r="G81" s="2081"/>
      <c r="H81" s="1973">
        <v>0</v>
      </c>
      <c r="I81" s="332">
        <v>0</v>
      </c>
      <c r="J81" s="2004">
        <v>0</v>
      </c>
      <c r="K81" s="2068">
        <v>0</v>
      </c>
      <c r="L81" s="1973">
        <v>0</v>
      </c>
      <c r="M81" s="2003">
        <v>0</v>
      </c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>
        <v>0</v>
      </c>
      <c r="D82" s="332">
        <v>0</v>
      </c>
      <c r="E82" s="2004">
        <v>0</v>
      </c>
      <c r="F82" s="2003">
        <v>0</v>
      </c>
      <c r="G82" s="2081"/>
      <c r="H82" s="1973">
        <v>0</v>
      </c>
      <c r="I82" s="332">
        <v>0</v>
      </c>
      <c r="J82" s="2004">
        <v>0</v>
      </c>
      <c r="K82" s="2068">
        <v>0</v>
      </c>
      <c r="L82" s="1973">
        <v>0</v>
      </c>
      <c r="M82" s="2003">
        <v>0</v>
      </c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>
        <v>0</v>
      </c>
      <c r="C83" s="2083"/>
      <c r="D83" s="2084"/>
      <c r="E83" s="2085"/>
      <c r="F83" s="2086"/>
      <c r="G83" s="2087">
        <v>0</v>
      </c>
      <c r="H83" s="1914">
        <v>0</v>
      </c>
      <c r="I83" s="326">
        <v>0</v>
      </c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>
        <v>0</v>
      </c>
      <c r="F88" s="2003">
        <v>0</v>
      </c>
      <c r="G88" s="2068">
        <v>0</v>
      </c>
      <c r="H88" s="2003">
        <v>0</v>
      </c>
      <c r="I88" s="2093">
        <v>0</v>
      </c>
      <c r="J88" s="2094">
        <v>0</v>
      </c>
      <c r="K88" s="2095">
        <v>0</v>
      </c>
      <c r="L88" s="2094">
        <v>0</v>
      </c>
      <c r="M88" s="2093">
        <v>0</v>
      </c>
      <c r="N88" s="2094">
        <v>0</v>
      </c>
      <c r="O88" s="2093">
        <v>0</v>
      </c>
      <c r="P88" s="2094">
        <v>0</v>
      </c>
      <c r="Q88" s="2093">
        <v>0</v>
      </c>
      <c r="R88" s="2094">
        <v>0</v>
      </c>
      <c r="S88" s="2093">
        <v>0</v>
      </c>
      <c r="T88" s="2094">
        <v>0</v>
      </c>
      <c r="U88" s="2093">
        <v>0</v>
      </c>
      <c r="V88" s="2094">
        <v>0</v>
      </c>
      <c r="W88" s="2093">
        <v>0</v>
      </c>
      <c r="X88" s="2096">
        <v>0</v>
      </c>
      <c r="Y88" s="2095">
        <v>0</v>
      </c>
      <c r="Z88" s="2094">
        <v>0</v>
      </c>
      <c r="AA88" s="2095">
        <v>0</v>
      </c>
      <c r="AB88" s="2094">
        <v>0</v>
      </c>
      <c r="AC88" s="2095">
        <v>0</v>
      </c>
      <c r="AD88" s="2094">
        <v>0</v>
      </c>
      <c r="AE88" s="2093">
        <v>0</v>
      </c>
      <c r="AF88" s="2097">
        <v>0</v>
      </c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>
        <v>0</v>
      </c>
      <c r="F89" s="2003">
        <v>0</v>
      </c>
      <c r="G89" s="2068">
        <v>0</v>
      </c>
      <c r="H89" s="2003">
        <v>0</v>
      </c>
      <c r="I89" s="2093">
        <v>0</v>
      </c>
      <c r="J89" s="2094">
        <v>0</v>
      </c>
      <c r="K89" s="2095">
        <v>0</v>
      </c>
      <c r="L89" s="2094">
        <v>0</v>
      </c>
      <c r="M89" s="2093">
        <v>0</v>
      </c>
      <c r="N89" s="2094">
        <v>0</v>
      </c>
      <c r="O89" s="2093">
        <v>0</v>
      </c>
      <c r="P89" s="2094">
        <v>0</v>
      </c>
      <c r="Q89" s="2093">
        <v>0</v>
      </c>
      <c r="R89" s="2094">
        <v>0</v>
      </c>
      <c r="S89" s="2093">
        <v>0</v>
      </c>
      <c r="T89" s="2094">
        <v>0</v>
      </c>
      <c r="U89" s="2093">
        <v>0</v>
      </c>
      <c r="V89" s="2094">
        <v>0</v>
      </c>
      <c r="W89" s="2093">
        <v>0</v>
      </c>
      <c r="X89" s="2096">
        <v>0</v>
      </c>
      <c r="Y89" s="2095">
        <v>0</v>
      </c>
      <c r="Z89" s="2094">
        <v>0</v>
      </c>
      <c r="AA89" s="2095">
        <v>0</v>
      </c>
      <c r="AB89" s="2094">
        <v>0</v>
      </c>
      <c r="AC89" s="2095">
        <v>0</v>
      </c>
      <c r="AD89" s="2094">
        <v>0</v>
      </c>
      <c r="AE89" s="2093">
        <v>0</v>
      </c>
      <c r="AF89" s="2097">
        <v>0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53</v>
      </c>
      <c r="C90" s="2100">
        <f t="shared" si="71"/>
        <v>12</v>
      </c>
      <c r="D90" s="2048">
        <f t="shared" si="72"/>
        <v>41</v>
      </c>
      <c r="E90" s="1940">
        <v>0</v>
      </c>
      <c r="F90" s="325">
        <v>0</v>
      </c>
      <c r="G90" s="2087">
        <v>0</v>
      </c>
      <c r="H90" s="325">
        <v>0</v>
      </c>
      <c r="I90" s="2101">
        <v>0</v>
      </c>
      <c r="J90" s="2102">
        <v>0</v>
      </c>
      <c r="K90" s="2103">
        <v>0</v>
      </c>
      <c r="L90" s="2102">
        <v>0</v>
      </c>
      <c r="M90" s="2101">
        <v>0</v>
      </c>
      <c r="N90" s="2102">
        <v>0</v>
      </c>
      <c r="O90" s="2101">
        <v>0</v>
      </c>
      <c r="P90" s="2102">
        <v>1</v>
      </c>
      <c r="Q90" s="2101">
        <v>1</v>
      </c>
      <c r="R90" s="2102">
        <v>4</v>
      </c>
      <c r="S90" s="2101">
        <v>0</v>
      </c>
      <c r="T90" s="2102">
        <v>3</v>
      </c>
      <c r="U90" s="2101">
        <v>3</v>
      </c>
      <c r="V90" s="2102">
        <v>6</v>
      </c>
      <c r="W90" s="2101">
        <v>2</v>
      </c>
      <c r="X90" s="2104">
        <v>14</v>
      </c>
      <c r="Y90" s="2103">
        <v>4</v>
      </c>
      <c r="Z90" s="2102">
        <v>4</v>
      </c>
      <c r="AA90" s="2103">
        <v>0</v>
      </c>
      <c r="AB90" s="2102">
        <v>6</v>
      </c>
      <c r="AC90" s="2103">
        <v>1</v>
      </c>
      <c r="AD90" s="2102">
        <v>2</v>
      </c>
      <c r="AE90" s="2101">
        <v>1</v>
      </c>
      <c r="AF90" s="2105">
        <v>1</v>
      </c>
      <c r="AG90" s="1913">
        <v>0</v>
      </c>
      <c r="AH90" s="877">
        <v>12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>
        <v>0</v>
      </c>
      <c r="F91" s="2003">
        <v>0</v>
      </c>
      <c r="G91" s="2068">
        <v>0</v>
      </c>
      <c r="H91" s="2003">
        <v>0</v>
      </c>
      <c r="I91" s="2093">
        <v>0</v>
      </c>
      <c r="J91" s="2094">
        <v>0</v>
      </c>
      <c r="K91" s="2095">
        <v>0</v>
      </c>
      <c r="L91" s="2094">
        <v>0</v>
      </c>
      <c r="M91" s="2093">
        <v>0</v>
      </c>
      <c r="N91" s="2094">
        <v>0</v>
      </c>
      <c r="O91" s="2093">
        <v>0</v>
      </c>
      <c r="P91" s="2094">
        <v>0</v>
      </c>
      <c r="Q91" s="2093">
        <v>0</v>
      </c>
      <c r="R91" s="2094">
        <v>0</v>
      </c>
      <c r="S91" s="2093">
        <v>0</v>
      </c>
      <c r="T91" s="2094">
        <v>0</v>
      </c>
      <c r="U91" s="2093">
        <v>0</v>
      </c>
      <c r="V91" s="2094">
        <v>0</v>
      </c>
      <c r="W91" s="2093">
        <v>0</v>
      </c>
      <c r="X91" s="2096">
        <v>0</v>
      </c>
      <c r="Y91" s="2095">
        <v>0</v>
      </c>
      <c r="Z91" s="2094">
        <v>0</v>
      </c>
      <c r="AA91" s="2095">
        <v>0</v>
      </c>
      <c r="AB91" s="2094">
        <v>0</v>
      </c>
      <c r="AC91" s="2095">
        <v>0</v>
      </c>
      <c r="AD91" s="2094">
        <v>0</v>
      </c>
      <c r="AE91" s="2093">
        <v>0</v>
      </c>
      <c r="AF91" s="2097">
        <v>0</v>
      </c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>
        <v>0</v>
      </c>
      <c r="F92" s="2003">
        <v>0</v>
      </c>
      <c r="G92" s="2068">
        <v>0</v>
      </c>
      <c r="H92" s="2003">
        <v>0</v>
      </c>
      <c r="I92" s="2093">
        <v>0</v>
      </c>
      <c r="J92" s="2094">
        <v>0</v>
      </c>
      <c r="K92" s="2095">
        <v>0</v>
      </c>
      <c r="L92" s="2094">
        <v>0</v>
      </c>
      <c r="M92" s="2093">
        <v>0</v>
      </c>
      <c r="N92" s="2094">
        <v>0</v>
      </c>
      <c r="O92" s="2093">
        <v>0</v>
      </c>
      <c r="P92" s="2094">
        <v>0</v>
      </c>
      <c r="Q92" s="2093">
        <v>0</v>
      </c>
      <c r="R92" s="2094">
        <v>0</v>
      </c>
      <c r="S92" s="2093">
        <v>0</v>
      </c>
      <c r="T92" s="2094">
        <v>0</v>
      </c>
      <c r="U92" s="2093">
        <v>0</v>
      </c>
      <c r="V92" s="2094">
        <v>0</v>
      </c>
      <c r="W92" s="2093">
        <v>0</v>
      </c>
      <c r="X92" s="2096">
        <v>0</v>
      </c>
      <c r="Y92" s="2095">
        <v>0</v>
      </c>
      <c r="Z92" s="2094">
        <v>0</v>
      </c>
      <c r="AA92" s="2095">
        <v>0</v>
      </c>
      <c r="AB92" s="2094">
        <v>0</v>
      </c>
      <c r="AC92" s="2095">
        <v>0</v>
      </c>
      <c r="AD92" s="2094">
        <v>0</v>
      </c>
      <c r="AE92" s="2093">
        <v>0</v>
      </c>
      <c r="AF92" s="2097">
        <v>0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17</v>
      </c>
      <c r="C93" s="2100">
        <f t="shared" si="71"/>
        <v>5</v>
      </c>
      <c r="D93" s="2048">
        <f t="shared" si="72"/>
        <v>12</v>
      </c>
      <c r="E93" s="1940">
        <v>0</v>
      </c>
      <c r="F93" s="325">
        <v>0</v>
      </c>
      <c r="G93" s="2087">
        <v>0</v>
      </c>
      <c r="H93" s="325">
        <v>0</v>
      </c>
      <c r="I93" s="2101">
        <v>0</v>
      </c>
      <c r="J93" s="2102">
        <v>0</v>
      </c>
      <c r="K93" s="2103">
        <v>0</v>
      </c>
      <c r="L93" s="2102">
        <v>0</v>
      </c>
      <c r="M93" s="2101">
        <v>0</v>
      </c>
      <c r="N93" s="2102">
        <v>0</v>
      </c>
      <c r="O93" s="2101">
        <v>0</v>
      </c>
      <c r="P93" s="2102">
        <v>1</v>
      </c>
      <c r="Q93" s="2101">
        <v>0</v>
      </c>
      <c r="R93" s="2102">
        <v>2</v>
      </c>
      <c r="S93" s="2101">
        <v>0</v>
      </c>
      <c r="T93" s="2102">
        <v>1</v>
      </c>
      <c r="U93" s="2101">
        <v>0</v>
      </c>
      <c r="V93" s="2102">
        <v>5</v>
      </c>
      <c r="W93" s="2101">
        <v>2</v>
      </c>
      <c r="X93" s="2104">
        <v>2</v>
      </c>
      <c r="Y93" s="2103">
        <v>2</v>
      </c>
      <c r="Z93" s="2102">
        <v>0</v>
      </c>
      <c r="AA93" s="2103">
        <v>0</v>
      </c>
      <c r="AB93" s="2102">
        <v>1</v>
      </c>
      <c r="AC93" s="2103">
        <v>1</v>
      </c>
      <c r="AD93" s="2102">
        <v>0</v>
      </c>
      <c r="AE93" s="2101">
        <v>0</v>
      </c>
      <c r="AF93" s="2105">
        <v>0</v>
      </c>
      <c r="AG93" s="2109">
        <v>0</v>
      </c>
      <c r="AH93" s="2110">
        <v>2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1</v>
      </c>
      <c r="C98" s="2118">
        <v>1</v>
      </c>
      <c r="D98" s="2119">
        <v>0</v>
      </c>
      <c r="E98" s="2120">
        <v>0</v>
      </c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12</v>
      </c>
      <c r="C99" s="2125">
        <v>12</v>
      </c>
      <c r="D99" s="2126">
        <v>0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9</v>
      </c>
      <c r="C100" s="2125">
        <v>9</v>
      </c>
      <c r="D100" s="2126">
        <v>0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13</v>
      </c>
      <c r="C101" s="2125">
        <v>12</v>
      </c>
      <c r="D101" s="2126">
        <v>0</v>
      </c>
      <c r="E101" s="2127">
        <v>0</v>
      </c>
      <c r="F101" s="2126">
        <v>0</v>
      </c>
      <c r="G101" s="2128">
        <v>0</v>
      </c>
      <c r="H101" s="2128">
        <v>0</v>
      </c>
      <c r="I101" s="2128">
        <v>0</v>
      </c>
      <c r="J101" s="2128">
        <v>1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3</v>
      </c>
      <c r="C102" s="2125">
        <v>3</v>
      </c>
      <c r="D102" s="2126">
        <v>0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2</v>
      </c>
      <c r="C103" s="2125">
        <v>1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1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6</v>
      </c>
      <c r="C104" s="2125">
        <v>6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6</v>
      </c>
      <c r="C105" s="2125">
        <v>6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1</v>
      </c>
      <c r="C106" s="2125">
        <v>1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1</v>
      </c>
      <c r="C107" s="2125">
        <v>1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54</v>
      </c>
      <c r="C111" s="2138">
        <f t="shared" ref="C111:L111" si="81">SUM(C98:C110)</f>
        <v>52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1</v>
      </c>
      <c r="J111" s="2141">
        <f t="shared" si="81"/>
        <v>1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>
        <v>0</v>
      </c>
      <c r="D117" s="2126">
        <v>0</v>
      </c>
      <c r="E117" s="2127">
        <v>0</v>
      </c>
      <c r="F117" s="2126">
        <v>0</v>
      </c>
      <c r="G117" s="2128">
        <v>0</v>
      </c>
      <c r="H117" s="2128">
        <v>0</v>
      </c>
      <c r="I117" s="2128">
        <v>0</v>
      </c>
      <c r="J117" s="2128">
        <v>0</v>
      </c>
      <c r="K117" s="2129">
        <v>0</v>
      </c>
      <c r="L117" s="2147">
        <v>0</v>
      </c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>
        <v>0</v>
      </c>
      <c r="D118" s="2126">
        <v>0</v>
      </c>
      <c r="E118" s="2127">
        <v>0</v>
      </c>
      <c r="F118" s="2126">
        <v>0</v>
      </c>
      <c r="G118" s="2128">
        <v>0</v>
      </c>
      <c r="H118" s="2128">
        <v>0</v>
      </c>
      <c r="I118" s="2128">
        <v>0</v>
      </c>
      <c r="J118" s="2128">
        <v>0</v>
      </c>
      <c r="K118" s="2129">
        <v>0</v>
      </c>
      <c r="L118" s="2127">
        <v>0</v>
      </c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>
        <v>0</v>
      </c>
      <c r="D119" s="2126">
        <v>0</v>
      </c>
      <c r="E119" s="2127">
        <v>0</v>
      </c>
      <c r="F119" s="2126">
        <v>0</v>
      </c>
      <c r="G119" s="2128">
        <v>0</v>
      </c>
      <c r="H119" s="2128">
        <v>0</v>
      </c>
      <c r="I119" s="2128">
        <v>0</v>
      </c>
      <c r="J119" s="2128">
        <v>0</v>
      </c>
      <c r="K119" s="2129">
        <v>0</v>
      </c>
      <c r="L119" s="2127">
        <v>0</v>
      </c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>
        <v>0</v>
      </c>
      <c r="D120" s="2126">
        <v>0</v>
      </c>
      <c r="E120" s="2127">
        <v>0</v>
      </c>
      <c r="F120" s="2126">
        <v>0</v>
      </c>
      <c r="G120" s="2128">
        <v>0</v>
      </c>
      <c r="H120" s="2128">
        <v>0</v>
      </c>
      <c r="I120" s="2128">
        <v>0</v>
      </c>
      <c r="J120" s="2128">
        <v>0</v>
      </c>
      <c r="K120" s="2129">
        <v>0</v>
      </c>
      <c r="L120" s="2127">
        <v>0</v>
      </c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>
        <v>0</v>
      </c>
      <c r="D121" s="2126">
        <v>0</v>
      </c>
      <c r="E121" s="2127">
        <v>0</v>
      </c>
      <c r="F121" s="2126">
        <v>0</v>
      </c>
      <c r="G121" s="2128">
        <v>0</v>
      </c>
      <c r="H121" s="2128">
        <v>0</v>
      </c>
      <c r="I121" s="2128">
        <v>0</v>
      </c>
      <c r="J121" s="2128">
        <v>0</v>
      </c>
      <c r="K121" s="2129">
        <v>0</v>
      </c>
      <c r="L121" s="2127">
        <v>0</v>
      </c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>
        <v>0</v>
      </c>
      <c r="D122" s="2126">
        <v>0</v>
      </c>
      <c r="E122" s="2127">
        <v>0</v>
      </c>
      <c r="F122" s="2126">
        <v>0</v>
      </c>
      <c r="G122" s="2128">
        <v>0</v>
      </c>
      <c r="H122" s="2128">
        <v>0</v>
      </c>
      <c r="I122" s="2128">
        <v>0</v>
      </c>
      <c r="J122" s="2128">
        <v>0</v>
      </c>
      <c r="K122" s="2129">
        <v>0</v>
      </c>
      <c r="L122" s="2127">
        <v>0</v>
      </c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>
        <v>0</v>
      </c>
      <c r="D123" s="2126">
        <v>0</v>
      </c>
      <c r="E123" s="2127">
        <v>0</v>
      </c>
      <c r="F123" s="2126">
        <v>0</v>
      </c>
      <c r="G123" s="2128">
        <v>0</v>
      </c>
      <c r="H123" s="2128">
        <v>0</v>
      </c>
      <c r="I123" s="2128">
        <v>0</v>
      </c>
      <c r="J123" s="2128">
        <v>0</v>
      </c>
      <c r="K123" s="2129">
        <v>0</v>
      </c>
      <c r="L123" s="2127">
        <v>0</v>
      </c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>
        <v>0</v>
      </c>
      <c r="D124" s="2126">
        <v>0</v>
      </c>
      <c r="E124" s="2127">
        <v>0</v>
      </c>
      <c r="F124" s="2126">
        <v>0</v>
      </c>
      <c r="G124" s="2128">
        <v>0</v>
      </c>
      <c r="H124" s="2128">
        <v>0</v>
      </c>
      <c r="I124" s="2128">
        <v>0</v>
      </c>
      <c r="J124" s="2128">
        <v>0</v>
      </c>
      <c r="K124" s="2129">
        <v>0</v>
      </c>
      <c r="L124" s="2127">
        <v>0</v>
      </c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>
        <v>0</v>
      </c>
      <c r="D125" s="2126">
        <v>0</v>
      </c>
      <c r="E125" s="2127">
        <v>0</v>
      </c>
      <c r="F125" s="2126">
        <v>0</v>
      </c>
      <c r="G125" s="2128">
        <v>0</v>
      </c>
      <c r="H125" s="2128">
        <v>0</v>
      </c>
      <c r="I125" s="2128">
        <v>0</v>
      </c>
      <c r="J125" s="2128">
        <v>0</v>
      </c>
      <c r="K125" s="2129">
        <v>0</v>
      </c>
      <c r="L125" s="2127">
        <v>0</v>
      </c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>
        <v>0</v>
      </c>
      <c r="D126" s="2126">
        <v>0</v>
      </c>
      <c r="E126" s="2127">
        <v>0</v>
      </c>
      <c r="F126" s="2126">
        <v>0</v>
      </c>
      <c r="G126" s="2128">
        <v>0</v>
      </c>
      <c r="H126" s="2128">
        <v>0</v>
      </c>
      <c r="I126" s="2128">
        <v>0</v>
      </c>
      <c r="J126" s="2128">
        <v>0</v>
      </c>
      <c r="K126" s="2129">
        <v>0</v>
      </c>
      <c r="L126" s="2127">
        <v>0</v>
      </c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>
        <v>0</v>
      </c>
      <c r="D127" s="2126">
        <v>0</v>
      </c>
      <c r="E127" s="2127">
        <v>0</v>
      </c>
      <c r="F127" s="2126">
        <v>0</v>
      </c>
      <c r="G127" s="2128">
        <v>0</v>
      </c>
      <c r="H127" s="2128">
        <v>0</v>
      </c>
      <c r="I127" s="2128">
        <v>0</v>
      </c>
      <c r="J127" s="2128">
        <v>0</v>
      </c>
      <c r="K127" s="2129">
        <v>0</v>
      </c>
      <c r="L127" s="2127">
        <v>0</v>
      </c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>
        <v>0</v>
      </c>
      <c r="D128" s="2126">
        <v>0</v>
      </c>
      <c r="E128" s="2127">
        <v>0</v>
      </c>
      <c r="F128" s="2126">
        <v>0</v>
      </c>
      <c r="G128" s="2128">
        <v>0</v>
      </c>
      <c r="H128" s="2128">
        <v>0</v>
      </c>
      <c r="I128" s="2128">
        <v>0</v>
      </c>
      <c r="J128" s="2128">
        <v>0</v>
      </c>
      <c r="K128" s="2129">
        <v>0</v>
      </c>
      <c r="L128" s="2127">
        <v>0</v>
      </c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>
        <v>0</v>
      </c>
      <c r="D129" s="2133">
        <v>0</v>
      </c>
      <c r="E129" s="2134">
        <v>0</v>
      </c>
      <c r="F129" s="2133">
        <v>0</v>
      </c>
      <c r="G129" s="2135">
        <v>0</v>
      </c>
      <c r="H129" s="2135">
        <v>0</v>
      </c>
      <c r="I129" s="2135">
        <v>0</v>
      </c>
      <c r="J129" s="2135">
        <v>0</v>
      </c>
      <c r="K129" s="2136">
        <v>0</v>
      </c>
      <c r="L129" s="2134">
        <v>0</v>
      </c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>
        <v>0</v>
      </c>
      <c r="D136" s="2126">
        <v>0</v>
      </c>
      <c r="E136" s="2127">
        <v>0</v>
      </c>
      <c r="F136" s="2126">
        <v>0</v>
      </c>
      <c r="G136" s="2128">
        <v>0</v>
      </c>
      <c r="H136" s="2128">
        <v>0</v>
      </c>
      <c r="I136" s="2128">
        <v>0</v>
      </c>
      <c r="J136" s="2128">
        <v>0</v>
      </c>
      <c r="K136" s="2129">
        <v>0</v>
      </c>
      <c r="L136" s="2147">
        <v>0</v>
      </c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>
        <v>0</v>
      </c>
      <c r="D137" s="2126">
        <v>0</v>
      </c>
      <c r="E137" s="2127">
        <v>0</v>
      </c>
      <c r="F137" s="2126">
        <v>0</v>
      </c>
      <c r="G137" s="2128">
        <v>0</v>
      </c>
      <c r="H137" s="2128">
        <v>0</v>
      </c>
      <c r="I137" s="2128">
        <v>0</v>
      </c>
      <c r="J137" s="2128">
        <v>0</v>
      </c>
      <c r="K137" s="2129">
        <v>0</v>
      </c>
      <c r="L137" s="2127">
        <v>0</v>
      </c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>
        <v>0</v>
      </c>
      <c r="D138" s="2126">
        <v>0</v>
      </c>
      <c r="E138" s="2127">
        <v>0</v>
      </c>
      <c r="F138" s="2126">
        <v>0</v>
      </c>
      <c r="G138" s="2128">
        <v>0</v>
      </c>
      <c r="H138" s="2128">
        <v>0</v>
      </c>
      <c r="I138" s="2128">
        <v>0</v>
      </c>
      <c r="J138" s="2128">
        <v>0</v>
      </c>
      <c r="K138" s="2129">
        <v>0</v>
      </c>
      <c r="L138" s="2127">
        <v>0</v>
      </c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>
        <v>0</v>
      </c>
      <c r="D139" s="2126">
        <v>0</v>
      </c>
      <c r="E139" s="2127">
        <v>0</v>
      </c>
      <c r="F139" s="2126">
        <v>0</v>
      </c>
      <c r="G139" s="2128">
        <v>0</v>
      </c>
      <c r="H139" s="2128">
        <v>0</v>
      </c>
      <c r="I139" s="2128">
        <v>0</v>
      </c>
      <c r="J139" s="2128">
        <v>0</v>
      </c>
      <c r="K139" s="2129">
        <v>0</v>
      </c>
      <c r="L139" s="2127">
        <v>0</v>
      </c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>
        <v>0</v>
      </c>
      <c r="D140" s="2126">
        <v>0</v>
      </c>
      <c r="E140" s="2127">
        <v>0</v>
      </c>
      <c r="F140" s="2126">
        <v>0</v>
      </c>
      <c r="G140" s="2128">
        <v>0</v>
      </c>
      <c r="H140" s="2128">
        <v>0</v>
      </c>
      <c r="I140" s="2128">
        <v>0</v>
      </c>
      <c r="J140" s="2128">
        <v>0</v>
      </c>
      <c r="K140" s="2129">
        <v>0</v>
      </c>
      <c r="L140" s="2127">
        <v>0</v>
      </c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>
        <v>0</v>
      </c>
      <c r="D141" s="2126">
        <v>0</v>
      </c>
      <c r="E141" s="2127">
        <v>0</v>
      </c>
      <c r="F141" s="2126">
        <v>0</v>
      </c>
      <c r="G141" s="2128">
        <v>0</v>
      </c>
      <c r="H141" s="2128">
        <v>0</v>
      </c>
      <c r="I141" s="2128">
        <v>0</v>
      </c>
      <c r="J141" s="2128">
        <v>0</v>
      </c>
      <c r="K141" s="2129">
        <v>0</v>
      </c>
      <c r="L141" s="2127">
        <v>0</v>
      </c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>
        <v>0</v>
      </c>
      <c r="D142" s="2126">
        <v>0</v>
      </c>
      <c r="E142" s="2127">
        <v>0</v>
      </c>
      <c r="F142" s="2126">
        <v>0</v>
      </c>
      <c r="G142" s="2128">
        <v>0</v>
      </c>
      <c r="H142" s="2128">
        <v>0</v>
      </c>
      <c r="I142" s="2128">
        <v>0</v>
      </c>
      <c r="J142" s="2128">
        <v>0</v>
      </c>
      <c r="K142" s="2129">
        <v>0</v>
      </c>
      <c r="L142" s="2127">
        <v>0</v>
      </c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>
        <v>0</v>
      </c>
      <c r="D143" s="2126">
        <v>0</v>
      </c>
      <c r="E143" s="2127">
        <v>0</v>
      </c>
      <c r="F143" s="2126">
        <v>0</v>
      </c>
      <c r="G143" s="2128">
        <v>0</v>
      </c>
      <c r="H143" s="2128">
        <v>0</v>
      </c>
      <c r="I143" s="2128">
        <v>0</v>
      </c>
      <c r="J143" s="2128">
        <v>0</v>
      </c>
      <c r="K143" s="2129">
        <v>0</v>
      </c>
      <c r="L143" s="2127">
        <v>0</v>
      </c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>
        <v>0</v>
      </c>
      <c r="D144" s="2126">
        <v>0</v>
      </c>
      <c r="E144" s="2127">
        <v>0</v>
      </c>
      <c r="F144" s="2126">
        <v>0</v>
      </c>
      <c r="G144" s="2128">
        <v>0</v>
      </c>
      <c r="H144" s="2128">
        <v>0</v>
      </c>
      <c r="I144" s="2128">
        <v>0</v>
      </c>
      <c r="J144" s="2128">
        <v>0</v>
      </c>
      <c r="K144" s="2129">
        <v>0</v>
      </c>
      <c r="L144" s="2127">
        <v>0</v>
      </c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>
        <v>0</v>
      </c>
      <c r="D145" s="2126">
        <v>0</v>
      </c>
      <c r="E145" s="2127">
        <v>0</v>
      </c>
      <c r="F145" s="2126">
        <v>0</v>
      </c>
      <c r="G145" s="2128">
        <v>0</v>
      </c>
      <c r="H145" s="2128">
        <v>0</v>
      </c>
      <c r="I145" s="2128">
        <v>0</v>
      </c>
      <c r="J145" s="2128">
        <v>0</v>
      </c>
      <c r="K145" s="2129">
        <v>0</v>
      </c>
      <c r="L145" s="2127">
        <v>0</v>
      </c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>
        <v>0</v>
      </c>
      <c r="D146" s="2126">
        <v>0</v>
      </c>
      <c r="E146" s="2127">
        <v>0</v>
      </c>
      <c r="F146" s="2126">
        <v>0</v>
      </c>
      <c r="G146" s="2128">
        <v>0</v>
      </c>
      <c r="H146" s="2128">
        <v>0</v>
      </c>
      <c r="I146" s="2128">
        <v>0</v>
      </c>
      <c r="J146" s="2128">
        <v>0</v>
      </c>
      <c r="K146" s="2129">
        <v>0</v>
      </c>
      <c r="L146" s="2127">
        <v>0</v>
      </c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>
        <v>0</v>
      </c>
      <c r="D147" s="2126">
        <v>0</v>
      </c>
      <c r="E147" s="2127">
        <v>0</v>
      </c>
      <c r="F147" s="2126">
        <v>0</v>
      </c>
      <c r="G147" s="2128">
        <v>0</v>
      </c>
      <c r="H147" s="2128">
        <v>0</v>
      </c>
      <c r="I147" s="2128">
        <v>0</v>
      </c>
      <c r="J147" s="2128">
        <v>0</v>
      </c>
      <c r="K147" s="2129">
        <v>0</v>
      </c>
      <c r="L147" s="2127">
        <v>0</v>
      </c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>
        <v>0</v>
      </c>
      <c r="D148" s="2133">
        <v>0</v>
      </c>
      <c r="E148" s="2134">
        <v>0</v>
      </c>
      <c r="F148" s="2133">
        <v>0</v>
      </c>
      <c r="G148" s="2135">
        <v>0</v>
      </c>
      <c r="H148" s="2135">
        <v>0</v>
      </c>
      <c r="I148" s="2135">
        <v>0</v>
      </c>
      <c r="J148" s="2135">
        <v>0</v>
      </c>
      <c r="K148" s="2136">
        <v>0</v>
      </c>
      <c r="L148" s="2134">
        <v>0</v>
      </c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>
        <v>0</v>
      </c>
      <c r="C155" s="2151">
        <v>0</v>
      </c>
      <c r="D155" s="2152">
        <v>0</v>
      </c>
      <c r="E155" s="2153">
        <v>0</v>
      </c>
      <c r="F155" s="2154">
        <v>0</v>
      </c>
      <c r="G155" s="2155">
        <v>0</v>
      </c>
      <c r="H155" s="2151">
        <v>0</v>
      </c>
      <c r="I155" s="2151">
        <v>0</v>
      </c>
      <c r="J155" s="2152">
        <v>0</v>
      </c>
      <c r="K155" s="2153">
        <v>0</v>
      </c>
      <c r="L155" s="2154">
        <v>0</v>
      </c>
      <c r="M155" s="2151">
        <v>0</v>
      </c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>
        <v>0</v>
      </c>
      <c r="C156" s="2151">
        <v>0</v>
      </c>
      <c r="D156" s="2152">
        <v>0</v>
      </c>
      <c r="E156" s="2153">
        <v>0</v>
      </c>
      <c r="F156" s="2154">
        <v>0</v>
      </c>
      <c r="G156" s="2155">
        <v>0</v>
      </c>
      <c r="H156" s="2151">
        <v>0</v>
      </c>
      <c r="I156" s="2151">
        <v>0</v>
      </c>
      <c r="J156" s="2152">
        <v>0</v>
      </c>
      <c r="K156" s="2153">
        <v>0</v>
      </c>
      <c r="L156" s="2154">
        <v>0</v>
      </c>
      <c r="M156" s="2151">
        <v>0</v>
      </c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>
        <v>0</v>
      </c>
      <c r="C157" s="2151">
        <v>0</v>
      </c>
      <c r="D157" s="2152">
        <v>0</v>
      </c>
      <c r="E157" s="2153">
        <v>0</v>
      </c>
      <c r="F157" s="2154">
        <v>0</v>
      </c>
      <c r="G157" s="2155">
        <v>0</v>
      </c>
      <c r="H157" s="2151">
        <v>0</v>
      </c>
      <c r="I157" s="2151">
        <v>0</v>
      </c>
      <c r="J157" s="2152">
        <v>0</v>
      </c>
      <c r="K157" s="2153">
        <v>0</v>
      </c>
      <c r="L157" s="2154">
        <v>0</v>
      </c>
      <c r="M157" s="2151">
        <v>0</v>
      </c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>
        <v>0</v>
      </c>
      <c r="C158" s="2151">
        <v>0</v>
      </c>
      <c r="D158" s="2152">
        <v>0</v>
      </c>
      <c r="E158" s="2153">
        <v>0</v>
      </c>
      <c r="F158" s="2154">
        <v>0</v>
      </c>
      <c r="G158" s="2155">
        <v>0</v>
      </c>
      <c r="H158" s="2151">
        <v>0</v>
      </c>
      <c r="I158" s="2151">
        <v>0</v>
      </c>
      <c r="J158" s="2152">
        <v>0</v>
      </c>
      <c r="K158" s="2153">
        <v>0</v>
      </c>
      <c r="L158" s="2154">
        <v>0</v>
      </c>
      <c r="M158" s="2151">
        <v>0</v>
      </c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>
        <v>0</v>
      </c>
      <c r="C159" s="2151">
        <v>0</v>
      </c>
      <c r="D159" s="2152">
        <v>0</v>
      </c>
      <c r="E159" s="2153">
        <v>0</v>
      </c>
      <c r="F159" s="2154">
        <v>0</v>
      </c>
      <c r="G159" s="2155">
        <v>0</v>
      </c>
      <c r="H159" s="2151">
        <v>0</v>
      </c>
      <c r="I159" s="2151">
        <v>0</v>
      </c>
      <c r="J159" s="2152">
        <v>0</v>
      </c>
      <c r="K159" s="2153">
        <v>0</v>
      </c>
      <c r="L159" s="2154">
        <v>0</v>
      </c>
      <c r="M159" s="2151">
        <v>0</v>
      </c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>
        <v>0</v>
      </c>
      <c r="C160" s="2151">
        <v>0</v>
      </c>
      <c r="D160" s="2152">
        <v>0</v>
      </c>
      <c r="E160" s="2153">
        <v>0</v>
      </c>
      <c r="F160" s="2154">
        <v>0</v>
      </c>
      <c r="G160" s="2155">
        <v>0</v>
      </c>
      <c r="H160" s="2151">
        <v>0</v>
      </c>
      <c r="I160" s="2151">
        <v>0</v>
      </c>
      <c r="J160" s="2152">
        <v>0</v>
      </c>
      <c r="K160" s="2153">
        <v>0</v>
      </c>
      <c r="L160" s="2154">
        <v>0</v>
      </c>
      <c r="M160" s="2151">
        <v>0</v>
      </c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>
        <v>0</v>
      </c>
      <c r="C161" s="2151">
        <v>0</v>
      </c>
      <c r="D161" s="2152">
        <v>0</v>
      </c>
      <c r="E161" s="2153">
        <v>0</v>
      </c>
      <c r="F161" s="2154">
        <v>0</v>
      </c>
      <c r="G161" s="2155">
        <v>0</v>
      </c>
      <c r="H161" s="2151">
        <v>0</v>
      </c>
      <c r="I161" s="2151">
        <v>0</v>
      </c>
      <c r="J161" s="2152">
        <v>0</v>
      </c>
      <c r="K161" s="2153">
        <v>0</v>
      </c>
      <c r="L161" s="2154">
        <v>0</v>
      </c>
      <c r="M161" s="2151">
        <v>0</v>
      </c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>
        <v>0</v>
      </c>
      <c r="C162" s="2151">
        <v>0</v>
      </c>
      <c r="D162" s="2152">
        <v>0</v>
      </c>
      <c r="E162" s="2153">
        <v>0</v>
      </c>
      <c r="F162" s="2154">
        <v>0</v>
      </c>
      <c r="G162" s="2155">
        <v>0</v>
      </c>
      <c r="H162" s="2151">
        <v>0</v>
      </c>
      <c r="I162" s="2151">
        <v>0</v>
      </c>
      <c r="J162" s="2152">
        <v>0</v>
      </c>
      <c r="K162" s="2153">
        <v>0</v>
      </c>
      <c r="L162" s="2154">
        <v>0</v>
      </c>
      <c r="M162" s="2151">
        <v>0</v>
      </c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>
        <v>0</v>
      </c>
      <c r="C163" s="2151">
        <v>0</v>
      </c>
      <c r="D163" s="2152">
        <v>0</v>
      </c>
      <c r="E163" s="2153">
        <v>0</v>
      </c>
      <c r="F163" s="2154">
        <v>0</v>
      </c>
      <c r="G163" s="2155">
        <v>0</v>
      </c>
      <c r="H163" s="2151">
        <v>0</v>
      </c>
      <c r="I163" s="2151">
        <v>0</v>
      </c>
      <c r="J163" s="2152">
        <v>0</v>
      </c>
      <c r="K163" s="2153">
        <v>0</v>
      </c>
      <c r="L163" s="2154">
        <v>0</v>
      </c>
      <c r="M163" s="2151">
        <v>0</v>
      </c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>
        <v>0</v>
      </c>
      <c r="C164" s="2151">
        <v>0</v>
      </c>
      <c r="D164" s="2152">
        <v>0</v>
      </c>
      <c r="E164" s="2153">
        <v>0</v>
      </c>
      <c r="F164" s="2154">
        <v>0</v>
      </c>
      <c r="G164" s="2155">
        <v>0</v>
      </c>
      <c r="H164" s="2151">
        <v>0</v>
      </c>
      <c r="I164" s="2151">
        <v>0</v>
      </c>
      <c r="J164" s="2152">
        <v>0</v>
      </c>
      <c r="K164" s="2153">
        <v>0</v>
      </c>
      <c r="L164" s="2154">
        <v>0</v>
      </c>
      <c r="M164" s="2151">
        <v>0</v>
      </c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>
        <v>0</v>
      </c>
      <c r="C165" s="2156">
        <v>0</v>
      </c>
      <c r="D165" s="2157">
        <v>0</v>
      </c>
      <c r="E165" s="2158">
        <v>0</v>
      </c>
      <c r="F165" s="2159">
        <v>0</v>
      </c>
      <c r="G165" s="2160">
        <v>0</v>
      </c>
      <c r="H165" s="2156">
        <v>0</v>
      </c>
      <c r="I165" s="2156">
        <v>0</v>
      </c>
      <c r="J165" s="2157">
        <v>0</v>
      </c>
      <c r="K165" s="2158">
        <v>0</v>
      </c>
      <c r="L165" s="2159">
        <v>0</v>
      </c>
      <c r="M165" s="2156">
        <v>0</v>
      </c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>
        <v>0</v>
      </c>
      <c r="C172" s="2151">
        <v>0</v>
      </c>
      <c r="D172" s="2152">
        <v>0</v>
      </c>
      <c r="E172" s="2153">
        <v>0</v>
      </c>
      <c r="F172" s="2154">
        <v>0</v>
      </c>
      <c r="G172" s="2155">
        <v>0</v>
      </c>
      <c r="H172" s="2151">
        <v>0</v>
      </c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>
        <v>0</v>
      </c>
      <c r="C173" s="2151">
        <v>0</v>
      </c>
      <c r="D173" s="2152">
        <v>0</v>
      </c>
      <c r="E173" s="2153">
        <v>0</v>
      </c>
      <c r="F173" s="2154">
        <v>0</v>
      </c>
      <c r="G173" s="2155">
        <v>0</v>
      </c>
      <c r="H173" s="2151">
        <v>0</v>
      </c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>
        <v>0</v>
      </c>
      <c r="C174" s="2151">
        <v>0</v>
      </c>
      <c r="D174" s="2152">
        <v>0</v>
      </c>
      <c r="E174" s="2153">
        <v>0</v>
      </c>
      <c r="F174" s="2154">
        <v>0</v>
      </c>
      <c r="G174" s="2155">
        <v>0</v>
      </c>
      <c r="H174" s="2151">
        <v>0</v>
      </c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>
        <v>0</v>
      </c>
      <c r="C175" s="2151">
        <v>0</v>
      </c>
      <c r="D175" s="2152">
        <v>0</v>
      </c>
      <c r="E175" s="2153">
        <v>0</v>
      </c>
      <c r="F175" s="2154">
        <v>0</v>
      </c>
      <c r="G175" s="2155">
        <v>0</v>
      </c>
      <c r="H175" s="2151">
        <v>0</v>
      </c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>
        <v>0</v>
      </c>
      <c r="C176" s="2151">
        <v>0</v>
      </c>
      <c r="D176" s="2152">
        <v>0</v>
      </c>
      <c r="E176" s="2153">
        <v>0</v>
      </c>
      <c r="F176" s="2154">
        <v>0</v>
      </c>
      <c r="G176" s="2155">
        <v>0</v>
      </c>
      <c r="H176" s="2151">
        <v>0</v>
      </c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>
        <v>0</v>
      </c>
      <c r="C177" s="2151">
        <v>0</v>
      </c>
      <c r="D177" s="2152">
        <v>0</v>
      </c>
      <c r="E177" s="2153">
        <v>0</v>
      </c>
      <c r="F177" s="2154">
        <v>0</v>
      </c>
      <c r="G177" s="2155">
        <v>0</v>
      </c>
      <c r="H177" s="2151">
        <v>0</v>
      </c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>
        <v>0</v>
      </c>
      <c r="C178" s="2151">
        <v>0</v>
      </c>
      <c r="D178" s="2152">
        <v>0</v>
      </c>
      <c r="E178" s="2153">
        <v>0</v>
      </c>
      <c r="F178" s="2154">
        <v>0</v>
      </c>
      <c r="G178" s="2155">
        <v>0</v>
      </c>
      <c r="H178" s="2151">
        <v>0</v>
      </c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>
        <v>0</v>
      </c>
      <c r="C179" s="2151">
        <v>0</v>
      </c>
      <c r="D179" s="2152">
        <v>0</v>
      </c>
      <c r="E179" s="2153">
        <v>0</v>
      </c>
      <c r="F179" s="2154">
        <v>0</v>
      </c>
      <c r="G179" s="2155">
        <v>0</v>
      </c>
      <c r="H179" s="2151">
        <v>0</v>
      </c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>
        <v>0</v>
      </c>
      <c r="C180" s="2151">
        <v>0</v>
      </c>
      <c r="D180" s="2152">
        <v>0</v>
      </c>
      <c r="E180" s="2153">
        <v>0</v>
      </c>
      <c r="F180" s="2154">
        <v>0</v>
      </c>
      <c r="G180" s="2155">
        <v>0</v>
      </c>
      <c r="H180" s="2151">
        <v>0</v>
      </c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>
        <v>0</v>
      </c>
      <c r="C181" s="2151">
        <v>0</v>
      </c>
      <c r="D181" s="2152">
        <v>0</v>
      </c>
      <c r="E181" s="2153">
        <v>0</v>
      </c>
      <c r="F181" s="2154">
        <v>0</v>
      </c>
      <c r="G181" s="2155">
        <v>0</v>
      </c>
      <c r="H181" s="2151">
        <v>0</v>
      </c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>
        <v>0</v>
      </c>
      <c r="C182" s="2156">
        <v>0</v>
      </c>
      <c r="D182" s="2157">
        <v>0</v>
      </c>
      <c r="E182" s="2158">
        <v>0</v>
      </c>
      <c r="F182" s="2159">
        <v>0</v>
      </c>
      <c r="G182" s="2160">
        <v>0</v>
      </c>
      <c r="H182" s="2156">
        <v>0</v>
      </c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>
        <v>0</v>
      </c>
      <c r="C189" s="2151">
        <v>0</v>
      </c>
      <c r="D189" s="2152">
        <v>0</v>
      </c>
      <c r="E189" s="2153">
        <v>0</v>
      </c>
      <c r="F189" s="2154">
        <v>0</v>
      </c>
      <c r="G189" s="2155">
        <v>0</v>
      </c>
      <c r="H189" s="2151">
        <v>0</v>
      </c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>
        <v>0</v>
      </c>
      <c r="C190" s="2151">
        <v>0</v>
      </c>
      <c r="D190" s="2152">
        <v>0</v>
      </c>
      <c r="E190" s="2153">
        <v>0</v>
      </c>
      <c r="F190" s="2154">
        <v>0</v>
      </c>
      <c r="G190" s="2155">
        <v>0</v>
      </c>
      <c r="H190" s="2151">
        <v>0</v>
      </c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>
        <v>0</v>
      </c>
      <c r="C191" s="2151">
        <v>0</v>
      </c>
      <c r="D191" s="2152">
        <v>0</v>
      </c>
      <c r="E191" s="2153">
        <v>0</v>
      </c>
      <c r="F191" s="2154">
        <v>0</v>
      </c>
      <c r="G191" s="2155">
        <v>0</v>
      </c>
      <c r="H191" s="2151">
        <v>0</v>
      </c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>
        <v>0</v>
      </c>
      <c r="C192" s="2151">
        <v>0</v>
      </c>
      <c r="D192" s="2152">
        <v>0</v>
      </c>
      <c r="E192" s="2153">
        <v>0</v>
      </c>
      <c r="F192" s="2154">
        <v>0</v>
      </c>
      <c r="G192" s="2155">
        <v>0</v>
      </c>
      <c r="H192" s="2151">
        <v>0</v>
      </c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>
        <v>0</v>
      </c>
      <c r="C193" s="2151">
        <v>0</v>
      </c>
      <c r="D193" s="2152">
        <v>0</v>
      </c>
      <c r="E193" s="2153">
        <v>0</v>
      </c>
      <c r="F193" s="2154">
        <v>0</v>
      </c>
      <c r="G193" s="2155">
        <v>0</v>
      </c>
      <c r="H193" s="2151">
        <v>0</v>
      </c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>
        <v>0</v>
      </c>
      <c r="C194" s="2151">
        <v>0</v>
      </c>
      <c r="D194" s="2152">
        <v>0</v>
      </c>
      <c r="E194" s="2153">
        <v>0</v>
      </c>
      <c r="F194" s="2154">
        <v>0</v>
      </c>
      <c r="G194" s="2155">
        <v>0</v>
      </c>
      <c r="H194" s="2151">
        <v>0</v>
      </c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>
        <v>0</v>
      </c>
      <c r="C195" s="2151">
        <v>0</v>
      </c>
      <c r="D195" s="2152">
        <v>0</v>
      </c>
      <c r="E195" s="2153">
        <v>0</v>
      </c>
      <c r="F195" s="2154">
        <v>0</v>
      </c>
      <c r="G195" s="2155">
        <v>0</v>
      </c>
      <c r="H195" s="2151">
        <v>0</v>
      </c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>
        <v>0</v>
      </c>
      <c r="C196" s="2151">
        <v>0</v>
      </c>
      <c r="D196" s="2152">
        <v>0</v>
      </c>
      <c r="E196" s="2153">
        <v>0</v>
      </c>
      <c r="F196" s="2154">
        <v>0</v>
      </c>
      <c r="G196" s="2155">
        <v>0</v>
      </c>
      <c r="H196" s="2151">
        <v>0</v>
      </c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>
        <v>0</v>
      </c>
      <c r="C197" s="2151">
        <v>0</v>
      </c>
      <c r="D197" s="2152">
        <v>0</v>
      </c>
      <c r="E197" s="2153">
        <v>0</v>
      </c>
      <c r="F197" s="2154">
        <v>0</v>
      </c>
      <c r="G197" s="2155">
        <v>0</v>
      </c>
      <c r="H197" s="2151">
        <v>0</v>
      </c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>
        <v>0</v>
      </c>
      <c r="C198" s="2151">
        <v>0</v>
      </c>
      <c r="D198" s="2152">
        <v>0</v>
      </c>
      <c r="E198" s="2153">
        <v>0</v>
      </c>
      <c r="F198" s="2154">
        <v>0</v>
      </c>
      <c r="G198" s="2155">
        <v>0</v>
      </c>
      <c r="H198" s="2151">
        <v>0</v>
      </c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>
        <v>0</v>
      </c>
      <c r="C199" s="2156">
        <v>0</v>
      </c>
      <c r="D199" s="2157">
        <v>0</v>
      </c>
      <c r="E199" s="2158">
        <v>0</v>
      </c>
      <c r="F199" s="2159">
        <v>0</v>
      </c>
      <c r="G199" s="2160">
        <v>0</v>
      </c>
      <c r="H199" s="2156">
        <v>0</v>
      </c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1580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9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254</v>
      </c>
      <c r="C11" s="2073">
        <f>SUM(C12:C17)</f>
        <v>79</v>
      </c>
      <c r="D11" s="2074">
        <f>SUM(D12:D17)</f>
        <v>175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1</v>
      </c>
      <c r="H11" s="2171">
        <f t="shared" si="0"/>
        <v>12</v>
      </c>
      <c r="I11" s="2169">
        <f t="shared" si="0"/>
        <v>7</v>
      </c>
      <c r="J11" s="2171">
        <f t="shared" si="0"/>
        <v>14</v>
      </c>
      <c r="K11" s="2169">
        <f t="shared" si="0"/>
        <v>5</v>
      </c>
      <c r="L11" s="2171">
        <f t="shared" si="0"/>
        <v>11</v>
      </c>
      <c r="M11" s="2169">
        <f t="shared" si="0"/>
        <v>2</v>
      </c>
      <c r="N11" s="2171">
        <f t="shared" si="0"/>
        <v>16</v>
      </c>
      <c r="O11" s="2169">
        <f t="shared" si="0"/>
        <v>3</v>
      </c>
      <c r="P11" s="2171">
        <f t="shared" si="0"/>
        <v>8</v>
      </c>
      <c r="Q11" s="2169">
        <f t="shared" si="0"/>
        <v>3</v>
      </c>
      <c r="R11" s="2171">
        <f t="shared" si="0"/>
        <v>8</v>
      </c>
      <c r="S11" s="2169">
        <f t="shared" si="0"/>
        <v>5</v>
      </c>
      <c r="T11" s="2171">
        <f t="shared" si="0"/>
        <v>5</v>
      </c>
      <c r="U11" s="2169">
        <f t="shared" si="0"/>
        <v>6</v>
      </c>
      <c r="V11" s="2171">
        <f t="shared" si="0"/>
        <v>6</v>
      </c>
      <c r="W11" s="2169">
        <f t="shared" si="0"/>
        <v>4</v>
      </c>
      <c r="X11" s="2171">
        <f t="shared" si="0"/>
        <v>4</v>
      </c>
      <c r="Y11" s="2169">
        <f t="shared" si="0"/>
        <v>13</v>
      </c>
      <c r="Z11" s="2171">
        <f t="shared" si="0"/>
        <v>24</v>
      </c>
      <c r="AA11" s="2169">
        <f t="shared" si="0"/>
        <v>14</v>
      </c>
      <c r="AB11" s="2171">
        <f t="shared" si="0"/>
        <v>32</v>
      </c>
      <c r="AC11" s="2169">
        <f t="shared" si="0"/>
        <v>9</v>
      </c>
      <c r="AD11" s="2171">
        <f t="shared" si="0"/>
        <v>16</v>
      </c>
      <c r="AE11" s="2169">
        <f t="shared" si="0"/>
        <v>7</v>
      </c>
      <c r="AF11" s="2073">
        <f t="shared" si="0"/>
        <v>19</v>
      </c>
      <c r="AG11" s="2172">
        <f>SUM(AG12:AG17)</f>
        <v>33</v>
      </c>
      <c r="AH11" s="2074">
        <f>SUM(AH12:AH17)</f>
        <v>5</v>
      </c>
    </row>
    <row r="12" spans="1:85" ht="15" customHeight="1" x14ac:dyDescent="0.25">
      <c r="A12" s="1818" t="s">
        <v>64</v>
      </c>
      <c r="B12" s="478">
        <f t="shared" ref="B12:B17" si="1">SUM(C12:D12)</f>
        <v>2</v>
      </c>
      <c r="C12" s="2173">
        <f>SUM(E12+G12+I12+K12+M12+O12+Q12+S12+U12+W12+Y12+AA12+AC12+AE12)</f>
        <v>1</v>
      </c>
      <c r="D12" s="2174">
        <f>SUM(F12+H12+J12+L12+N12+P12+R12+T12+V12+X12+Z12+AB12+AD12+AF12)</f>
        <v>1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1</v>
      </c>
      <c r="U12" s="327">
        <v>1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187</v>
      </c>
      <c r="C13" s="479">
        <f>SUM(E13+G13+I13+K13+M13+O13+Q13+S13+U13+W13+Y13+AA13+AC13+AE13)</f>
        <v>68</v>
      </c>
      <c r="D13" s="480">
        <f>SUM(F13+H13+J13+L13+N13+P13+R13+T13+V13+X13+Z13+AB13+AD13+AF13)</f>
        <v>119</v>
      </c>
      <c r="E13" s="2068">
        <v>0</v>
      </c>
      <c r="F13" s="2003">
        <v>0</v>
      </c>
      <c r="G13" s="329">
        <v>0</v>
      </c>
      <c r="H13" s="2003">
        <v>4</v>
      </c>
      <c r="I13" s="329">
        <v>3</v>
      </c>
      <c r="J13" s="2003">
        <v>5</v>
      </c>
      <c r="K13" s="329">
        <v>5</v>
      </c>
      <c r="L13" s="2003">
        <v>3</v>
      </c>
      <c r="M13" s="329">
        <v>1</v>
      </c>
      <c r="N13" s="2003">
        <v>6</v>
      </c>
      <c r="O13" s="329">
        <v>2</v>
      </c>
      <c r="P13" s="2003">
        <v>1</v>
      </c>
      <c r="Q13" s="329">
        <v>2</v>
      </c>
      <c r="R13" s="2003">
        <v>2</v>
      </c>
      <c r="S13" s="329">
        <v>5</v>
      </c>
      <c r="T13" s="2003">
        <v>2</v>
      </c>
      <c r="U13" s="329">
        <v>3</v>
      </c>
      <c r="V13" s="2003">
        <v>3</v>
      </c>
      <c r="W13" s="329">
        <v>4</v>
      </c>
      <c r="X13" s="2003">
        <v>2</v>
      </c>
      <c r="Y13" s="329">
        <v>13</v>
      </c>
      <c r="Z13" s="2003">
        <v>24</v>
      </c>
      <c r="AA13" s="329">
        <v>14</v>
      </c>
      <c r="AB13" s="2003">
        <v>32</v>
      </c>
      <c r="AC13" s="329">
        <v>9</v>
      </c>
      <c r="AD13" s="2003">
        <v>16</v>
      </c>
      <c r="AE13" s="329">
        <v>7</v>
      </c>
      <c r="AF13" s="332">
        <v>19</v>
      </c>
      <c r="AG13" s="337">
        <v>25</v>
      </c>
      <c r="AH13" s="142">
        <v>2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29</v>
      </c>
      <c r="C14" s="479">
        <f t="shared" ref="C14:D17" si="6">SUM(E14+G14+I14+K14+M14+O14+Q14+S14+U14+W14+Y14+AA14+AC14+AE14)</f>
        <v>0</v>
      </c>
      <c r="D14" s="480">
        <f t="shared" si="6"/>
        <v>29</v>
      </c>
      <c r="E14" s="44">
        <v>0</v>
      </c>
      <c r="F14" s="905">
        <v>0</v>
      </c>
      <c r="G14" s="327">
        <v>0</v>
      </c>
      <c r="H14" s="905">
        <v>5</v>
      </c>
      <c r="I14" s="327">
        <v>0</v>
      </c>
      <c r="J14" s="905">
        <v>5</v>
      </c>
      <c r="K14" s="327">
        <v>0</v>
      </c>
      <c r="L14" s="905">
        <v>3</v>
      </c>
      <c r="M14" s="327">
        <v>0</v>
      </c>
      <c r="N14" s="905">
        <v>5</v>
      </c>
      <c r="O14" s="327">
        <v>0</v>
      </c>
      <c r="P14" s="905">
        <v>3</v>
      </c>
      <c r="Q14" s="327">
        <v>0</v>
      </c>
      <c r="R14" s="905">
        <v>4</v>
      </c>
      <c r="S14" s="327">
        <v>0</v>
      </c>
      <c r="T14" s="905">
        <v>1</v>
      </c>
      <c r="U14" s="327">
        <v>0</v>
      </c>
      <c r="V14" s="905">
        <v>1</v>
      </c>
      <c r="W14" s="327">
        <v>0</v>
      </c>
      <c r="X14" s="905">
        <v>2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5</v>
      </c>
      <c r="AH14" s="142">
        <v>1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36</v>
      </c>
      <c r="C15" s="479">
        <f t="shared" si="6"/>
        <v>10</v>
      </c>
      <c r="D15" s="480">
        <f t="shared" si="6"/>
        <v>26</v>
      </c>
      <c r="E15" s="44">
        <v>0</v>
      </c>
      <c r="F15" s="905">
        <v>0</v>
      </c>
      <c r="G15" s="327">
        <v>1</v>
      </c>
      <c r="H15" s="905">
        <v>3</v>
      </c>
      <c r="I15" s="327">
        <v>4</v>
      </c>
      <c r="J15" s="905">
        <v>4</v>
      </c>
      <c r="K15" s="327">
        <v>0</v>
      </c>
      <c r="L15" s="905">
        <v>5</v>
      </c>
      <c r="M15" s="327">
        <v>1</v>
      </c>
      <c r="N15" s="905">
        <v>5</v>
      </c>
      <c r="O15" s="327">
        <v>1</v>
      </c>
      <c r="P15" s="905">
        <v>4</v>
      </c>
      <c r="Q15" s="327">
        <v>1</v>
      </c>
      <c r="R15" s="905">
        <v>2</v>
      </c>
      <c r="S15" s="327">
        <v>0</v>
      </c>
      <c r="T15" s="905">
        <v>1</v>
      </c>
      <c r="U15" s="327">
        <v>2</v>
      </c>
      <c r="V15" s="905">
        <v>2</v>
      </c>
      <c r="W15" s="327">
        <v>0</v>
      </c>
      <c r="X15" s="905">
        <v>0</v>
      </c>
      <c r="Y15" s="327">
        <v>0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3</v>
      </c>
      <c r="AH15" s="142">
        <v>2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0</v>
      </c>
      <c r="N16" s="905">
        <v>0</v>
      </c>
      <c r="O16" s="327">
        <v>0</v>
      </c>
      <c r="P16" s="905">
        <v>0</v>
      </c>
      <c r="Q16" s="327">
        <v>0</v>
      </c>
      <c r="R16" s="905">
        <v>0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254</v>
      </c>
      <c r="C21" s="2073">
        <f>SUM(C22:C25)</f>
        <v>79</v>
      </c>
      <c r="D21" s="2074">
        <f>SUM(D22:D25)</f>
        <v>175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1</v>
      </c>
      <c r="H21" s="2170">
        <f t="shared" si="7"/>
        <v>12</v>
      </c>
      <c r="I21" s="2169">
        <f t="shared" si="7"/>
        <v>7</v>
      </c>
      <c r="J21" s="2170">
        <f t="shared" si="7"/>
        <v>14</v>
      </c>
      <c r="K21" s="2169">
        <f t="shared" si="7"/>
        <v>5</v>
      </c>
      <c r="L21" s="2170">
        <f t="shared" si="7"/>
        <v>11</v>
      </c>
      <c r="M21" s="2169">
        <f t="shared" si="7"/>
        <v>2</v>
      </c>
      <c r="N21" s="2170">
        <f t="shared" si="7"/>
        <v>16</v>
      </c>
      <c r="O21" s="2169">
        <f t="shared" si="7"/>
        <v>3</v>
      </c>
      <c r="P21" s="2170">
        <f t="shared" si="7"/>
        <v>8</v>
      </c>
      <c r="Q21" s="2169">
        <f t="shared" si="7"/>
        <v>3</v>
      </c>
      <c r="R21" s="2170">
        <f t="shared" si="7"/>
        <v>8</v>
      </c>
      <c r="S21" s="2169">
        <f t="shared" si="7"/>
        <v>5</v>
      </c>
      <c r="T21" s="2170">
        <f t="shared" si="7"/>
        <v>5</v>
      </c>
      <c r="U21" s="2169">
        <f t="shared" si="7"/>
        <v>6</v>
      </c>
      <c r="V21" s="2170">
        <f t="shared" si="7"/>
        <v>6</v>
      </c>
      <c r="W21" s="2169">
        <f t="shared" si="7"/>
        <v>4</v>
      </c>
      <c r="X21" s="2170">
        <f t="shared" si="7"/>
        <v>4</v>
      </c>
      <c r="Y21" s="2169">
        <f t="shared" si="7"/>
        <v>13</v>
      </c>
      <c r="Z21" s="2170">
        <f t="shared" si="7"/>
        <v>24</v>
      </c>
      <c r="AA21" s="2169">
        <f t="shared" si="7"/>
        <v>14</v>
      </c>
      <c r="AB21" s="2170">
        <f t="shared" si="7"/>
        <v>32</v>
      </c>
      <c r="AC21" s="2169">
        <f t="shared" si="7"/>
        <v>9</v>
      </c>
      <c r="AD21" s="2170">
        <f t="shared" si="7"/>
        <v>16</v>
      </c>
      <c r="AE21" s="2169">
        <f t="shared" si="7"/>
        <v>7</v>
      </c>
      <c r="AF21" s="2075">
        <f t="shared" si="7"/>
        <v>19</v>
      </c>
      <c r="AG21" s="2172">
        <f>SUM(AG22:AG25)</f>
        <v>33</v>
      </c>
      <c r="AH21" s="2074">
        <f>SUM(AH22:AH25)</f>
        <v>5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54</v>
      </c>
      <c r="C22" s="479">
        <f>SUM(E22+G22+I22+K22+M22+O22+Q22+S22+U22+W22+Y22+AA22+AC22+AE22)</f>
        <v>25</v>
      </c>
      <c r="D22" s="480">
        <f>SUM(F22+H22+J22+L22+N22+P22+R22+T22+V22+X22+Z22+AB22+AD22+AF22)</f>
        <v>29</v>
      </c>
      <c r="E22" s="327">
        <v>0</v>
      </c>
      <c r="F22" s="905">
        <v>0</v>
      </c>
      <c r="G22" s="327">
        <v>1</v>
      </c>
      <c r="H22" s="905">
        <v>0</v>
      </c>
      <c r="I22" s="327">
        <v>2</v>
      </c>
      <c r="J22" s="905">
        <v>2</v>
      </c>
      <c r="K22" s="327">
        <v>2</v>
      </c>
      <c r="L22" s="905">
        <v>2</v>
      </c>
      <c r="M22" s="327">
        <v>0</v>
      </c>
      <c r="N22" s="905">
        <v>0</v>
      </c>
      <c r="O22" s="327">
        <v>0</v>
      </c>
      <c r="P22" s="905">
        <v>3</v>
      </c>
      <c r="Q22" s="327">
        <v>0</v>
      </c>
      <c r="R22" s="905">
        <v>1</v>
      </c>
      <c r="S22" s="327">
        <v>1</v>
      </c>
      <c r="T22" s="905">
        <v>0</v>
      </c>
      <c r="U22" s="327">
        <v>1</v>
      </c>
      <c r="V22" s="905">
        <v>3</v>
      </c>
      <c r="W22" s="327">
        <v>2</v>
      </c>
      <c r="X22" s="905">
        <v>1</v>
      </c>
      <c r="Y22" s="327">
        <v>3</v>
      </c>
      <c r="Z22" s="905">
        <v>6</v>
      </c>
      <c r="AA22" s="327">
        <v>7</v>
      </c>
      <c r="AB22" s="905">
        <v>6</v>
      </c>
      <c r="AC22" s="327">
        <v>3</v>
      </c>
      <c r="AD22" s="905">
        <v>1</v>
      </c>
      <c r="AE22" s="327">
        <v>3</v>
      </c>
      <c r="AF22" s="1026">
        <v>4</v>
      </c>
      <c r="AG22" s="337">
        <v>9</v>
      </c>
      <c r="AH22" s="142">
        <v>2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8</v>
      </c>
      <c r="C23" s="479">
        <f t="shared" ref="C23:D25" si="9">SUM(E23+G23+I23+K23+M23+O23+Q23+S23+U23+W23+Y23+AA23+AC23+AE23)</f>
        <v>2</v>
      </c>
      <c r="D23" s="480">
        <f t="shared" si="9"/>
        <v>6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1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2</v>
      </c>
      <c r="X23" s="2003">
        <v>0</v>
      </c>
      <c r="Y23" s="329">
        <v>0</v>
      </c>
      <c r="Z23" s="2003">
        <v>2</v>
      </c>
      <c r="AA23" s="329">
        <v>0</v>
      </c>
      <c r="AB23" s="2003">
        <v>1</v>
      </c>
      <c r="AC23" s="329">
        <v>0</v>
      </c>
      <c r="AD23" s="2003">
        <v>1</v>
      </c>
      <c r="AE23" s="329">
        <v>0</v>
      </c>
      <c r="AF23" s="332">
        <v>1</v>
      </c>
      <c r="AG23" s="2004">
        <v>0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86</v>
      </c>
      <c r="C24" s="479">
        <f t="shared" si="9"/>
        <v>27</v>
      </c>
      <c r="D24" s="480">
        <f t="shared" si="9"/>
        <v>59</v>
      </c>
      <c r="E24" s="327">
        <v>0</v>
      </c>
      <c r="F24" s="905">
        <v>0</v>
      </c>
      <c r="G24" s="327">
        <v>0</v>
      </c>
      <c r="H24" s="905">
        <v>5</v>
      </c>
      <c r="I24" s="327">
        <v>3</v>
      </c>
      <c r="J24" s="905">
        <v>3</v>
      </c>
      <c r="K24" s="327">
        <v>2</v>
      </c>
      <c r="L24" s="905">
        <v>3</v>
      </c>
      <c r="M24" s="327">
        <v>1</v>
      </c>
      <c r="N24" s="905">
        <v>7</v>
      </c>
      <c r="O24" s="327">
        <v>3</v>
      </c>
      <c r="P24" s="905">
        <v>4</v>
      </c>
      <c r="Q24" s="327">
        <v>1</v>
      </c>
      <c r="R24" s="905">
        <v>1</v>
      </c>
      <c r="S24" s="327">
        <v>3</v>
      </c>
      <c r="T24" s="905">
        <v>1</v>
      </c>
      <c r="U24" s="327">
        <v>2</v>
      </c>
      <c r="V24" s="905">
        <v>1</v>
      </c>
      <c r="W24" s="327">
        <v>0</v>
      </c>
      <c r="X24" s="905">
        <v>3</v>
      </c>
      <c r="Y24" s="327">
        <v>6</v>
      </c>
      <c r="Z24" s="905">
        <v>8</v>
      </c>
      <c r="AA24" s="327">
        <v>3</v>
      </c>
      <c r="AB24" s="905">
        <v>10</v>
      </c>
      <c r="AC24" s="327">
        <v>2</v>
      </c>
      <c r="AD24" s="905">
        <v>8</v>
      </c>
      <c r="AE24" s="327">
        <v>1</v>
      </c>
      <c r="AF24" s="1026">
        <v>5</v>
      </c>
      <c r="AG24" s="337">
        <v>8</v>
      </c>
      <c r="AH24" s="142">
        <v>2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106</v>
      </c>
      <c r="C25" s="484">
        <f t="shared" si="9"/>
        <v>25</v>
      </c>
      <c r="D25" s="485">
        <f t="shared" si="9"/>
        <v>81</v>
      </c>
      <c r="E25" s="876">
        <v>0</v>
      </c>
      <c r="F25" s="2009">
        <v>0</v>
      </c>
      <c r="G25" s="876">
        <v>0</v>
      </c>
      <c r="H25" s="2009">
        <v>7</v>
      </c>
      <c r="I25" s="876">
        <v>2</v>
      </c>
      <c r="J25" s="2009">
        <v>9</v>
      </c>
      <c r="K25" s="876">
        <v>1</v>
      </c>
      <c r="L25" s="2009">
        <v>6</v>
      </c>
      <c r="M25" s="876">
        <v>1</v>
      </c>
      <c r="N25" s="2009">
        <v>8</v>
      </c>
      <c r="O25" s="876">
        <v>0</v>
      </c>
      <c r="P25" s="2009">
        <v>1</v>
      </c>
      <c r="Q25" s="876">
        <v>2</v>
      </c>
      <c r="R25" s="2009">
        <v>6</v>
      </c>
      <c r="S25" s="876">
        <v>1</v>
      </c>
      <c r="T25" s="2009">
        <v>4</v>
      </c>
      <c r="U25" s="876">
        <v>3</v>
      </c>
      <c r="V25" s="2009">
        <v>2</v>
      </c>
      <c r="W25" s="876">
        <v>0</v>
      </c>
      <c r="X25" s="2009">
        <v>0</v>
      </c>
      <c r="Y25" s="876">
        <v>4</v>
      </c>
      <c r="Z25" s="2009">
        <v>8</v>
      </c>
      <c r="AA25" s="876">
        <v>4</v>
      </c>
      <c r="AB25" s="2009">
        <v>15</v>
      </c>
      <c r="AC25" s="876">
        <v>4</v>
      </c>
      <c r="AD25" s="2009">
        <v>6</v>
      </c>
      <c r="AE25" s="876">
        <v>3</v>
      </c>
      <c r="AF25" s="1953">
        <v>9</v>
      </c>
      <c r="AG25" s="1913">
        <v>16</v>
      </c>
      <c r="AH25" s="877">
        <v>1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0</v>
      </c>
      <c r="K29" s="1936">
        <v>0</v>
      </c>
      <c r="L29" s="1996">
        <v>0</v>
      </c>
      <c r="M29" s="1936">
        <v>0</v>
      </c>
      <c r="N29" s="1996">
        <v>0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14</v>
      </c>
      <c r="C30" s="484">
        <f>SUM(E30+G30+I30+K30+M30+O30+Q30+S30+U30+W30+Y30+AA30+AC30+AE30)</f>
        <v>9</v>
      </c>
      <c r="D30" s="485">
        <f>SUM(F30+H30+J30+L30+N30+P30+R30+T30+V30+X30+Z30+AB30+AD30+AF30)</f>
        <v>5</v>
      </c>
      <c r="E30" s="1940">
        <v>0</v>
      </c>
      <c r="F30" s="325">
        <v>0</v>
      </c>
      <c r="G30" s="1940">
        <v>0</v>
      </c>
      <c r="H30" s="325">
        <v>0</v>
      </c>
      <c r="I30" s="1940">
        <v>0</v>
      </c>
      <c r="J30" s="325">
        <v>0</v>
      </c>
      <c r="K30" s="1940">
        <v>1</v>
      </c>
      <c r="L30" s="325">
        <v>0</v>
      </c>
      <c r="M30" s="1940">
        <v>0</v>
      </c>
      <c r="N30" s="325">
        <v>0</v>
      </c>
      <c r="O30" s="1940">
        <v>0</v>
      </c>
      <c r="P30" s="325">
        <v>0</v>
      </c>
      <c r="Q30" s="1940">
        <v>1</v>
      </c>
      <c r="R30" s="325">
        <v>0</v>
      </c>
      <c r="S30" s="1940">
        <v>0</v>
      </c>
      <c r="T30" s="325">
        <v>0</v>
      </c>
      <c r="U30" s="1940">
        <v>1</v>
      </c>
      <c r="V30" s="325">
        <v>0</v>
      </c>
      <c r="W30" s="1940">
        <v>0</v>
      </c>
      <c r="X30" s="325">
        <v>0</v>
      </c>
      <c r="Y30" s="1940">
        <v>2</v>
      </c>
      <c r="Z30" s="325">
        <v>1</v>
      </c>
      <c r="AA30" s="1940">
        <v>3</v>
      </c>
      <c r="AB30" s="325">
        <v>2</v>
      </c>
      <c r="AC30" s="1940">
        <v>1</v>
      </c>
      <c r="AD30" s="325">
        <v>0</v>
      </c>
      <c r="AE30" s="1940">
        <v>0</v>
      </c>
      <c r="AF30" s="326">
        <v>2</v>
      </c>
      <c r="AG30" s="2109">
        <v>2</v>
      </c>
      <c r="AH30" s="877">
        <v>1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>
        <v>0</v>
      </c>
      <c r="F34" s="905">
        <v>0</v>
      </c>
      <c r="G34" s="327">
        <v>0</v>
      </c>
      <c r="H34" s="905">
        <v>0</v>
      </c>
      <c r="I34" s="327">
        <v>0</v>
      </c>
      <c r="J34" s="905">
        <v>0</v>
      </c>
      <c r="K34" s="327">
        <v>0</v>
      </c>
      <c r="L34" s="905">
        <v>0</v>
      </c>
      <c r="M34" s="327">
        <v>0</v>
      </c>
      <c r="N34" s="905">
        <v>0</v>
      </c>
      <c r="O34" s="327">
        <v>0</v>
      </c>
      <c r="P34" s="905">
        <v>0</v>
      </c>
      <c r="Q34" s="327">
        <v>0</v>
      </c>
      <c r="R34" s="905">
        <v>0</v>
      </c>
      <c r="S34" s="327">
        <v>0</v>
      </c>
      <c r="T34" s="905">
        <v>0</v>
      </c>
      <c r="U34" s="327">
        <v>0</v>
      </c>
      <c r="V34" s="905">
        <v>0</v>
      </c>
      <c r="W34" s="327">
        <v>0</v>
      </c>
      <c r="X34" s="905">
        <v>0</v>
      </c>
      <c r="Y34" s="327">
        <v>0</v>
      </c>
      <c r="Z34" s="905">
        <v>0</v>
      </c>
      <c r="AA34" s="327">
        <v>0</v>
      </c>
      <c r="AB34" s="905">
        <v>0</v>
      </c>
      <c r="AC34" s="327">
        <v>0</v>
      </c>
      <c r="AD34" s="905">
        <v>0</v>
      </c>
      <c r="AE34" s="327">
        <v>0</v>
      </c>
      <c r="AF34" s="1026">
        <v>0</v>
      </c>
      <c r="AG34" s="1997">
        <v>0</v>
      </c>
      <c r="AH34" s="1969">
        <v>0</v>
      </c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>
        <v>0</v>
      </c>
      <c r="F35" s="2009">
        <v>0</v>
      </c>
      <c r="G35" s="876">
        <v>0</v>
      </c>
      <c r="H35" s="2009">
        <v>0</v>
      </c>
      <c r="I35" s="876">
        <v>0</v>
      </c>
      <c r="J35" s="2009">
        <v>0</v>
      </c>
      <c r="K35" s="876">
        <v>0</v>
      </c>
      <c r="L35" s="2009">
        <v>0</v>
      </c>
      <c r="M35" s="876">
        <v>0</v>
      </c>
      <c r="N35" s="2009">
        <v>0</v>
      </c>
      <c r="O35" s="876">
        <v>0</v>
      </c>
      <c r="P35" s="2009">
        <v>0</v>
      </c>
      <c r="Q35" s="876">
        <v>0</v>
      </c>
      <c r="R35" s="2009">
        <v>0</v>
      </c>
      <c r="S35" s="876">
        <v>0</v>
      </c>
      <c r="T35" s="2009">
        <v>0</v>
      </c>
      <c r="U35" s="876">
        <v>0</v>
      </c>
      <c r="V35" s="2009">
        <v>0</v>
      </c>
      <c r="W35" s="876">
        <v>0</v>
      </c>
      <c r="X35" s="2009">
        <v>0</v>
      </c>
      <c r="Y35" s="876">
        <v>0</v>
      </c>
      <c r="Z35" s="2009">
        <v>0</v>
      </c>
      <c r="AA35" s="876">
        <v>0</v>
      </c>
      <c r="AB35" s="2009">
        <v>0</v>
      </c>
      <c r="AC35" s="876">
        <v>0</v>
      </c>
      <c r="AD35" s="2009">
        <v>0</v>
      </c>
      <c r="AE35" s="876">
        <v>0</v>
      </c>
      <c r="AF35" s="1953">
        <v>0</v>
      </c>
      <c r="AG35" s="2109">
        <v>0</v>
      </c>
      <c r="AH35" s="2110">
        <v>0</v>
      </c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522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abSelected="1" topLeftCell="A234" zoomScaleNormal="100" workbookViewId="0">
      <selection activeCell="F247" sqref="F24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28</v>
      </c>
      <c r="D13" s="2201">
        <f t="shared" ref="D13:E15" si="0">SUM(F13+H13+J13+L13+N13+P13+R13+T13+V13+X13)</f>
        <v>17</v>
      </c>
      <c r="E13" s="2202">
        <f t="shared" si="0"/>
        <v>11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6</v>
      </c>
      <c r="O13" s="2204">
        <v>4</v>
      </c>
      <c r="P13" s="2203">
        <v>1</v>
      </c>
      <c r="Q13" s="2204">
        <v>2</v>
      </c>
      <c r="R13" s="2203">
        <v>0</v>
      </c>
      <c r="S13" s="2204">
        <v>0</v>
      </c>
      <c r="T13" s="2203">
        <v>1</v>
      </c>
      <c r="U13" s="2204">
        <v>0</v>
      </c>
      <c r="V13" s="2203">
        <v>2</v>
      </c>
      <c r="W13" s="2204">
        <v>3</v>
      </c>
      <c r="X13" s="2203">
        <v>7</v>
      </c>
      <c r="Y13" s="2204">
        <v>2</v>
      </c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26</v>
      </c>
      <c r="D14" s="2207">
        <f t="shared" si="0"/>
        <v>17</v>
      </c>
      <c r="E14" s="2208">
        <f t="shared" si="0"/>
        <v>9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6</v>
      </c>
      <c r="O14" s="2210">
        <v>3</v>
      </c>
      <c r="P14" s="2209">
        <v>1</v>
      </c>
      <c r="Q14" s="2210">
        <v>2</v>
      </c>
      <c r="R14" s="2209">
        <v>0</v>
      </c>
      <c r="S14" s="2210">
        <v>0</v>
      </c>
      <c r="T14" s="2209">
        <v>1</v>
      </c>
      <c r="U14" s="2210">
        <v>0</v>
      </c>
      <c r="V14" s="2209">
        <v>2</v>
      </c>
      <c r="W14" s="2210">
        <v>2</v>
      </c>
      <c r="X14" s="2209">
        <v>7</v>
      </c>
      <c r="Y14" s="2210">
        <v>2</v>
      </c>
    </row>
    <row r="15" spans="1:94" ht="15" customHeight="1" x14ac:dyDescent="0.25">
      <c r="A15" s="5869"/>
      <c r="B15" s="526" t="s">
        <v>217</v>
      </c>
      <c r="C15" s="724">
        <f>SUM(D15+E15)</f>
        <v>2</v>
      </c>
      <c r="D15" s="2211">
        <f t="shared" si="0"/>
        <v>0</v>
      </c>
      <c r="E15" s="640">
        <f t="shared" si="0"/>
        <v>2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0</v>
      </c>
      <c r="O15" s="2213">
        <v>1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1</v>
      </c>
      <c r="X15" s="2212">
        <v>0</v>
      </c>
      <c r="Y15" s="2213">
        <v>0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53</v>
      </c>
      <c r="D20" s="2222">
        <f t="shared" ref="D20:E41" si="2">SUM(F20+H20+J20+L20+N20+P20)</f>
        <v>30</v>
      </c>
      <c r="E20" s="2223">
        <f t="shared" si="2"/>
        <v>23</v>
      </c>
      <c r="F20" s="2203">
        <v>0</v>
      </c>
      <c r="G20" s="2224">
        <v>0</v>
      </c>
      <c r="H20" s="2203">
        <v>9</v>
      </c>
      <c r="I20" s="2224">
        <v>6</v>
      </c>
      <c r="J20" s="2203">
        <v>4</v>
      </c>
      <c r="K20" s="2224">
        <v>3</v>
      </c>
      <c r="L20" s="2203">
        <v>9</v>
      </c>
      <c r="M20" s="2224">
        <v>9</v>
      </c>
      <c r="N20" s="2203">
        <v>8</v>
      </c>
      <c r="O20" s="2224">
        <v>5</v>
      </c>
      <c r="P20" s="2203">
        <v>0</v>
      </c>
      <c r="Q20" s="2225">
        <v>0</v>
      </c>
      <c r="R20" s="2226">
        <v>0</v>
      </c>
      <c r="S20" s="2204">
        <v>5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37</v>
      </c>
      <c r="D21" s="2232">
        <f t="shared" si="2"/>
        <v>19</v>
      </c>
      <c r="E21" s="2208">
        <f t="shared" si="2"/>
        <v>18</v>
      </c>
      <c r="F21" s="327">
        <v>0</v>
      </c>
      <c r="G21" s="905">
        <v>0</v>
      </c>
      <c r="H21" s="327">
        <v>8</v>
      </c>
      <c r="I21" s="905">
        <v>6</v>
      </c>
      <c r="J21" s="327">
        <v>2</v>
      </c>
      <c r="K21" s="905">
        <v>3</v>
      </c>
      <c r="L21" s="327">
        <v>5</v>
      </c>
      <c r="M21" s="905">
        <v>7</v>
      </c>
      <c r="N21" s="252">
        <v>4</v>
      </c>
      <c r="O21" s="905">
        <v>2</v>
      </c>
      <c r="P21" s="252">
        <v>0</v>
      </c>
      <c r="Q21" s="1158">
        <v>0</v>
      </c>
      <c r="R21" s="337">
        <v>0</v>
      </c>
      <c r="S21" s="142">
        <v>3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1</v>
      </c>
      <c r="D22" s="2233">
        <f t="shared" si="2"/>
        <v>0</v>
      </c>
      <c r="E22" s="141">
        <f t="shared" si="2"/>
        <v>1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0</v>
      </c>
      <c r="M22" s="2003">
        <v>0</v>
      </c>
      <c r="N22" s="2234">
        <v>0</v>
      </c>
      <c r="O22" s="2003">
        <v>1</v>
      </c>
      <c r="P22" s="2234">
        <v>0</v>
      </c>
      <c r="Q22" s="2235">
        <v>0</v>
      </c>
      <c r="R22" s="2004">
        <v>0</v>
      </c>
      <c r="S22" s="330">
        <v>1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7</v>
      </c>
      <c r="D23" s="774">
        <f t="shared" si="2"/>
        <v>5</v>
      </c>
      <c r="E23" s="345">
        <f t="shared" si="2"/>
        <v>2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1</v>
      </c>
      <c r="M23" s="2003">
        <v>2</v>
      </c>
      <c r="N23" s="2234">
        <v>4</v>
      </c>
      <c r="O23" s="2003">
        <v>0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2</v>
      </c>
      <c r="D24" s="2236">
        <f t="shared" si="2"/>
        <v>2</v>
      </c>
      <c r="E24" s="640">
        <f t="shared" si="2"/>
        <v>0</v>
      </c>
      <c r="F24" s="876">
        <v>0</v>
      </c>
      <c r="G24" s="2009">
        <v>0</v>
      </c>
      <c r="H24" s="876">
        <v>0</v>
      </c>
      <c r="I24" s="2009">
        <v>0</v>
      </c>
      <c r="J24" s="876">
        <v>1</v>
      </c>
      <c r="K24" s="2009">
        <v>0</v>
      </c>
      <c r="L24" s="876">
        <v>1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2</v>
      </c>
      <c r="D25" s="2232">
        <f t="shared" si="2"/>
        <v>1</v>
      </c>
      <c r="E25" s="2208">
        <f t="shared" si="2"/>
        <v>1</v>
      </c>
      <c r="F25" s="2209">
        <v>0</v>
      </c>
      <c r="G25" s="1996">
        <v>0</v>
      </c>
      <c r="H25" s="2209">
        <v>0</v>
      </c>
      <c r="I25" s="1996">
        <v>0</v>
      </c>
      <c r="J25" s="2209">
        <v>1</v>
      </c>
      <c r="K25" s="1996">
        <v>0</v>
      </c>
      <c r="L25" s="2209">
        <v>0</v>
      </c>
      <c r="M25" s="1996">
        <v>0</v>
      </c>
      <c r="N25" s="2238">
        <v>0</v>
      </c>
      <c r="O25" s="1996">
        <v>1</v>
      </c>
      <c r="P25" s="2238">
        <v>0</v>
      </c>
      <c r="Q25" s="2239">
        <v>0</v>
      </c>
      <c r="R25" s="1997">
        <v>0</v>
      </c>
      <c r="S25" s="2210">
        <v>1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1</v>
      </c>
      <c r="D27" s="2233">
        <f t="shared" si="2"/>
        <v>1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1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1</v>
      </c>
      <c r="D28" s="2243">
        <f t="shared" si="2"/>
        <v>1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1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1</v>
      </c>
      <c r="D29" s="2243">
        <f t="shared" si="2"/>
        <v>1</v>
      </c>
      <c r="E29" s="213">
        <f t="shared" si="2"/>
        <v>0</v>
      </c>
      <c r="F29" s="327">
        <v>0</v>
      </c>
      <c r="G29" s="905">
        <v>0</v>
      </c>
      <c r="H29" s="327">
        <v>1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1</v>
      </c>
      <c r="D31" s="2233">
        <f t="shared" si="2"/>
        <v>0</v>
      </c>
      <c r="E31" s="141">
        <f t="shared" si="2"/>
        <v>1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1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>
        <v>0</v>
      </c>
      <c r="G41" s="2009">
        <v>0</v>
      </c>
      <c r="H41" s="876">
        <v>0</v>
      </c>
      <c r="I41" s="2009">
        <v>0</v>
      </c>
      <c r="J41" s="876">
        <v>0</v>
      </c>
      <c r="K41" s="2009">
        <v>0</v>
      </c>
      <c r="L41" s="876">
        <v>0</v>
      </c>
      <c r="M41" s="2009">
        <v>0</v>
      </c>
      <c r="N41" s="876">
        <v>0</v>
      </c>
      <c r="O41" s="2009">
        <v>0</v>
      </c>
      <c r="P41" s="2049">
        <v>0</v>
      </c>
      <c r="Q41" s="2237">
        <v>0</v>
      </c>
      <c r="R41" s="1913">
        <v>0</v>
      </c>
      <c r="S41" s="877">
        <v>0</v>
      </c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1</v>
      </c>
      <c r="C46" s="2254">
        <f>SUM(E46+G46+I46+K46+M46+O46)</f>
        <v>0</v>
      </c>
      <c r="D46" s="2255">
        <f>SUM(F46+H46+J46+L46+N46+P46)</f>
        <v>1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0</v>
      </c>
      <c r="L46" s="1996">
        <v>0</v>
      </c>
      <c r="M46" s="2238">
        <v>0</v>
      </c>
      <c r="N46" s="1996">
        <v>1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7</v>
      </c>
      <c r="C47" s="2257">
        <f t="shared" ref="C47:D49" si="8">SUM(E47+G47+I47+K47+M47+O47)</f>
        <v>5</v>
      </c>
      <c r="D47" s="146">
        <f t="shared" si="8"/>
        <v>2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1</v>
      </c>
      <c r="L47" s="905">
        <v>2</v>
      </c>
      <c r="M47" s="252">
        <v>4</v>
      </c>
      <c r="N47" s="905">
        <v>0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2</v>
      </c>
      <c r="C48" s="2259">
        <f t="shared" si="8"/>
        <v>2</v>
      </c>
      <c r="D48" s="480">
        <f t="shared" si="8"/>
        <v>0</v>
      </c>
      <c r="E48" s="329">
        <v>0</v>
      </c>
      <c r="F48" s="330">
        <v>0</v>
      </c>
      <c r="G48" s="329">
        <v>0</v>
      </c>
      <c r="H48" s="330">
        <v>0</v>
      </c>
      <c r="I48" s="329">
        <v>1</v>
      </c>
      <c r="J48" s="2003">
        <v>0</v>
      </c>
      <c r="K48" s="329">
        <v>1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4</v>
      </c>
      <c r="C49" s="2262">
        <f t="shared" si="8"/>
        <v>3</v>
      </c>
      <c r="D49" s="2263">
        <f t="shared" si="8"/>
        <v>1</v>
      </c>
      <c r="E49" s="1940">
        <v>2</v>
      </c>
      <c r="F49" s="2110">
        <v>0</v>
      </c>
      <c r="G49" s="1940">
        <v>0</v>
      </c>
      <c r="H49" s="2110">
        <v>0</v>
      </c>
      <c r="I49" s="1940">
        <v>1</v>
      </c>
      <c r="J49" s="325">
        <v>1</v>
      </c>
      <c r="K49" s="1940">
        <v>0</v>
      </c>
      <c r="L49" s="325">
        <v>0</v>
      </c>
      <c r="M49" s="2264">
        <v>0</v>
      </c>
      <c r="N49" s="325">
        <v>0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18</v>
      </c>
      <c r="C54" s="2268">
        <f t="shared" ref="C54:D57" si="14">SUM(E54+G54)</f>
        <v>11</v>
      </c>
      <c r="D54" s="2223">
        <f>SUM(F54+H54)</f>
        <v>7</v>
      </c>
      <c r="E54" s="2269">
        <f>SUM(E55:E57)</f>
        <v>6</v>
      </c>
      <c r="F54" s="2270">
        <f t="shared" ref="F54:J54" si="15">SUM(F55:F57)</f>
        <v>3</v>
      </c>
      <c r="G54" s="2271">
        <f t="shared" si="15"/>
        <v>5</v>
      </c>
      <c r="H54" s="2272">
        <f t="shared" si="15"/>
        <v>4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16</v>
      </c>
      <c r="C55" s="41">
        <f>SUM(E55+G55)</f>
        <v>9</v>
      </c>
      <c r="D55" s="141">
        <f>SUM(F55+H55)</f>
        <v>7</v>
      </c>
      <c r="E55" s="327">
        <v>5</v>
      </c>
      <c r="F55" s="142">
        <v>3</v>
      </c>
      <c r="G55" s="252">
        <v>4</v>
      </c>
      <c r="H55" s="1158">
        <v>4</v>
      </c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2</v>
      </c>
      <c r="C56" s="761">
        <f t="shared" si="14"/>
        <v>2</v>
      </c>
      <c r="D56" s="345">
        <f t="shared" si="14"/>
        <v>0</v>
      </c>
      <c r="E56" s="329">
        <v>1</v>
      </c>
      <c r="F56" s="330">
        <v>0</v>
      </c>
      <c r="G56" s="2234">
        <v>1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>
        <v>0</v>
      </c>
      <c r="F57" s="877">
        <v>0</v>
      </c>
      <c r="G57" s="2049">
        <v>0</v>
      </c>
      <c r="H57" s="2237">
        <v>0</v>
      </c>
      <c r="I57" s="1913">
        <v>0</v>
      </c>
      <c r="J57" s="2009">
        <v>0</v>
      </c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44</v>
      </c>
      <c r="D61" s="2209">
        <v>12</v>
      </c>
      <c r="E61" s="1896">
        <v>0</v>
      </c>
      <c r="F61" s="1896">
        <v>6</v>
      </c>
      <c r="G61" s="1896">
        <v>7</v>
      </c>
      <c r="H61" s="1896">
        <v>19</v>
      </c>
      <c r="I61" s="1932"/>
      <c r="J61" s="2282"/>
      <c r="K61" s="2283">
        <v>4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3</v>
      </c>
      <c r="D62" s="327">
        <v>1</v>
      </c>
      <c r="E62" s="1039">
        <v>0</v>
      </c>
      <c r="F62" s="1039">
        <v>0</v>
      </c>
      <c r="G62" s="1039">
        <v>2</v>
      </c>
      <c r="H62" s="1039">
        <v>0</v>
      </c>
      <c r="I62" s="1919"/>
      <c r="J62" s="1016"/>
      <c r="K62" s="2068">
        <v>0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2</v>
      </c>
      <c r="D63" s="329">
        <v>0</v>
      </c>
      <c r="E63" s="1973">
        <v>0</v>
      </c>
      <c r="F63" s="1973">
        <v>0</v>
      </c>
      <c r="G63" s="1973">
        <v>0</v>
      </c>
      <c r="H63" s="1973">
        <v>2</v>
      </c>
      <c r="I63" s="1977"/>
      <c r="J63" s="2055"/>
      <c r="K63" s="2068">
        <v>1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2</v>
      </c>
      <c r="D64" s="2286"/>
      <c r="E64" s="2287"/>
      <c r="F64" s="2287"/>
      <c r="G64" s="2287"/>
      <c r="H64" s="2288">
        <v>0</v>
      </c>
      <c r="I64" s="1973">
        <v>1</v>
      </c>
      <c r="J64" s="332">
        <v>1</v>
      </c>
      <c r="K64" s="2068">
        <v>2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7</v>
      </c>
      <c r="D65" s="2286"/>
      <c r="E65" s="2287"/>
      <c r="F65" s="2287"/>
      <c r="G65" s="2287"/>
      <c r="H65" s="2288">
        <v>0</v>
      </c>
      <c r="I65" s="1973">
        <v>4</v>
      </c>
      <c r="J65" s="332">
        <v>3</v>
      </c>
      <c r="K65" s="2068">
        <v>0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6</v>
      </c>
      <c r="D66" s="1905"/>
      <c r="E66" s="1909"/>
      <c r="F66" s="1909"/>
      <c r="G66" s="1909"/>
      <c r="H66" s="2290">
        <v>0</v>
      </c>
      <c r="I66" s="1907">
        <v>5</v>
      </c>
      <c r="J66" s="1953">
        <v>1</v>
      </c>
      <c r="K66" s="1911">
        <v>2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64</v>
      </c>
      <c r="D67" s="2291">
        <v>13</v>
      </c>
      <c r="E67" s="2292">
        <v>0</v>
      </c>
      <c r="F67" s="2292">
        <v>6</v>
      </c>
      <c r="G67" s="2292">
        <v>9</v>
      </c>
      <c r="H67" s="2293">
        <v>21</v>
      </c>
      <c r="I67" s="1914">
        <v>10</v>
      </c>
      <c r="J67" s="326">
        <v>5</v>
      </c>
      <c r="K67" s="2087">
        <v>10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>
        <v>0</v>
      </c>
      <c r="F72" s="142">
        <v>0</v>
      </c>
      <c r="G72" s="327">
        <v>0</v>
      </c>
      <c r="H72" s="1918">
        <v>0</v>
      </c>
      <c r="I72" s="44">
        <v>0</v>
      </c>
      <c r="J72" s="905">
        <v>0</v>
      </c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>
        <v>0</v>
      </c>
      <c r="F73" s="330">
        <v>0</v>
      </c>
      <c r="G73" s="329">
        <v>0</v>
      </c>
      <c r="H73" s="2302">
        <v>0</v>
      </c>
      <c r="I73" s="2068">
        <v>0</v>
      </c>
      <c r="J73" s="2003">
        <v>0</v>
      </c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>
        <v>0</v>
      </c>
      <c r="F74" s="877">
        <v>0</v>
      </c>
      <c r="G74" s="876">
        <v>0</v>
      </c>
      <c r="H74" s="1912">
        <v>0</v>
      </c>
      <c r="I74" s="1911">
        <v>0</v>
      </c>
      <c r="J74" s="2009">
        <v>0</v>
      </c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>
        <v>0</v>
      </c>
    </row>
    <row r="81" spans="1:93" ht="15" customHeight="1" x14ac:dyDescent="0.25">
      <c r="A81" s="358" t="s">
        <v>199</v>
      </c>
      <c r="B81" s="2071">
        <v>0</v>
      </c>
    </row>
    <row r="82" spans="1:93" ht="15" customHeight="1" x14ac:dyDescent="0.25">
      <c r="A82" s="358" t="s">
        <v>197</v>
      </c>
      <c r="B82" s="2071">
        <v>0</v>
      </c>
    </row>
    <row r="83" spans="1:93" ht="15" customHeight="1" x14ac:dyDescent="0.25">
      <c r="A83" s="519" t="s">
        <v>275</v>
      </c>
      <c r="B83" s="1954">
        <v>0</v>
      </c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18</v>
      </c>
      <c r="C86" s="2209">
        <v>9</v>
      </c>
      <c r="D86" s="1896">
        <v>0</v>
      </c>
      <c r="E86" s="1896">
        <v>1</v>
      </c>
      <c r="F86" s="1996">
        <v>9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>
        <v>0</v>
      </c>
      <c r="C87" s="1940">
        <v>0</v>
      </c>
      <c r="D87" s="1914">
        <v>0</v>
      </c>
      <c r="E87" s="1914">
        <v>0</v>
      </c>
      <c r="F87" s="325">
        <v>0</v>
      </c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>
        <v>9</v>
      </c>
      <c r="D90" s="1932"/>
      <c r="E90" s="1932"/>
      <c r="F90" s="1896">
        <v>1</v>
      </c>
      <c r="G90" s="1944">
        <v>1</v>
      </c>
      <c r="H90" s="2210">
        <v>2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>
        <v>0</v>
      </c>
      <c r="D91" s="1929"/>
      <c r="E91" s="1929"/>
      <c r="F91" s="1907">
        <v>2</v>
      </c>
      <c r="G91" s="1953">
        <v>2</v>
      </c>
      <c r="H91" s="877">
        <v>0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>
        <v>10</v>
      </c>
      <c r="D92" s="1896">
        <v>1</v>
      </c>
      <c r="E92" s="1896">
        <v>0</v>
      </c>
      <c r="F92" s="1891"/>
      <c r="G92" s="1931"/>
      <c r="H92" s="2319">
        <v>1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>
        <v>13</v>
      </c>
      <c r="D93" s="1907">
        <v>2</v>
      </c>
      <c r="E93" s="1907">
        <v>0</v>
      </c>
      <c r="F93" s="1909"/>
      <c r="G93" s="1910"/>
      <c r="H93" s="2320">
        <v>2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19</v>
      </c>
      <c r="D97" s="2323">
        <f t="shared" si="33"/>
        <v>5</v>
      </c>
      <c r="E97" s="2270">
        <f t="shared" si="33"/>
        <v>14</v>
      </c>
      <c r="F97" s="2269">
        <f>SUM(F98:F102)</f>
        <v>2</v>
      </c>
      <c r="G97" s="2270">
        <f t="shared" si="33"/>
        <v>3</v>
      </c>
      <c r="H97" s="2269">
        <f t="shared" si="33"/>
        <v>3</v>
      </c>
      <c r="I97" s="2270">
        <f t="shared" si="33"/>
        <v>11</v>
      </c>
    </row>
    <row r="98" spans="1:90" ht="15" customHeight="1" x14ac:dyDescent="0.25">
      <c r="A98" s="5873" t="s">
        <v>197</v>
      </c>
      <c r="B98" s="5874"/>
      <c r="C98" s="2324">
        <f>SUM(D98+E98)</f>
        <v>8</v>
      </c>
      <c r="D98" s="2325">
        <f>SUM(F98+H98)</f>
        <v>1</v>
      </c>
      <c r="E98" s="2255">
        <f>SUM(G98+I98)</f>
        <v>7</v>
      </c>
      <c r="F98" s="2209">
        <v>1</v>
      </c>
      <c r="G98" s="2210">
        <v>2</v>
      </c>
      <c r="H98" s="2209">
        <v>0</v>
      </c>
      <c r="I98" s="1996">
        <v>5</v>
      </c>
    </row>
    <row r="99" spans="1:90" ht="15" customHeight="1" x14ac:dyDescent="0.25">
      <c r="A99" s="5875" t="s">
        <v>275</v>
      </c>
      <c r="B99" s="5876"/>
      <c r="C99" s="300">
        <f>SUM(D99+E99)</f>
        <v>1</v>
      </c>
      <c r="D99" s="2326">
        <f t="shared" ref="D99:E102" si="34">SUM(F99+H99)</f>
        <v>0</v>
      </c>
      <c r="E99" s="146">
        <f t="shared" si="34"/>
        <v>1</v>
      </c>
      <c r="F99" s="327">
        <v>0</v>
      </c>
      <c r="G99" s="142">
        <v>1</v>
      </c>
      <c r="H99" s="327">
        <v>0</v>
      </c>
      <c r="I99" s="905">
        <v>0</v>
      </c>
    </row>
    <row r="100" spans="1:90" ht="15" customHeight="1" x14ac:dyDescent="0.25">
      <c r="A100" s="5875" t="s">
        <v>199</v>
      </c>
      <c r="B100" s="5876"/>
      <c r="C100" s="300">
        <f>SUM(D100+E100)</f>
        <v>3</v>
      </c>
      <c r="D100" s="2326">
        <f t="shared" si="34"/>
        <v>1</v>
      </c>
      <c r="E100" s="146">
        <f t="shared" si="34"/>
        <v>2</v>
      </c>
      <c r="F100" s="329">
        <v>0</v>
      </c>
      <c r="G100" s="330">
        <v>0</v>
      </c>
      <c r="H100" s="329">
        <v>1</v>
      </c>
      <c r="I100" s="2003">
        <v>2</v>
      </c>
    </row>
    <row r="101" spans="1:90" ht="15" customHeight="1" x14ac:dyDescent="0.25">
      <c r="A101" s="5879" t="s">
        <v>200</v>
      </c>
      <c r="B101" s="5880"/>
      <c r="C101" s="197">
        <f>SUM(D101+E101)</f>
        <v>6</v>
      </c>
      <c r="D101" s="486">
        <f>SUM(F101+H101)</f>
        <v>3</v>
      </c>
      <c r="E101" s="62">
        <f>SUM(G101+I101)</f>
        <v>3</v>
      </c>
      <c r="F101" s="212">
        <v>1</v>
      </c>
      <c r="G101" s="34">
        <v>0</v>
      </c>
      <c r="H101" s="212">
        <v>2</v>
      </c>
      <c r="I101" s="1161">
        <v>3</v>
      </c>
    </row>
    <row r="102" spans="1:90" ht="15" customHeight="1" x14ac:dyDescent="0.25">
      <c r="A102" s="5881" t="s">
        <v>298</v>
      </c>
      <c r="B102" s="5882"/>
      <c r="C102" s="483">
        <f>SUM(D102+E102)</f>
        <v>1</v>
      </c>
      <c r="D102" s="484">
        <f t="shared" si="34"/>
        <v>0</v>
      </c>
      <c r="E102" s="485">
        <f t="shared" si="34"/>
        <v>1</v>
      </c>
      <c r="F102" s="876">
        <v>0</v>
      </c>
      <c r="G102" s="877">
        <v>0</v>
      </c>
      <c r="H102" s="876">
        <v>0</v>
      </c>
      <c r="I102" s="2009">
        <v>1</v>
      </c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28</v>
      </c>
      <c r="D108" s="2333">
        <f>+J108+L108+N108+P108+R108+T108</f>
        <v>7</v>
      </c>
      <c r="E108" s="2208">
        <f>+K108+M108+O108+Q108+S108+U108</f>
        <v>21</v>
      </c>
      <c r="F108" s="2334"/>
      <c r="G108" s="2335"/>
      <c r="H108" s="2334"/>
      <c r="I108" s="2335"/>
      <c r="J108" s="2209">
        <v>0</v>
      </c>
      <c r="K108" s="1996">
        <v>4</v>
      </c>
      <c r="L108" s="2209">
        <v>1</v>
      </c>
      <c r="M108" s="1996">
        <v>10</v>
      </c>
      <c r="N108" s="2209">
        <v>1</v>
      </c>
      <c r="O108" s="1996">
        <v>7</v>
      </c>
      <c r="P108" s="2238">
        <v>3</v>
      </c>
      <c r="Q108" s="1996">
        <v>0</v>
      </c>
      <c r="R108" s="2238">
        <v>2</v>
      </c>
      <c r="S108" s="1996">
        <v>0</v>
      </c>
      <c r="T108" s="2238">
        <v>0</v>
      </c>
      <c r="U108" s="2239">
        <v>0</v>
      </c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3</v>
      </c>
      <c r="D109" s="2339">
        <f t="shared" ref="D109:E111" si="36">SUM(J109+L109+N109+P109+R109+T109)</f>
        <v>2</v>
      </c>
      <c r="E109" s="345">
        <f t="shared" si="36"/>
        <v>1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1</v>
      </c>
      <c r="N109" s="329">
        <v>1</v>
      </c>
      <c r="O109" s="2003">
        <v>0</v>
      </c>
      <c r="P109" s="2234">
        <v>1</v>
      </c>
      <c r="Q109" s="2003">
        <v>0</v>
      </c>
      <c r="R109" s="2234">
        <v>0</v>
      </c>
      <c r="S109" s="2003">
        <v>0</v>
      </c>
      <c r="T109" s="2234">
        <v>0</v>
      </c>
      <c r="U109" s="2235">
        <v>0</v>
      </c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>
        <v>0</v>
      </c>
      <c r="K110" s="1161">
        <v>0</v>
      </c>
      <c r="L110" s="212">
        <v>0</v>
      </c>
      <c r="M110" s="1161">
        <v>0</v>
      </c>
      <c r="N110" s="212">
        <v>0</v>
      </c>
      <c r="O110" s="1161">
        <v>0</v>
      </c>
      <c r="P110" s="2244">
        <v>0</v>
      </c>
      <c r="Q110" s="1161">
        <v>0</v>
      </c>
      <c r="R110" s="2244">
        <v>0</v>
      </c>
      <c r="S110" s="1161">
        <v>0</v>
      </c>
      <c r="T110" s="2244">
        <v>0</v>
      </c>
      <c r="U110" s="1163">
        <v>0</v>
      </c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>
        <v>0</v>
      </c>
      <c r="K111" s="1161">
        <v>0</v>
      </c>
      <c r="L111" s="212">
        <v>0</v>
      </c>
      <c r="M111" s="1161">
        <v>0</v>
      </c>
      <c r="N111" s="212">
        <v>0</v>
      </c>
      <c r="O111" s="1161">
        <v>0</v>
      </c>
      <c r="P111" s="2244">
        <v>0</v>
      </c>
      <c r="Q111" s="1161">
        <v>0</v>
      </c>
      <c r="R111" s="2244">
        <v>0</v>
      </c>
      <c r="S111" s="1161">
        <v>0</v>
      </c>
      <c r="T111" s="2244">
        <v>0</v>
      </c>
      <c r="U111" s="1163">
        <v>0</v>
      </c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12</v>
      </c>
      <c r="D112" s="2339">
        <f>+F112+H112</f>
        <v>5</v>
      </c>
      <c r="E112" s="345">
        <f>+G112+I112</f>
        <v>7</v>
      </c>
      <c r="F112" s="212">
        <v>2</v>
      </c>
      <c r="G112" s="46">
        <v>2</v>
      </c>
      <c r="H112" s="212">
        <v>3</v>
      </c>
      <c r="I112" s="34">
        <v>5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>
        <v>0</v>
      </c>
      <c r="I113" s="34">
        <v>0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>
        <v>0</v>
      </c>
      <c r="G114" s="34">
        <v>0</v>
      </c>
      <c r="H114" s="212">
        <v>0</v>
      </c>
      <c r="I114" s="34">
        <v>0</v>
      </c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>
        <v>0</v>
      </c>
      <c r="W114" s="2350">
        <v>0</v>
      </c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39</v>
      </c>
      <c r="D115" s="2360">
        <f t="shared" ref="D115:E117" si="42">SUM(F115+H115+J115+L115+N115+P115+R115+T115)</f>
        <v>11</v>
      </c>
      <c r="E115" s="2208">
        <f t="shared" si="42"/>
        <v>28</v>
      </c>
      <c r="F115" s="2209">
        <v>2</v>
      </c>
      <c r="G115" s="2361">
        <v>2</v>
      </c>
      <c r="H115" s="2209">
        <v>2</v>
      </c>
      <c r="I115" s="2210">
        <v>4</v>
      </c>
      <c r="J115" s="2209">
        <v>0</v>
      </c>
      <c r="K115" s="1996">
        <v>4</v>
      </c>
      <c r="L115" s="2209">
        <v>1</v>
      </c>
      <c r="M115" s="1996">
        <v>11</v>
      </c>
      <c r="N115" s="2209">
        <v>1</v>
      </c>
      <c r="O115" s="2210">
        <v>7</v>
      </c>
      <c r="P115" s="2209">
        <v>3</v>
      </c>
      <c r="Q115" s="2210">
        <v>0</v>
      </c>
      <c r="R115" s="2209">
        <v>2</v>
      </c>
      <c r="S115" s="2210">
        <v>0</v>
      </c>
      <c r="T115" s="2209">
        <v>0</v>
      </c>
      <c r="U115" s="1944">
        <v>0</v>
      </c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2</v>
      </c>
      <c r="D116" s="763">
        <f t="shared" si="42"/>
        <v>1</v>
      </c>
      <c r="E116" s="223">
        <f t="shared" si="42"/>
        <v>1</v>
      </c>
      <c r="F116" s="212">
        <v>0</v>
      </c>
      <c r="G116" s="46">
        <v>0</v>
      </c>
      <c r="H116" s="212">
        <v>0</v>
      </c>
      <c r="I116" s="34">
        <v>1</v>
      </c>
      <c r="J116" s="212">
        <v>0</v>
      </c>
      <c r="K116" s="1161">
        <v>0</v>
      </c>
      <c r="L116" s="212">
        <v>0</v>
      </c>
      <c r="M116" s="1161">
        <v>0</v>
      </c>
      <c r="N116" s="212">
        <v>1</v>
      </c>
      <c r="O116" s="34">
        <v>0</v>
      </c>
      <c r="P116" s="212">
        <v>0</v>
      </c>
      <c r="Q116" s="34">
        <v>0</v>
      </c>
      <c r="R116" s="212">
        <v>0</v>
      </c>
      <c r="S116" s="34">
        <v>0</v>
      </c>
      <c r="T116" s="212">
        <v>0</v>
      </c>
      <c r="U116" s="332">
        <v>0</v>
      </c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2</v>
      </c>
      <c r="D117" s="2367">
        <f t="shared" si="42"/>
        <v>2</v>
      </c>
      <c r="E117" s="2368">
        <f t="shared" si="42"/>
        <v>0</v>
      </c>
      <c r="F117" s="2369">
        <v>0</v>
      </c>
      <c r="G117" s="2370">
        <v>0</v>
      </c>
      <c r="H117" s="2369">
        <v>1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>
        <v>1</v>
      </c>
      <c r="Q117" s="2371">
        <v>0</v>
      </c>
      <c r="R117" s="2369">
        <v>0</v>
      </c>
      <c r="S117" s="2371">
        <v>0</v>
      </c>
      <c r="T117" s="2369">
        <v>0</v>
      </c>
      <c r="U117" s="2370">
        <v>0</v>
      </c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1</v>
      </c>
      <c r="D123" s="2326">
        <f t="shared" ref="D123:E151" si="44">SUM(F123+H123+J123+L123+N123+P123+R123+T123+V123+X123+Z123)</f>
        <v>0</v>
      </c>
      <c r="E123" s="588">
        <f t="shared" si="44"/>
        <v>1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1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1</v>
      </c>
      <c r="D124" s="2326">
        <f t="shared" si="44"/>
        <v>0</v>
      </c>
      <c r="E124" s="588">
        <f t="shared" si="44"/>
        <v>1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0</v>
      </c>
      <c r="U124" s="2003">
        <v>1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0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4</v>
      </c>
      <c r="D125" s="479">
        <f t="shared" si="44"/>
        <v>0</v>
      </c>
      <c r="E125" s="560">
        <f t="shared" si="44"/>
        <v>4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0</v>
      </c>
      <c r="U125" s="2003">
        <v>4</v>
      </c>
      <c r="V125" s="2234">
        <v>0</v>
      </c>
      <c r="W125" s="2003">
        <v>0</v>
      </c>
      <c r="X125" s="2234">
        <v>0</v>
      </c>
      <c r="Y125" s="2003">
        <v>0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0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0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1</v>
      </c>
      <c r="D138" s="2326">
        <f t="shared" si="44"/>
        <v>0</v>
      </c>
      <c r="E138" s="588">
        <f t="shared" si="44"/>
        <v>1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1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0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0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1</v>
      </c>
      <c r="D144" s="2326">
        <f t="shared" si="44"/>
        <v>1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1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4</v>
      </c>
      <c r="D150" s="479">
        <f t="shared" si="44"/>
        <v>3</v>
      </c>
      <c r="E150" s="560">
        <f t="shared" si="44"/>
        <v>1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1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1</v>
      </c>
      <c r="U150" s="2003">
        <v>1</v>
      </c>
      <c r="V150" s="2234">
        <v>1</v>
      </c>
      <c r="W150" s="2003">
        <v>0</v>
      </c>
      <c r="X150" s="2234">
        <v>0</v>
      </c>
      <c r="Y150" s="2003">
        <v>0</v>
      </c>
      <c r="Z150" s="2397">
        <v>0</v>
      </c>
      <c r="AA150" s="2097">
        <v>0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5</v>
      </c>
      <c r="D151" s="486">
        <f t="shared" si="44"/>
        <v>1</v>
      </c>
      <c r="E151" s="591">
        <f t="shared" si="44"/>
        <v>4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2</v>
      </c>
      <c r="Z151" s="2401">
        <v>1</v>
      </c>
      <c r="AA151" s="2402">
        <v>2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17</v>
      </c>
      <c r="D152" s="2405">
        <f>SUM(D122:D151)</f>
        <v>5</v>
      </c>
      <c r="E152" s="2406">
        <f t="shared" ref="E152:AA152" si="50">SUM(E122:E151)</f>
        <v>12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1</v>
      </c>
      <c r="M152" s="2408">
        <f t="shared" si="50"/>
        <v>0</v>
      </c>
      <c r="N152" s="2407">
        <f t="shared" si="50"/>
        <v>0</v>
      </c>
      <c r="O152" s="2408">
        <f t="shared" si="50"/>
        <v>1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2</v>
      </c>
      <c r="U152" s="2408">
        <f t="shared" si="50"/>
        <v>7</v>
      </c>
      <c r="V152" s="2407">
        <f t="shared" si="50"/>
        <v>1</v>
      </c>
      <c r="W152" s="2408">
        <f t="shared" si="50"/>
        <v>0</v>
      </c>
      <c r="X152" s="2407">
        <f t="shared" si="50"/>
        <v>0</v>
      </c>
      <c r="Y152" s="2408">
        <f t="shared" si="50"/>
        <v>2</v>
      </c>
      <c r="Z152" s="2409">
        <f t="shared" si="50"/>
        <v>1</v>
      </c>
      <c r="AA152" s="2410">
        <f t="shared" si="50"/>
        <v>2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1</v>
      </c>
      <c r="D163" s="2325">
        <f t="shared" ref="D163:E168" si="57">SUM(F163+H163+J163+L163+N163+P163+R163+T163+V163+X163+Z163+AB163+AD163+AF163+AH163+AJ163+AL163)</f>
        <v>1</v>
      </c>
      <c r="E163" s="2255">
        <f t="shared" si="57"/>
        <v>0</v>
      </c>
      <c r="F163" s="2209">
        <v>0</v>
      </c>
      <c r="G163" s="1996">
        <v>0</v>
      </c>
      <c r="H163" s="2209">
        <v>0</v>
      </c>
      <c r="I163" s="1996">
        <v>0</v>
      </c>
      <c r="J163" s="2209">
        <v>1</v>
      </c>
      <c r="K163" s="1996">
        <v>0</v>
      </c>
      <c r="L163" s="2209">
        <v>0</v>
      </c>
      <c r="M163" s="1896">
        <v>0</v>
      </c>
      <c r="N163" s="1896">
        <v>0</v>
      </c>
      <c r="O163" s="1996">
        <v>0</v>
      </c>
      <c r="P163" s="2209">
        <v>0</v>
      </c>
      <c r="Q163" s="1996">
        <v>0</v>
      </c>
      <c r="R163" s="2283">
        <v>0</v>
      </c>
      <c r="S163" s="1996">
        <v>0</v>
      </c>
      <c r="T163" s="2283">
        <v>0</v>
      </c>
      <c r="U163" s="1996">
        <v>0</v>
      </c>
      <c r="V163" s="2209">
        <v>0</v>
      </c>
      <c r="W163" s="1996">
        <v>0</v>
      </c>
      <c r="X163" s="2283">
        <v>0</v>
      </c>
      <c r="Y163" s="1996">
        <v>0</v>
      </c>
      <c r="Z163" s="2423">
        <v>0</v>
      </c>
      <c r="AA163" s="2395">
        <v>0</v>
      </c>
      <c r="AB163" s="2423">
        <v>0</v>
      </c>
      <c r="AC163" s="2395">
        <v>0</v>
      </c>
      <c r="AD163" s="2423">
        <v>0</v>
      </c>
      <c r="AE163" s="2395">
        <v>0</v>
      </c>
      <c r="AF163" s="2423">
        <v>0</v>
      </c>
      <c r="AG163" s="2395">
        <v>0</v>
      </c>
      <c r="AH163" s="2423">
        <v>0</v>
      </c>
      <c r="AI163" s="2395">
        <v>0</v>
      </c>
      <c r="AJ163" s="2423">
        <v>0</v>
      </c>
      <c r="AK163" s="2395">
        <v>0</v>
      </c>
      <c r="AL163" s="2424">
        <v>0</v>
      </c>
      <c r="AM163" s="2395">
        <v>0</v>
      </c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>
        <v>0</v>
      </c>
      <c r="G164" s="2003">
        <v>0</v>
      </c>
      <c r="H164" s="329">
        <v>0</v>
      </c>
      <c r="I164" s="2003">
        <v>0</v>
      </c>
      <c r="J164" s="329">
        <v>0</v>
      </c>
      <c r="K164" s="2003">
        <v>0</v>
      </c>
      <c r="L164" s="329">
        <v>0</v>
      </c>
      <c r="M164" s="1973">
        <v>0</v>
      </c>
      <c r="N164" s="1973">
        <v>0</v>
      </c>
      <c r="O164" s="2003">
        <v>0</v>
      </c>
      <c r="P164" s="329">
        <v>0</v>
      </c>
      <c r="Q164" s="2003">
        <v>0</v>
      </c>
      <c r="R164" s="2068">
        <v>0</v>
      </c>
      <c r="S164" s="2003">
        <v>0</v>
      </c>
      <c r="T164" s="2068">
        <v>0</v>
      </c>
      <c r="U164" s="2003">
        <v>0</v>
      </c>
      <c r="V164" s="329">
        <v>0</v>
      </c>
      <c r="W164" s="2003">
        <v>0</v>
      </c>
      <c r="X164" s="2068">
        <v>0</v>
      </c>
      <c r="Y164" s="2003">
        <v>0</v>
      </c>
      <c r="Z164" s="2095">
        <v>0</v>
      </c>
      <c r="AA164" s="2094">
        <v>0</v>
      </c>
      <c r="AB164" s="2095">
        <v>0</v>
      </c>
      <c r="AC164" s="2094">
        <v>0</v>
      </c>
      <c r="AD164" s="2095">
        <v>0</v>
      </c>
      <c r="AE164" s="2094">
        <v>0</v>
      </c>
      <c r="AF164" s="2095">
        <v>0</v>
      </c>
      <c r="AG164" s="2094">
        <v>0</v>
      </c>
      <c r="AH164" s="2095">
        <v>0</v>
      </c>
      <c r="AI164" s="2094">
        <v>0</v>
      </c>
      <c r="AJ164" s="2095">
        <v>0</v>
      </c>
      <c r="AK164" s="2094">
        <v>0</v>
      </c>
      <c r="AL164" s="2093">
        <v>0</v>
      </c>
      <c r="AM164" s="2094">
        <v>0</v>
      </c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>
        <v>0</v>
      </c>
      <c r="G165" s="2009">
        <v>0</v>
      </c>
      <c r="H165" s="876">
        <v>0</v>
      </c>
      <c r="I165" s="2009">
        <v>0</v>
      </c>
      <c r="J165" s="876">
        <v>0</v>
      </c>
      <c r="K165" s="2009">
        <v>0</v>
      </c>
      <c r="L165" s="876">
        <v>0</v>
      </c>
      <c r="M165" s="1907">
        <v>0</v>
      </c>
      <c r="N165" s="1907">
        <v>0</v>
      </c>
      <c r="O165" s="2009">
        <v>0</v>
      </c>
      <c r="P165" s="876">
        <v>0</v>
      </c>
      <c r="Q165" s="2009">
        <v>0</v>
      </c>
      <c r="R165" s="1911">
        <v>0</v>
      </c>
      <c r="S165" s="2009">
        <v>0</v>
      </c>
      <c r="T165" s="1911">
        <v>0</v>
      </c>
      <c r="U165" s="2009">
        <v>0</v>
      </c>
      <c r="V165" s="876">
        <v>0</v>
      </c>
      <c r="W165" s="2009">
        <v>0</v>
      </c>
      <c r="X165" s="1911">
        <v>0</v>
      </c>
      <c r="Y165" s="2009">
        <v>0</v>
      </c>
      <c r="Z165" s="2427">
        <v>0</v>
      </c>
      <c r="AA165" s="2400">
        <v>0</v>
      </c>
      <c r="AB165" s="2427">
        <v>0</v>
      </c>
      <c r="AC165" s="2400">
        <v>0</v>
      </c>
      <c r="AD165" s="2427">
        <v>0</v>
      </c>
      <c r="AE165" s="2400">
        <v>0</v>
      </c>
      <c r="AF165" s="2427">
        <v>0</v>
      </c>
      <c r="AG165" s="2400">
        <v>0</v>
      </c>
      <c r="AH165" s="2427">
        <v>0</v>
      </c>
      <c r="AI165" s="2400">
        <v>0</v>
      </c>
      <c r="AJ165" s="2427">
        <v>0</v>
      </c>
      <c r="AK165" s="2400">
        <v>0</v>
      </c>
      <c r="AL165" s="2428">
        <v>0</v>
      </c>
      <c r="AM165" s="2400">
        <v>0</v>
      </c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>
        <v>0</v>
      </c>
      <c r="G166" s="1996">
        <v>0</v>
      </c>
      <c r="H166" s="2209">
        <v>0</v>
      </c>
      <c r="I166" s="1996">
        <v>0</v>
      </c>
      <c r="J166" s="2209">
        <v>0</v>
      </c>
      <c r="K166" s="1996">
        <v>0</v>
      </c>
      <c r="L166" s="2209">
        <v>0</v>
      </c>
      <c r="M166" s="1896">
        <v>0</v>
      </c>
      <c r="N166" s="1896">
        <v>0</v>
      </c>
      <c r="O166" s="1996">
        <v>0</v>
      </c>
      <c r="P166" s="2209">
        <v>0</v>
      </c>
      <c r="Q166" s="1996">
        <v>0</v>
      </c>
      <c r="R166" s="2283">
        <v>0</v>
      </c>
      <c r="S166" s="1996">
        <v>0</v>
      </c>
      <c r="T166" s="2283">
        <v>0</v>
      </c>
      <c r="U166" s="1996">
        <v>0</v>
      </c>
      <c r="V166" s="2209">
        <v>0</v>
      </c>
      <c r="W166" s="1996">
        <v>0</v>
      </c>
      <c r="X166" s="2283">
        <v>0</v>
      </c>
      <c r="Y166" s="1996">
        <v>0</v>
      </c>
      <c r="Z166" s="2423">
        <v>0</v>
      </c>
      <c r="AA166" s="2395">
        <v>0</v>
      </c>
      <c r="AB166" s="2423">
        <v>0</v>
      </c>
      <c r="AC166" s="2395">
        <v>0</v>
      </c>
      <c r="AD166" s="2423">
        <v>0</v>
      </c>
      <c r="AE166" s="2395">
        <v>0</v>
      </c>
      <c r="AF166" s="2423">
        <v>0</v>
      </c>
      <c r="AG166" s="2395">
        <v>0</v>
      </c>
      <c r="AH166" s="2423">
        <v>0</v>
      </c>
      <c r="AI166" s="2395">
        <v>0</v>
      </c>
      <c r="AJ166" s="2423">
        <v>0</v>
      </c>
      <c r="AK166" s="2395">
        <v>0</v>
      </c>
      <c r="AL166" s="2424">
        <v>0</v>
      </c>
      <c r="AM166" s="2395">
        <v>0</v>
      </c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>
        <v>0</v>
      </c>
      <c r="G167" s="2003">
        <v>0</v>
      </c>
      <c r="H167" s="329">
        <v>0</v>
      </c>
      <c r="I167" s="2003">
        <v>0</v>
      </c>
      <c r="J167" s="329">
        <v>0</v>
      </c>
      <c r="K167" s="2003">
        <v>0</v>
      </c>
      <c r="L167" s="329">
        <v>0</v>
      </c>
      <c r="M167" s="1973">
        <v>0</v>
      </c>
      <c r="N167" s="1973">
        <v>0</v>
      </c>
      <c r="O167" s="2003">
        <v>0</v>
      </c>
      <c r="P167" s="329">
        <v>0</v>
      </c>
      <c r="Q167" s="2003">
        <v>0</v>
      </c>
      <c r="R167" s="2068">
        <v>0</v>
      </c>
      <c r="S167" s="2003">
        <v>0</v>
      </c>
      <c r="T167" s="2068">
        <v>0</v>
      </c>
      <c r="U167" s="2003">
        <v>0</v>
      </c>
      <c r="V167" s="329">
        <v>0</v>
      </c>
      <c r="W167" s="2003">
        <v>0</v>
      </c>
      <c r="X167" s="2068">
        <v>0</v>
      </c>
      <c r="Y167" s="2003">
        <v>0</v>
      </c>
      <c r="Z167" s="2095">
        <v>0</v>
      </c>
      <c r="AA167" s="2094">
        <v>0</v>
      </c>
      <c r="AB167" s="2095">
        <v>0</v>
      </c>
      <c r="AC167" s="2094">
        <v>0</v>
      </c>
      <c r="AD167" s="2095">
        <v>0</v>
      </c>
      <c r="AE167" s="2094">
        <v>0</v>
      </c>
      <c r="AF167" s="2095">
        <v>0</v>
      </c>
      <c r="AG167" s="2094">
        <v>0</v>
      </c>
      <c r="AH167" s="2095">
        <v>0</v>
      </c>
      <c r="AI167" s="2094">
        <v>0</v>
      </c>
      <c r="AJ167" s="2095">
        <v>0</v>
      </c>
      <c r="AK167" s="2094">
        <v>0</v>
      </c>
      <c r="AL167" s="2093">
        <v>0</v>
      </c>
      <c r="AM167" s="2094">
        <v>0</v>
      </c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>
        <v>0</v>
      </c>
      <c r="G168" s="2009">
        <v>0</v>
      </c>
      <c r="H168" s="876">
        <v>0</v>
      </c>
      <c r="I168" s="2009">
        <v>0</v>
      </c>
      <c r="J168" s="876">
        <v>0</v>
      </c>
      <c r="K168" s="2009">
        <v>0</v>
      </c>
      <c r="L168" s="876">
        <v>0</v>
      </c>
      <c r="M168" s="1907">
        <v>0</v>
      </c>
      <c r="N168" s="1907">
        <v>0</v>
      </c>
      <c r="O168" s="2009">
        <v>0</v>
      </c>
      <c r="P168" s="876">
        <v>0</v>
      </c>
      <c r="Q168" s="2009">
        <v>0</v>
      </c>
      <c r="R168" s="1911">
        <v>0</v>
      </c>
      <c r="S168" s="2009">
        <v>0</v>
      </c>
      <c r="T168" s="1911">
        <v>0</v>
      </c>
      <c r="U168" s="2009">
        <v>0</v>
      </c>
      <c r="V168" s="876">
        <v>0</v>
      </c>
      <c r="W168" s="2009">
        <v>0</v>
      </c>
      <c r="X168" s="1911">
        <v>0</v>
      </c>
      <c r="Y168" s="2009">
        <v>0</v>
      </c>
      <c r="Z168" s="2427">
        <v>0</v>
      </c>
      <c r="AA168" s="2400">
        <v>0</v>
      </c>
      <c r="AB168" s="2427">
        <v>0</v>
      </c>
      <c r="AC168" s="2400">
        <v>0</v>
      </c>
      <c r="AD168" s="2427">
        <v>0</v>
      </c>
      <c r="AE168" s="2400">
        <v>0</v>
      </c>
      <c r="AF168" s="2427">
        <v>0</v>
      </c>
      <c r="AG168" s="2400">
        <v>0</v>
      </c>
      <c r="AH168" s="2427">
        <v>0</v>
      </c>
      <c r="AI168" s="2400">
        <v>0</v>
      </c>
      <c r="AJ168" s="2427">
        <v>0</v>
      </c>
      <c r="AK168" s="2400">
        <v>0</v>
      </c>
      <c r="AL168" s="2428">
        <v>0</v>
      </c>
      <c r="AM168" s="2400">
        <v>0</v>
      </c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>
        <v>0</v>
      </c>
      <c r="G173" s="2239">
        <v>0</v>
      </c>
      <c r="H173" s="2209">
        <v>0</v>
      </c>
      <c r="I173" s="1996">
        <v>0</v>
      </c>
      <c r="J173" s="2283">
        <v>0</v>
      </c>
      <c r="K173" s="2239">
        <v>0</v>
      </c>
      <c r="L173" s="2209">
        <v>0</v>
      </c>
      <c r="M173" s="1996">
        <v>0</v>
      </c>
      <c r="N173" s="2209">
        <v>0</v>
      </c>
      <c r="O173" s="1996">
        <v>0</v>
      </c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>
        <v>0</v>
      </c>
      <c r="G174" s="2431">
        <v>0</v>
      </c>
      <c r="H174" s="20">
        <v>0</v>
      </c>
      <c r="I174" s="30">
        <v>0</v>
      </c>
      <c r="J174" s="2432">
        <v>0</v>
      </c>
      <c r="K174" s="2431">
        <v>0</v>
      </c>
      <c r="L174" s="20">
        <v>0</v>
      </c>
      <c r="M174" s="30">
        <v>0</v>
      </c>
      <c r="N174" s="20">
        <v>0</v>
      </c>
      <c r="O174" s="30">
        <v>0</v>
      </c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>
        <v>0</v>
      </c>
      <c r="G175" s="1163">
        <v>0</v>
      </c>
      <c r="H175" s="212">
        <v>0</v>
      </c>
      <c r="I175" s="1161">
        <v>0</v>
      </c>
      <c r="J175" s="1162">
        <v>0</v>
      </c>
      <c r="K175" s="1163">
        <v>0</v>
      </c>
      <c r="L175" s="212">
        <v>0</v>
      </c>
      <c r="M175" s="1161">
        <v>0</v>
      </c>
      <c r="N175" s="212">
        <v>0</v>
      </c>
      <c r="O175" s="1161">
        <v>0</v>
      </c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>
        <v>0</v>
      </c>
      <c r="G176" s="1996">
        <v>0</v>
      </c>
      <c r="H176" s="2209">
        <v>0</v>
      </c>
      <c r="I176" s="2239">
        <v>0</v>
      </c>
      <c r="J176" s="2209">
        <v>0</v>
      </c>
      <c r="K176" s="1996">
        <v>0</v>
      </c>
      <c r="L176" s="2283">
        <v>0</v>
      </c>
      <c r="M176" s="2239">
        <v>0</v>
      </c>
      <c r="N176" s="2209">
        <v>0</v>
      </c>
      <c r="O176" s="1996">
        <v>0</v>
      </c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>
        <v>0</v>
      </c>
      <c r="G177" s="30">
        <v>0</v>
      </c>
      <c r="H177" s="329">
        <v>0</v>
      </c>
      <c r="I177" s="2235">
        <v>0</v>
      </c>
      <c r="J177" s="329">
        <v>0</v>
      </c>
      <c r="K177" s="2003">
        <v>0</v>
      </c>
      <c r="L177" s="2068">
        <v>0</v>
      </c>
      <c r="M177" s="2235">
        <v>0</v>
      </c>
      <c r="N177" s="329">
        <v>0</v>
      </c>
      <c r="O177" s="2003">
        <v>0</v>
      </c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>
        <v>0</v>
      </c>
      <c r="G178" s="2009">
        <v>0</v>
      </c>
      <c r="H178" s="876">
        <v>0</v>
      </c>
      <c r="I178" s="2237">
        <v>0</v>
      </c>
      <c r="J178" s="876">
        <v>0</v>
      </c>
      <c r="K178" s="2009">
        <v>0</v>
      </c>
      <c r="L178" s="1911">
        <v>0</v>
      </c>
      <c r="M178" s="2237">
        <v>0</v>
      </c>
      <c r="N178" s="876">
        <v>0</v>
      </c>
      <c r="O178" s="2009">
        <v>0</v>
      </c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>
        <v>0</v>
      </c>
      <c r="G183" s="2239">
        <v>0</v>
      </c>
      <c r="H183" s="2209">
        <v>0</v>
      </c>
      <c r="I183" s="1996">
        <v>0</v>
      </c>
      <c r="J183" s="2283">
        <v>0</v>
      </c>
      <c r="K183" s="1996">
        <v>0</v>
      </c>
      <c r="L183" s="2283">
        <v>0</v>
      </c>
      <c r="M183" s="2239">
        <v>0</v>
      </c>
      <c r="N183" s="2209">
        <v>0</v>
      </c>
      <c r="O183" s="1996">
        <v>0</v>
      </c>
      <c r="P183" s="2283">
        <v>0</v>
      </c>
      <c r="Q183" s="1996">
        <v>0</v>
      </c>
    </row>
    <row r="184" spans="1:21" ht="15" customHeight="1" x14ac:dyDescent="0.25">
      <c r="A184" s="6021" t="s">
        <v>361</v>
      </c>
      <c r="B184" s="5876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>
        <v>0</v>
      </c>
      <c r="G184" s="2431">
        <v>0</v>
      </c>
      <c r="H184" s="20">
        <v>0</v>
      </c>
      <c r="I184" s="30">
        <v>0</v>
      </c>
      <c r="J184" s="2432">
        <v>0</v>
      </c>
      <c r="K184" s="30">
        <v>0</v>
      </c>
      <c r="L184" s="2432">
        <v>0</v>
      </c>
      <c r="M184" s="2431">
        <v>0</v>
      </c>
      <c r="N184" s="20">
        <v>0</v>
      </c>
      <c r="O184" s="30">
        <v>0</v>
      </c>
      <c r="P184" s="2432">
        <v>0</v>
      </c>
      <c r="Q184" s="30">
        <v>0</v>
      </c>
    </row>
    <row r="185" spans="1:21" ht="15" customHeight="1" x14ac:dyDescent="0.25">
      <c r="A185" s="6022" t="s">
        <v>362</v>
      </c>
      <c r="B185" s="6023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>
        <v>0</v>
      </c>
      <c r="G185" s="2235">
        <v>0</v>
      </c>
      <c r="H185" s="329">
        <v>0</v>
      </c>
      <c r="I185" s="2003">
        <v>0</v>
      </c>
      <c r="J185" s="2068">
        <v>0</v>
      </c>
      <c r="K185" s="2003">
        <v>0</v>
      </c>
      <c r="L185" s="2068">
        <v>0</v>
      </c>
      <c r="M185" s="2235">
        <v>0</v>
      </c>
      <c r="N185" s="329">
        <v>0</v>
      </c>
      <c r="O185" s="2003">
        <v>0</v>
      </c>
      <c r="P185" s="2068">
        <v>0</v>
      </c>
      <c r="Q185" s="2003">
        <v>0</v>
      </c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4</v>
      </c>
      <c r="D192" s="140">
        <f>SUM(F192+H192+J192+L192+N192+P192+R192+T192)</f>
        <v>1</v>
      </c>
      <c r="E192" s="224">
        <f t="shared" ref="D192:E194" si="62">SUM(G192+I192+K192+M192+O192+Q192+S192+U192)</f>
        <v>3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0</v>
      </c>
      <c r="R192" s="44">
        <v>0</v>
      </c>
      <c r="S192" s="905">
        <v>2</v>
      </c>
      <c r="T192" s="44">
        <v>1</v>
      </c>
      <c r="U192" s="905">
        <v>1</v>
      </c>
    </row>
    <row r="193" spans="1:94" ht="15" customHeight="1" x14ac:dyDescent="0.25">
      <c r="A193" s="5927" t="s">
        <v>370</v>
      </c>
      <c r="B193" s="5923"/>
      <c r="C193" s="2437">
        <f>SUM(D193+E193)</f>
        <v>8</v>
      </c>
      <c r="D193" s="2438">
        <f t="shared" si="62"/>
        <v>0</v>
      </c>
      <c r="E193" s="2439">
        <f t="shared" si="62"/>
        <v>8</v>
      </c>
      <c r="F193" s="2345"/>
      <c r="G193" s="2347"/>
      <c r="H193" s="3852"/>
      <c r="I193" s="2347"/>
      <c r="J193" s="2345"/>
      <c r="K193" s="2347"/>
      <c r="L193" s="1162">
        <v>0</v>
      </c>
      <c r="M193" s="1161">
        <v>0</v>
      </c>
      <c r="N193" s="1162">
        <v>0</v>
      </c>
      <c r="O193" s="1161">
        <v>0</v>
      </c>
      <c r="P193" s="1162">
        <v>0</v>
      </c>
      <c r="Q193" s="1161">
        <v>0</v>
      </c>
      <c r="R193" s="1162">
        <v>0</v>
      </c>
      <c r="S193" s="1161">
        <v>8</v>
      </c>
      <c r="T193" s="1162">
        <v>0</v>
      </c>
      <c r="U193" s="1161">
        <v>0</v>
      </c>
    </row>
    <row r="194" spans="1:94" ht="15" customHeight="1" x14ac:dyDescent="0.25">
      <c r="A194" s="6017" t="s">
        <v>371</v>
      </c>
      <c r="B194" s="6018"/>
      <c r="C194" s="2440">
        <f>SUM(D194+E194)</f>
        <v>12</v>
      </c>
      <c r="D194" s="2268">
        <f t="shared" si="62"/>
        <v>1</v>
      </c>
      <c r="E194" s="2223">
        <f t="shared" si="62"/>
        <v>11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10</v>
      </c>
      <c r="T194" s="2323">
        <f t="shared" si="63"/>
        <v>1</v>
      </c>
      <c r="U194" s="2274">
        <f t="shared" si="63"/>
        <v>1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>
        <v>0</v>
      </c>
      <c r="G199" s="905">
        <v>0</v>
      </c>
      <c r="H199" s="44">
        <v>0</v>
      </c>
      <c r="I199" s="905">
        <v>0</v>
      </c>
      <c r="J199" s="44">
        <v>0</v>
      </c>
      <c r="K199" s="905">
        <v>0</v>
      </c>
      <c r="L199" s="44">
        <v>0</v>
      </c>
      <c r="M199" s="905">
        <v>0</v>
      </c>
      <c r="N199" s="44">
        <v>0</v>
      </c>
      <c r="O199" s="1026">
        <v>0</v>
      </c>
      <c r="P199" s="2442">
        <v>0</v>
      </c>
      <c r="Q199" s="1896">
        <v>0</v>
      </c>
      <c r="R199" s="1896">
        <v>0</v>
      </c>
      <c r="S199" s="2443">
        <v>0</v>
      </c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>
        <v>0</v>
      </c>
      <c r="G200" s="1161">
        <v>0</v>
      </c>
      <c r="H200" s="1162">
        <v>0</v>
      </c>
      <c r="I200" s="1161">
        <v>0</v>
      </c>
      <c r="J200" s="1162">
        <v>0</v>
      </c>
      <c r="K200" s="1161">
        <v>0</v>
      </c>
      <c r="L200" s="1162">
        <v>0</v>
      </c>
      <c r="M200" s="1161">
        <v>0</v>
      </c>
      <c r="N200" s="1162">
        <v>0</v>
      </c>
      <c r="O200" s="2444">
        <v>0</v>
      </c>
      <c r="P200" s="1913">
        <v>0</v>
      </c>
      <c r="Q200" s="1914">
        <v>0</v>
      </c>
      <c r="R200" s="1914">
        <v>0</v>
      </c>
      <c r="S200" s="877">
        <v>0</v>
      </c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89</v>
      </c>
      <c r="D206" s="2456">
        <f>SUM(F206+H206+J206+L206+N206+P206+R206+T206+V206+X206+Z206+AB206)</f>
        <v>42</v>
      </c>
      <c r="E206" s="2457">
        <f>SUM(G206+I206+K206+M206+O206+Q206+S206+U206+W206+Y206+AA206+AC206)</f>
        <v>47</v>
      </c>
      <c r="F206" s="2458">
        <v>4</v>
      </c>
      <c r="G206" s="2459">
        <v>7</v>
      </c>
      <c r="H206" s="2458">
        <v>4</v>
      </c>
      <c r="I206" s="2459">
        <v>4</v>
      </c>
      <c r="J206" s="2458">
        <v>2</v>
      </c>
      <c r="K206" s="2459">
        <v>5</v>
      </c>
      <c r="L206" s="2458">
        <v>6</v>
      </c>
      <c r="M206" s="2459">
        <v>5</v>
      </c>
      <c r="N206" s="2458">
        <v>2</v>
      </c>
      <c r="O206" s="2459">
        <v>1</v>
      </c>
      <c r="P206" s="2458">
        <v>2</v>
      </c>
      <c r="Q206" s="2460">
        <v>3</v>
      </c>
      <c r="R206" s="2458">
        <v>8</v>
      </c>
      <c r="S206" s="2460">
        <v>5</v>
      </c>
      <c r="T206" s="2458">
        <v>2</v>
      </c>
      <c r="U206" s="2459">
        <v>6</v>
      </c>
      <c r="V206" s="2458">
        <v>2</v>
      </c>
      <c r="W206" s="2459">
        <v>2</v>
      </c>
      <c r="X206" s="2458">
        <v>2</v>
      </c>
      <c r="Y206" s="2460">
        <v>4</v>
      </c>
      <c r="Z206" s="2458">
        <v>7</v>
      </c>
      <c r="AA206" s="2460">
        <v>5</v>
      </c>
      <c r="AB206" s="2458">
        <v>1</v>
      </c>
      <c r="AC206" s="2461">
        <v>0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15</v>
      </c>
      <c r="AI206" s="2460">
        <v>1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160</v>
      </c>
      <c r="D207" s="2464">
        <f>SUM(F207+H207+J207+L207+N207+P207+R207+T207+V207+X207+Z207+AB207)</f>
        <v>78</v>
      </c>
      <c r="E207" s="2465">
        <f>SUM(G207+I207+K207+M207+O207+Q207+S207+U207+W207+Y207+AA207+AC207)</f>
        <v>82</v>
      </c>
      <c r="F207" s="2466">
        <v>1</v>
      </c>
      <c r="G207" s="2467">
        <v>1</v>
      </c>
      <c r="H207" s="2466">
        <v>3</v>
      </c>
      <c r="I207" s="2467">
        <v>5</v>
      </c>
      <c r="J207" s="2466">
        <v>6</v>
      </c>
      <c r="K207" s="2467">
        <v>8</v>
      </c>
      <c r="L207" s="2466">
        <v>9</v>
      </c>
      <c r="M207" s="2467">
        <v>5</v>
      </c>
      <c r="N207" s="2466">
        <v>7</v>
      </c>
      <c r="O207" s="2467">
        <v>6</v>
      </c>
      <c r="P207" s="2466">
        <v>6</v>
      </c>
      <c r="Q207" s="2468">
        <v>9</v>
      </c>
      <c r="R207" s="2466">
        <v>5</v>
      </c>
      <c r="S207" s="2468">
        <v>11</v>
      </c>
      <c r="T207" s="2466">
        <v>9</v>
      </c>
      <c r="U207" s="2467">
        <v>8</v>
      </c>
      <c r="V207" s="2466">
        <v>7</v>
      </c>
      <c r="W207" s="2467">
        <v>3</v>
      </c>
      <c r="X207" s="2466">
        <v>7</v>
      </c>
      <c r="Y207" s="2468">
        <v>9</v>
      </c>
      <c r="Z207" s="2466">
        <v>14</v>
      </c>
      <c r="AA207" s="2468">
        <v>10</v>
      </c>
      <c r="AB207" s="2466">
        <v>4</v>
      </c>
      <c r="AC207" s="2469">
        <v>7</v>
      </c>
      <c r="AD207" s="2470">
        <v>0</v>
      </c>
      <c r="AE207" s="2468">
        <v>0</v>
      </c>
      <c r="AF207" s="2470">
        <v>1</v>
      </c>
      <c r="AG207" s="2468">
        <v>5</v>
      </c>
      <c r="AH207" s="2466">
        <v>29</v>
      </c>
      <c r="AI207" s="2468">
        <v>2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249</v>
      </c>
      <c r="D208" s="2472">
        <f t="shared" ref="D208:AI208" si="68">SUM(D206+D207)</f>
        <v>120</v>
      </c>
      <c r="E208" s="2473">
        <f t="shared" si="68"/>
        <v>129</v>
      </c>
      <c r="F208" s="2474">
        <f t="shared" si="68"/>
        <v>5</v>
      </c>
      <c r="G208" s="2475">
        <f t="shared" si="68"/>
        <v>8</v>
      </c>
      <c r="H208" s="2474">
        <f t="shared" si="68"/>
        <v>7</v>
      </c>
      <c r="I208" s="2475">
        <f t="shared" si="68"/>
        <v>9</v>
      </c>
      <c r="J208" s="2474">
        <f t="shared" si="68"/>
        <v>8</v>
      </c>
      <c r="K208" s="2475">
        <f t="shared" si="68"/>
        <v>13</v>
      </c>
      <c r="L208" s="2474">
        <f t="shared" si="68"/>
        <v>15</v>
      </c>
      <c r="M208" s="2475">
        <f t="shared" si="68"/>
        <v>10</v>
      </c>
      <c r="N208" s="2474">
        <f t="shared" si="68"/>
        <v>9</v>
      </c>
      <c r="O208" s="2475">
        <f t="shared" si="68"/>
        <v>7</v>
      </c>
      <c r="P208" s="2474">
        <f t="shared" si="68"/>
        <v>8</v>
      </c>
      <c r="Q208" s="2475">
        <f t="shared" si="68"/>
        <v>12</v>
      </c>
      <c r="R208" s="2474">
        <f t="shared" si="68"/>
        <v>13</v>
      </c>
      <c r="S208" s="2475">
        <f t="shared" si="68"/>
        <v>16</v>
      </c>
      <c r="T208" s="2474">
        <f t="shared" si="68"/>
        <v>11</v>
      </c>
      <c r="U208" s="2475">
        <f t="shared" si="68"/>
        <v>14</v>
      </c>
      <c r="V208" s="2474">
        <f t="shared" si="68"/>
        <v>9</v>
      </c>
      <c r="W208" s="2475">
        <f t="shared" si="68"/>
        <v>5</v>
      </c>
      <c r="X208" s="2474">
        <f t="shared" si="68"/>
        <v>9</v>
      </c>
      <c r="Y208" s="2475">
        <f t="shared" si="68"/>
        <v>13</v>
      </c>
      <c r="Z208" s="2474">
        <f t="shared" si="68"/>
        <v>21</v>
      </c>
      <c r="AA208" s="2475">
        <f t="shared" si="68"/>
        <v>15</v>
      </c>
      <c r="AB208" s="2474">
        <f t="shared" si="68"/>
        <v>5</v>
      </c>
      <c r="AC208" s="2476">
        <f t="shared" si="68"/>
        <v>7</v>
      </c>
      <c r="AD208" s="2472">
        <f t="shared" si="68"/>
        <v>0</v>
      </c>
      <c r="AE208" s="2475">
        <f t="shared" si="68"/>
        <v>0</v>
      </c>
      <c r="AF208" s="2472">
        <f t="shared" si="68"/>
        <v>1</v>
      </c>
      <c r="AG208" s="2475">
        <f t="shared" si="68"/>
        <v>5</v>
      </c>
      <c r="AH208" s="2474">
        <f t="shared" si="68"/>
        <v>44</v>
      </c>
      <c r="AI208" s="2473">
        <f t="shared" si="68"/>
        <v>3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9</v>
      </c>
      <c r="D213" s="2456">
        <f t="shared" ref="D213:E215" si="69">SUM(F213+H213+J213+L213+N213)</f>
        <v>3</v>
      </c>
      <c r="E213" s="2484">
        <f t="shared" si="69"/>
        <v>6</v>
      </c>
      <c r="F213" s="2458">
        <v>1</v>
      </c>
      <c r="G213" s="2460">
        <v>5</v>
      </c>
      <c r="H213" s="2458">
        <v>0</v>
      </c>
      <c r="I213" s="2460">
        <v>0</v>
      </c>
      <c r="J213" s="2458">
        <v>1</v>
      </c>
      <c r="K213" s="2460">
        <v>0</v>
      </c>
      <c r="L213" s="2458">
        <v>1</v>
      </c>
      <c r="M213" s="2460">
        <v>1</v>
      </c>
      <c r="N213" s="2458">
        <v>0</v>
      </c>
      <c r="O213" s="2485">
        <v>0</v>
      </c>
      <c r="P213" s="2458">
        <v>0</v>
      </c>
      <c r="Q213" s="2486">
        <v>3</v>
      </c>
      <c r="R213" s="2461">
        <v>0</v>
      </c>
      <c r="S213" s="2487">
        <v>0</v>
      </c>
      <c r="T213" s="2461">
        <v>0</v>
      </c>
      <c r="U213" s="2488">
        <v>4</v>
      </c>
      <c r="V213" s="2489">
        <v>2</v>
      </c>
      <c r="W213" s="2489">
        <v>1</v>
      </c>
      <c r="X213" s="2489">
        <v>0</v>
      </c>
      <c r="Y213" s="2489">
        <v>0</v>
      </c>
      <c r="Z213" s="2490">
        <v>2</v>
      </c>
      <c r="AA213" s="2458">
        <v>0</v>
      </c>
      <c r="AB213" s="2486">
        <v>0</v>
      </c>
      <c r="AC213" s="2486">
        <v>0</v>
      </c>
      <c r="AD213" s="2486">
        <v>0</v>
      </c>
      <c r="AE213" s="2486">
        <v>0</v>
      </c>
      <c r="AF213" s="2460">
        <v>0</v>
      </c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3</v>
      </c>
      <c r="D214" s="2492">
        <f t="shared" si="69"/>
        <v>1</v>
      </c>
      <c r="E214" s="2493">
        <f t="shared" si="69"/>
        <v>2</v>
      </c>
      <c r="F214" s="2494">
        <v>1</v>
      </c>
      <c r="G214" s="2495">
        <v>2</v>
      </c>
      <c r="H214" s="2494">
        <v>0</v>
      </c>
      <c r="I214" s="2495">
        <v>0</v>
      </c>
      <c r="J214" s="2494">
        <v>0</v>
      </c>
      <c r="K214" s="2495">
        <v>0</v>
      </c>
      <c r="L214" s="2494">
        <v>0</v>
      </c>
      <c r="M214" s="2495">
        <v>0</v>
      </c>
      <c r="N214" s="2494">
        <v>0</v>
      </c>
      <c r="O214" s="2496">
        <v>0</v>
      </c>
      <c r="P214" s="2494">
        <v>0</v>
      </c>
      <c r="Q214" s="2497">
        <v>3</v>
      </c>
      <c r="R214" s="2498">
        <v>0</v>
      </c>
      <c r="S214" s="2499">
        <v>0</v>
      </c>
      <c r="T214" s="2500">
        <v>0</v>
      </c>
      <c r="U214" s="2499">
        <v>2</v>
      </c>
      <c r="V214" s="2497">
        <v>1</v>
      </c>
      <c r="W214" s="2497">
        <v>0</v>
      </c>
      <c r="X214" s="2497">
        <v>0</v>
      </c>
      <c r="Y214" s="2497">
        <v>0</v>
      </c>
      <c r="Z214" s="2501">
        <v>0</v>
      </c>
      <c r="AA214" s="2494">
        <v>0</v>
      </c>
      <c r="AB214" s="2497">
        <v>0</v>
      </c>
      <c r="AC214" s="2497">
        <v>0</v>
      </c>
      <c r="AD214" s="2497">
        <v>0</v>
      </c>
      <c r="AE214" s="2497">
        <v>0</v>
      </c>
      <c r="AF214" s="2495">
        <v>0</v>
      </c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6</v>
      </c>
      <c r="D215" s="2502">
        <f t="shared" si="69"/>
        <v>2</v>
      </c>
      <c r="E215" s="2503">
        <f t="shared" si="69"/>
        <v>4</v>
      </c>
      <c r="F215" s="2466">
        <v>0</v>
      </c>
      <c r="G215" s="2468">
        <v>3</v>
      </c>
      <c r="H215" s="2466">
        <v>0</v>
      </c>
      <c r="I215" s="2468">
        <v>0</v>
      </c>
      <c r="J215" s="2466">
        <v>1</v>
      </c>
      <c r="K215" s="2468">
        <v>0</v>
      </c>
      <c r="L215" s="2466">
        <v>1</v>
      </c>
      <c r="M215" s="2468">
        <v>1</v>
      </c>
      <c r="N215" s="2466">
        <v>0</v>
      </c>
      <c r="O215" s="2504">
        <v>0</v>
      </c>
      <c r="P215" s="2466">
        <v>0</v>
      </c>
      <c r="Q215" s="2505">
        <v>0</v>
      </c>
      <c r="R215" s="2469">
        <v>0</v>
      </c>
      <c r="S215" s="2506">
        <v>0</v>
      </c>
      <c r="T215" s="2469">
        <v>0</v>
      </c>
      <c r="U215" s="2506">
        <v>2</v>
      </c>
      <c r="V215" s="2505">
        <v>1</v>
      </c>
      <c r="W215" s="2505">
        <v>1</v>
      </c>
      <c r="X215" s="2505">
        <v>0</v>
      </c>
      <c r="Y215" s="2505">
        <v>0</v>
      </c>
      <c r="Z215" s="2507">
        <v>2</v>
      </c>
      <c r="AA215" s="2466">
        <v>0</v>
      </c>
      <c r="AB215" s="2505">
        <v>0</v>
      </c>
      <c r="AC215" s="2505">
        <v>0</v>
      </c>
      <c r="AD215" s="2505">
        <v>0</v>
      </c>
      <c r="AE215" s="2505">
        <v>0</v>
      </c>
      <c r="AF215" s="2468">
        <v>0</v>
      </c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>
        <v>1</v>
      </c>
      <c r="F219" s="2514">
        <v>0</v>
      </c>
      <c r="G219" s="2423">
        <v>0</v>
      </c>
      <c r="H219" s="2515">
        <v>1</v>
      </c>
      <c r="I219" s="2516">
        <v>0</v>
      </c>
      <c r="J219" s="2514">
        <v>0</v>
      </c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>
        <v>0</v>
      </c>
      <c r="F220" s="2517">
        <v>0</v>
      </c>
      <c r="G220" s="2095">
        <v>0</v>
      </c>
      <c r="H220" s="2397">
        <v>0</v>
      </c>
      <c r="I220" s="2518">
        <v>0</v>
      </c>
      <c r="J220" s="2519">
        <v>0</v>
      </c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>
        <v>0</v>
      </c>
      <c r="F221" s="2520">
        <v>0</v>
      </c>
      <c r="G221" s="2521">
        <v>0</v>
      </c>
      <c r="H221" s="2415">
        <v>0</v>
      </c>
      <c r="I221" s="2522">
        <v>0</v>
      </c>
      <c r="J221" s="2523">
        <v>0</v>
      </c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1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1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>
        <v>1</v>
      </c>
      <c r="F223" s="2532">
        <v>0</v>
      </c>
      <c r="G223" s="2340"/>
      <c r="H223" s="2533"/>
      <c r="I223" s="2534">
        <v>0</v>
      </c>
      <c r="J223" s="2532">
        <v>0</v>
      </c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>
        <v>0</v>
      </c>
      <c r="F224" s="2536">
        <v>0</v>
      </c>
      <c r="G224" s="2340"/>
      <c r="H224" s="2533"/>
      <c r="I224" s="2537">
        <v>0</v>
      </c>
      <c r="J224" s="2538">
        <v>0</v>
      </c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>
        <v>0</v>
      </c>
      <c r="F225" s="2536">
        <v>0</v>
      </c>
      <c r="G225" s="2340"/>
      <c r="H225" s="2533"/>
      <c r="I225" s="2540">
        <v>0</v>
      </c>
      <c r="J225" s="2541">
        <v>0</v>
      </c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>
        <v>0</v>
      </c>
      <c r="F226" s="2544">
        <v>0</v>
      </c>
      <c r="G226" s="1942"/>
      <c r="H226" s="2545"/>
      <c r="I226" s="2546">
        <v>0</v>
      </c>
      <c r="J226" s="2544">
        <v>0</v>
      </c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1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>
        <v>0</v>
      </c>
      <c r="D230" s="2554">
        <v>0</v>
      </c>
      <c r="E230" s="2555">
        <v>0</v>
      </c>
      <c r="F230" s="2556">
        <v>0</v>
      </c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>
        <v>0</v>
      </c>
      <c r="D231" s="2559">
        <v>0</v>
      </c>
      <c r="E231" s="2560">
        <v>0</v>
      </c>
      <c r="F231" s="2561">
        <v>0</v>
      </c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>
        <v>7</v>
      </c>
      <c r="D237" s="2458">
        <v>4</v>
      </c>
      <c r="E237" s="2460">
        <v>4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>
        <v>6</v>
      </c>
      <c r="D238" s="2569">
        <v>2</v>
      </c>
      <c r="E238" s="2501">
        <v>1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>
        <v>2</v>
      </c>
      <c r="D239" s="2569">
        <v>2</v>
      </c>
      <c r="E239" s="2501">
        <v>1</v>
      </c>
    </row>
    <row r="240" spans="1:90" ht="15" customHeight="1" x14ac:dyDescent="0.25">
      <c r="A240" s="5996" t="s">
        <v>435</v>
      </c>
      <c r="B240" s="5997"/>
      <c r="C240" s="2569">
        <v>2</v>
      </c>
      <c r="D240" s="2569">
        <v>2</v>
      </c>
      <c r="E240" s="2501">
        <v>1</v>
      </c>
    </row>
    <row r="241" spans="1:27" ht="15" customHeight="1" x14ac:dyDescent="0.25">
      <c r="A241" s="5998" t="s">
        <v>436</v>
      </c>
      <c r="B241" s="5999"/>
      <c r="C241" s="2570">
        <v>2</v>
      </c>
      <c r="D241" s="2571">
        <v>0</v>
      </c>
      <c r="E241" s="2507">
        <v>1</v>
      </c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>
        <v>0</v>
      </c>
      <c r="G246" s="2583">
        <v>0</v>
      </c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>
        <v>0</v>
      </c>
      <c r="I247" s="2592">
        <v>0</v>
      </c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2</v>
      </c>
      <c r="D248" s="2587">
        <f>+J248</f>
        <v>1</v>
      </c>
      <c r="E248" s="2588">
        <f>+K248</f>
        <v>1</v>
      </c>
      <c r="F248" s="2589"/>
      <c r="G248" s="2590"/>
      <c r="H248" s="2593"/>
      <c r="I248" s="2590"/>
      <c r="J248" s="2591">
        <v>1</v>
      </c>
      <c r="K248" s="2592">
        <v>1</v>
      </c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3</v>
      </c>
      <c r="D249" s="2587">
        <f>(L249+N249+P249+R249+T249)</f>
        <v>0</v>
      </c>
      <c r="E249" s="2588">
        <f>(M249+O249+Q249+S249+U249)</f>
        <v>3</v>
      </c>
      <c r="F249" s="2589"/>
      <c r="G249" s="2590"/>
      <c r="H249" s="2593"/>
      <c r="I249" s="2590"/>
      <c r="J249" s="2593"/>
      <c r="K249" s="2590"/>
      <c r="L249" s="2591">
        <v>0</v>
      </c>
      <c r="M249" s="2592">
        <v>1</v>
      </c>
      <c r="N249" s="2591">
        <v>0</v>
      </c>
      <c r="O249" s="2592">
        <v>2</v>
      </c>
      <c r="P249" s="2591">
        <v>0</v>
      </c>
      <c r="Q249" s="2592">
        <v>0</v>
      </c>
      <c r="R249" s="2591">
        <v>0</v>
      </c>
      <c r="S249" s="2592">
        <v>0</v>
      </c>
      <c r="T249" s="2591">
        <v>0</v>
      </c>
      <c r="U249" s="2592">
        <v>0</v>
      </c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>
        <v>0</v>
      </c>
      <c r="I250" s="2592">
        <v>0</v>
      </c>
      <c r="J250" s="2591">
        <v>0</v>
      </c>
      <c r="K250" s="2592">
        <v>0</v>
      </c>
      <c r="L250" s="2591">
        <v>0</v>
      </c>
      <c r="M250" s="2592">
        <v>0</v>
      </c>
      <c r="N250" s="2591">
        <v>0</v>
      </c>
      <c r="O250" s="2592">
        <v>0</v>
      </c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>
        <v>0</v>
      </c>
      <c r="I251" s="2582">
        <v>0</v>
      </c>
      <c r="J251" s="2591">
        <v>0</v>
      </c>
      <c r="K251" s="2592">
        <v>0</v>
      </c>
      <c r="L251" s="2591">
        <v>0</v>
      </c>
      <c r="M251" s="2592">
        <v>0</v>
      </c>
      <c r="N251" s="2591">
        <v>0</v>
      </c>
      <c r="O251" s="2592">
        <v>0</v>
      </c>
      <c r="P251" s="2591">
        <v>0</v>
      </c>
      <c r="Q251" s="2592">
        <v>0</v>
      </c>
      <c r="R251" s="2591">
        <v>0</v>
      </c>
      <c r="S251" s="2592">
        <v>0</v>
      </c>
      <c r="T251" s="2591">
        <v>0</v>
      </c>
      <c r="U251" s="2592">
        <v>0</v>
      </c>
      <c r="V251" s="2591">
        <v>0</v>
      </c>
      <c r="W251" s="2592">
        <v>0</v>
      </c>
      <c r="X251" s="2591">
        <v>0</v>
      </c>
      <c r="Y251" s="2592">
        <v>0</v>
      </c>
      <c r="Z251" s="2591">
        <v>0</v>
      </c>
      <c r="AA251" s="2592">
        <v>0</v>
      </c>
    </row>
    <row r="252" spans="1:27" ht="15" customHeight="1" x14ac:dyDescent="0.25">
      <c r="A252" s="5983" t="s">
        <v>446</v>
      </c>
      <c r="B252" s="5984"/>
      <c r="C252" s="2594">
        <f>SUM(D252+E252)</f>
        <v>20</v>
      </c>
      <c r="D252" s="2595">
        <f>+V252+X252+Z252+T252</f>
        <v>7</v>
      </c>
      <c r="E252" s="2596">
        <f>+W252+Y252+AA252+U252</f>
        <v>13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1</v>
      </c>
      <c r="V252" s="2602">
        <v>1</v>
      </c>
      <c r="W252" s="2603">
        <v>1</v>
      </c>
      <c r="X252" s="2602">
        <v>4</v>
      </c>
      <c r="Y252" s="2603">
        <v>8</v>
      </c>
      <c r="Z252" s="2602">
        <v>2</v>
      </c>
      <c r="AA252" s="2603">
        <v>3</v>
      </c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13</v>
      </c>
      <c r="D253" s="2606">
        <f>F253+H253+J253+L253+N253+P253+R253+T253+V253+X253+Z253</f>
        <v>4</v>
      </c>
      <c r="E253" s="2607">
        <f>G253+I253+K253+M253+O253+Q253+S253+U253+W253+Y253+AA253</f>
        <v>9</v>
      </c>
      <c r="F253" s="2608">
        <v>0</v>
      </c>
      <c r="G253" s="2583">
        <v>0</v>
      </c>
      <c r="H253" s="2609">
        <v>0</v>
      </c>
      <c r="I253" s="2583">
        <v>0</v>
      </c>
      <c r="J253" s="2609">
        <v>1</v>
      </c>
      <c r="K253" s="2583">
        <v>1</v>
      </c>
      <c r="L253" s="2609">
        <v>0</v>
      </c>
      <c r="M253" s="2583">
        <v>0</v>
      </c>
      <c r="N253" s="2609">
        <v>0</v>
      </c>
      <c r="O253" s="2610">
        <v>0</v>
      </c>
      <c r="P253" s="2609">
        <v>0</v>
      </c>
      <c r="Q253" s="2610">
        <v>0</v>
      </c>
      <c r="R253" s="2611">
        <v>0</v>
      </c>
      <c r="S253" s="2612">
        <v>0</v>
      </c>
      <c r="T253" s="2611">
        <v>0</v>
      </c>
      <c r="U253" s="2612">
        <v>0</v>
      </c>
      <c r="V253" s="2608">
        <v>0</v>
      </c>
      <c r="W253" s="2583">
        <v>0</v>
      </c>
      <c r="X253" s="2609">
        <v>2</v>
      </c>
      <c r="Y253" s="2583">
        <v>6</v>
      </c>
      <c r="Z253" s="2609">
        <v>1</v>
      </c>
      <c r="AA253" s="2583">
        <v>2</v>
      </c>
    </row>
    <row r="254" spans="1:27" ht="15" customHeight="1" x14ac:dyDescent="0.25">
      <c r="A254" s="5988"/>
      <c r="B254" s="2613" t="s">
        <v>420</v>
      </c>
      <c r="C254" s="2614">
        <f t="shared" si="84"/>
        <v>7</v>
      </c>
      <c r="D254" s="2606">
        <f t="shared" ref="D254:E255" si="85">F254+H254+J254+L254+N254+P254+R254+T254+V254+X254+Z254</f>
        <v>4</v>
      </c>
      <c r="E254" s="2607">
        <f t="shared" si="85"/>
        <v>3</v>
      </c>
      <c r="F254" s="2582">
        <v>0</v>
      </c>
      <c r="G254" s="2592">
        <v>0</v>
      </c>
      <c r="H254" s="2591">
        <v>0</v>
      </c>
      <c r="I254" s="2592">
        <v>0</v>
      </c>
      <c r="J254" s="2591">
        <v>0</v>
      </c>
      <c r="K254" s="2592">
        <v>0</v>
      </c>
      <c r="L254" s="2591">
        <v>0</v>
      </c>
      <c r="M254" s="2592">
        <v>0</v>
      </c>
      <c r="N254" s="2591">
        <v>0</v>
      </c>
      <c r="O254" s="2615">
        <v>0</v>
      </c>
      <c r="P254" s="2591">
        <v>0</v>
      </c>
      <c r="Q254" s="2615">
        <v>0</v>
      </c>
      <c r="R254" s="2616">
        <v>0</v>
      </c>
      <c r="S254" s="2617">
        <v>0</v>
      </c>
      <c r="T254" s="2616">
        <v>0</v>
      </c>
      <c r="U254" s="2617">
        <v>0</v>
      </c>
      <c r="V254" s="2582">
        <v>1</v>
      </c>
      <c r="W254" s="2592">
        <v>1</v>
      </c>
      <c r="X254" s="2591">
        <v>2</v>
      </c>
      <c r="Y254" s="2592">
        <v>1</v>
      </c>
      <c r="Z254" s="2591">
        <v>1</v>
      </c>
      <c r="AA254" s="2592">
        <v>1</v>
      </c>
    </row>
    <row r="255" spans="1:27" ht="15" customHeight="1" x14ac:dyDescent="0.25">
      <c r="A255" s="5989"/>
      <c r="B255" s="2618" t="s">
        <v>391</v>
      </c>
      <c r="C255" s="2619">
        <f t="shared" si="84"/>
        <v>5</v>
      </c>
      <c r="D255" s="2620">
        <f t="shared" si="85"/>
        <v>0</v>
      </c>
      <c r="E255" s="2621">
        <f t="shared" si="85"/>
        <v>5</v>
      </c>
      <c r="F255" s="2622">
        <v>0</v>
      </c>
      <c r="G255" s="2603">
        <v>0</v>
      </c>
      <c r="H255" s="2602">
        <v>0</v>
      </c>
      <c r="I255" s="2603">
        <v>0</v>
      </c>
      <c r="J255" s="2602">
        <v>0</v>
      </c>
      <c r="K255" s="2603">
        <v>0</v>
      </c>
      <c r="L255" s="2602">
        <v>0</v>
      </c>
      <c r="M255" s="2603">
        <v>1</v>
      </c>
      <c r="N255" s="2602">
        <v>0</v>
      </c>
      <c r="O255" s="2623">
        <v>2</v>
      </c>
      <c r="P255" s="2602">
        <v>0</v>
      </c>
      <c r="Q255" s="2623">
        <v>0</v>
      </c>
      <c r="R255" s="2624">
        <v>0</v>
      </c>
      <c r="S255" s="2625">
        <v>0</v>
      </c>
      <c r="T255" s="2624">
        <v>0</v>
      </c>
      <c r="U255" s="2625">
        <v>1</v>
      </c>
      <c r="V255" s="2622">
        <v>0</v>
      </c>
      <c r="W255" s="2603">
        <v>0</v>
      </c>
      <c r="X255" s="2602">
        <v>0</v>
      </c>
      <c r="Y255" s="2603">
        <v>1</v>
      </c>
      <c r="Z255" s="2602">
        <v>0</v>
      </c>
      <c r="AA255" s="2603">
        <v>0</v>
      </c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>
        <v>0</v>
      </c>
      <c r="G260" s="1996">
        <v>0</v>
      </c>
      <c r="H260" s="2209">
        <v>0</v>
      </c>
      <c r="I260" s="1996">
        <v>0</v>
      </c>
      <c r="J260" s="2209">
        <v>0</v>
      </c>
      <c r="K260" s="1996">
        <v>0</v>
      </c>
      <c r="L260" s="2209">
        <v>0</v>
      </c>
      <c r="M260" s="1996">
        <v>0</v>
      </c>
      <c r="N260" s="2283">
        <v>0</v>
      </c>
      <c r="O260" s="1996">
        <v>0</v>
      </c>
      <c r="P260" s="2629">
        <v>0</v>
      </c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>
        <v>0</v>
      </c>
      <c r="G261" s="2003">
        <v>0</v>
      </c>
      <c r="H261" s="329">
        <v>0</v>
      </c>
      <c r="I261" s="2003">
        <v>0</v>
      </c>
      <c r="J261" s="329">
        <v>0</v>
      </c>
      <c r="K261" s="2003">
        <v>0</v>
      </c>
      <c r="L261" s="329">
        <v>0</v>
      </c>
      <c r="M261" s="2003">
        <v>0</v>
      </c>
      <c r="N261" s="2068">
        <v>0</v>
      </c>
      <c r="O261" s="2003">
        <v>0</v>
      </c>
      <c r="P261" s="2632">
        <v>0</v>
      </c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>
        <v>0</v>
      </c>
      <c r="G262" s="2009">
        <v>0</v>
      </c>
      <c r="H262" s="876">
        <v>0</v>
      </c>
      <c r="I262" s="2009">
        <v>0</v>
      </c>
      <c r="J262" s="876">
        <v>0</v>
      </c>
      <c r="K262" s="2009">
        <v>0</v>
      </c>
      <c r="L262" s="876">
        <v>0</v>
      </c>
      <c r="M262" s="2009">
        <v>0</v>
      </c>
      <c r="N262" s="1911">
        <v>0</v>
      </c>
      <c r="O262" s="2009">
        <v>0</v>
      </c>
      <c r="P262" s="2633">
        <v>0</v>
      </c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>
        <v>0</v>
      </c>
      <c r="G263" s="1996">
        <v>0</v>
      </c>
      <c r="H263" s="2209">
        <v>0</v>
      </c>
      <c r="I263" s="1996">
        <v>0</v>
      </c>
      <c r="J263" s="2209">
        <v>0</v>
      </c>
      <c r="K263" s="1996">
        <v>0</v>
      </c>
      <c r="L263" s="2209">
        <v>0</v>
      </c>
      <c r="M263" s="1996">
        <v>0</v>
      </c>
      <c r="N263" s="2283">
        <v>0</v>
      </c>
      <c r="O263" s="1944">
        <v>0</v>
      </c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>
        <v>0</v>
      </c>
      <c r="G264" s="2003">
        <v>0</v>
      </c>
      <c r="H264" s="329">
        <v>0</v>
      </c>
      <c r="I264" s="2003">
        <v>0</v>
      </c>
      <c r="J264" s="329">
        <v>0</v>
      </c>
      <c r="K264" s="2003">
        <v>0</v>
      </c>
      <c r="L264" s="329">
        <v>0</v>
      </c>
      <c r="M264" s="2003">
        <v>0</v>
      </c>
      <c r="N264" s="2068">
        <v>0</v>
      </c>
      <c r="O264" s="332">
        <v>0</v>
      </c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>
        <v>0</v>
      </c>
      <c r="G265" s="2009">
        <v>0</v>
      </c>
      <c r="H265" s="876">
        <v>0</v>
      </c>
      <c r="I265" s="2009">
        <v>0</v>
      </c>
      <c r="J265" s="876">
        <v>0</v>
      </c>
      <c r="K265" s="2009">
        <v>0</v>
      </c>
      <c r="L265" s="876">
        <v>0</v>
      </c>
      <c r="M265" s="2009">
        <v>0</v>
      </c>
      <c r="N265" s="1911">
        <v>0</v>
      </c>
      <c r="O265" s="1953">
        <v>0</v>
      </c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>
        <v>0</v>
      </c>
      <c r="G270" s="2210">
        <v>0</v>
      </c>
      <c r="H270" s="2209">
        <v>0</v>
      </c>
      <c r="I270" s="2210">
        <v>0</v>
      </c>
      <c r="J270" s="2209">
        <v>0</v>
      </c>
      <c r="K270" s="2210">
        <v>0</v>
      </c>
      <c r="L270" s="2209">
        <v>0</v>
      </c>
      <c r="M270" s="2210">
        <v>0</v>
      </c>
      <c r="N270" s="2209">
        <v>0</v>
      </c>
      <c r="O270" s="2210">
        <v>0</v>
      </c>
      <c r="P270" s="2209">
        <v>0</v>
      </c>
      <c r="Q270" s="2210">
        <v>0</v>
      </c>
      <c r="R270" s="2209">
        <v>0</v>
      </c>
      <c r="S270" s="2210">
        <v>0</v>
      </c>
      <c r="T270" s="2209">
        <v>0</v>
      </c>
      <c r="U270" s="2640">
        <v>0</v>
      </c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>
        <v>0</v>
      </c>
      <c r="G271" s="142">
        <v>0</v>
      </c>
      <c r="H271" s="327">
        <v>0</v>
      </c>
      <c r="I271" s="142">
        <v>0</v>
      </c>
      <c r="J271" s="327">
        <v>0</v>
      </c>
      <c r="K271" s="142">
        <v>0</v>
      </c>
      <c r="L271" s="327">
        <v>0</v>
      </c>
      <c r="M271" s="142">
        <v>0</v>
      </c>
      <c r="N271" s="327">
        <v>0</v>
      </c>
      <c r="O271" s="142">
        <v>0</v>
      </c>
      <c r="P271" s="327">
        <v>0</v>
      </c>
      <c r="Q271" s="142">
        <v>0</v>
      </c>
      <c r="R271" s="327">
        <v>0</v>
      </c>
      <c r="S271" s="142">
        <v>0</v>
      </c>
      <c r="T271" s="327">
        <v>0</v>
      </c>
      <c r="U271" s="1918">
        <v>0</v>
      </c>
      <c r="V271" s="337">
        <v>0</v>
      </c>
      <c r="W271" s="142">
        <v>0</v>
      </c>
      <c r="X271" s="44">
        <v>0</v>
      </c>
      <c r="Y271" s="142">
        <v>0</v>
      </c>
      <c r="Z271" s="327">
        <v>0</v>
      </c>
      <c r="AA271" s="142">
        <v>0</v>
      </c>
      <c r="AB271" s="327">
        <v>0</v>
      </c>
      <c r="AC271" s="905">
        <v>0</v>
      </c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>
        <v>0</v>
      </c>
      <c r="G272" s="142">
        <v>0</v>
      </c>
      <c r="H272" s="327">
        <v>0</v>
      </c>
      <c r="I272" s="142">
        <v>0</v>
      </c>
      <c r="J272" s="327">
        <v>0</v>
      </c>
      <c r="K272" s="142">
        <v>0</v>
      </c>
      <c r="L272" s="327">
        <v>0</v>
      </c>
      <c r="M272" s="142">
        <v>0</v>
      </c>
      <c r="N272" s="327">
        <v>0</v>
      </c>
      <c r="O272" s="142">
        <v>0</v>
      </c>
      <c r="P272" s="327">
        <v>0</v>
      </c>
      <c r="Q272" s="142">
        <v>0</v>
      </c>
      <c r="R272" s="327">
        <v>0</v>
      </c>
      <c r="S272" s="142">
        <v>0</v>
      </c>
      <c r="T272" s="327">
        <v>0</v>
      </c>
      <c r="U272" s="1918">
        <v>0</v>
      </c>
      <c r="V272" s="337">
        <v>0</v>
      </c>
      <c r="W272" s="142">
        <v>0</v>
      </c>
      <c r="X272" s="44">
        <v>0</v>
      </c>
      <c r="Y272" s="142">
        <v>0</v>
      </c>
      <c r="Z272" s="327">
        <v>0</v>
      </c>
      <c r="AA272" s="142">
        <v>0</v>
      </c>
      <c r="AB272" s="327">
        <v>0</v>
      </c>
      <c r="AC272" s="905">
        <v>0</v>
      </c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>
        <v>0</v>
      </c>
      <c r="G273" s="330">
        <v>0</v>
      </c>
      <c r="H273" s="329">
        <v>0</v>
      </c>
      <c r="I273" s="330">
        <v>0</v>
      </c>
      <c r="J273" s="329">
        <v>0</v>
      </c>
      <c r="K273" s="330">
        <v>0</v>
      </c>
      <c r="L273" s="329">
        <v>0</v>
      </c>
      <c r="M273" s="330">
        <v>0</v>
      </c>
      <c r="N273" s="329">
        <v>0</v>
      </c>
      <c r="O273" s="330">
        <v>0</v>
      </c>
      <c r="P273" s="329">
        <v>0</v>
      </c>
      <c r="Q273" s="330">
        <v>0</v>
      </c>
      <c r="R273" s="329">
        <v>0</v>
      </c>
      <c r="S273" s="330">
        <v>0</v>
      </c>
      <c r="T273" s="329">
        <v>0</v>
      </c>
      <c r="U273" s="2302">
        <v>0</v>
      </c>
      <c r="V273" s="2004">
        <v>0</v>
      </c>
      <c r="W273" s="330">
        <v>0</v>
      </c>
      <c r="X273" s="2068">
        <v>0</v>
      </c>
      <c r="Y273" s="330">
        <v>0</v>
      </c>
      <c r="Z273" s="329">
        <v>0</v>
      </c>
      <c r="AA273" s="330">
        <v>0</v>
      </c>
      <c r="AB273" s="329">
        <v>0</v>
      </c>
      <c r="AC273" s="2003">
        <v>0</v>
      </c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>
        <v>0</v>
      </c>
      <c r="G274" s="2110">
        <v>0</v>
      </c>
      <c r="H274" s="1940">
        <v>0</v>
      </c>
      <c r="I274" s="2110">
        <v>0</v>
      </c>
      <c r="J274" s="1940">
        <v>0</v>
      </c>
      <c r="K274" s="2110">
        <v>0</v>
      </c>
      <c r="L274" s="1940">
        <v>0</v>
      </c>
      <c r="M274" s="2110">
        <v>0</v>
      </c>
      <c r="N274" s="1940">
        <v>0</v>
      </c>
      <c r="O274" s="2110">
        <v>0</v>
      </c>
      <c r="P274" s="1940">
        <v>0</v>
      </c>
      <c r="Q274" s="2110">
        <v>0</v>
      </c>
      <c r="R274" s="1940">
        <v>0</v>
      </c>
      <c r="S274" s="2110">
        <v>0</v>
      </c>
      <c r="T274" s="1940">
        <v>0</v>
      </c>
      <c r="U274" s="2646">
        <v>0</v>
      </c>
      <c r="V274" s="2109">
        <v>0</v>
      </c>
      <c r="W274" s="2110">
        <v>0</v>
      </c>
      <c r="X274" s="2087">
        <v>0</v>
      </c>
      <c r="Y274" s="2110">
        <v>0</v>
      </c>
      <c r="Z274" s="1940">
        <v>0</v>
      </c>
      <c r="AA274" s="2110">
        <v>0</v>
      </c>
      <c r="AB274" s="1940">
        <v>0</v>
      </c>
      <c r="AC274" s="325">
        <v>0</v>
      </c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1207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94" zoomScaleNormal="100" workbookViewId="0">
      <selection activeCell="F225" sqref="F225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1791</v>
      </c>
      <c r="C12" s="2649">
        <f>SUM(C13:C26)</f>
        <v>653</v>
      </c>
      <c r="D12" s="2439">
        <f>SUM(D13:D26)</f>
        <v>1138</v>
      </c>
      <c r="E12" s="2650">
        <f>SUM(E13:E26)</f>
        <v>14</v>
      </c>
      <c r="F12" s="171">
        <f t="shared" ref="F12:AN12" si="0">SUM(F13:F26)</f>
        <v>18</v>
      </c>
      <c r="G12" s="336">
        <f>SUM(G13:G26)</f>
        <v>25</v>
      </c>
      <c r="H12" s="171">
        <f t="shared" si="0"/>
        <v>22</v>
      </c>
      <c r="I12" s="2650">
        <f t="shared" si="0"/>
        <v>30</v>
      </c>
      <c r="J12" s="171">
        <f t="shared" si="0"/>
        <v>29</v>
      </c>
      <c r="K12" s="2650">
        <f t="shared" si="0"/>
        <v>29</v>
      </c>
      <c r="L12" s="171">
        <f t="shared" si="0"/>
        <v>39</v>
      </c>
      <c r="M12" s="2650">
        <f t="shared" si="0"/>
        <v>40</v>
      </c>
      <c r="N12" s="171">
        <f t="shared" si="0"/>
        <v>50</v>
      </c>
      <c r="O12" s="2650">
        <f t="shared" si="0"/>
        <v>35</v>
      </c>
      <c r="P12" s="171">
        <f t="shared" si="0"/>
        <v>60</v>
      </c>
      <c r="Q12" s="2650">
        <f t="shared" si="0"/>
        <v>26</v>
      </c>
      <c r="R12" s="171">
        <f t="shared" si="0"/>
        <v>51</v>
      </c>
      <c r="S12" s="2650">
        <f t="shared" si="0"/>
        <v>26</v>
      </c>
      <c r="T12" s="171">
        <f t="shared" si="0"/>
        <v>77</v>
      </c>
      <c r="U12" s="2650">
        <f>SUM(U13:U26)</f>
        <v>31</v>
      </c>
      <c r="V12" s="171">
        <f>SUM(V13:V26)</f>
        <v>74</v>
      </c>
      <c r="W12" s="2650">
        <f t="shared" si="0"/>
        <v>24</v>
      </c>
      <c r="X12" s="171">
        <f t="shared" si="0"/>
        <v>82</v>
      </c>
      <c r="Y12" s="2650">
        <f t="shared" si="0"/>
        <v>32</v>
      </c>
      <c r="Z12" s="171">
        <f t="shared" si="0"/>
        <v>62</v>
      </c>
      <c r="AA12" s="2650">
        <f t="shared" si="0"/>
        <v>45</v>
      </c>
      <c r="AB12" s="171">
        <f t="shared" si="0"/>
        <v>98</v>
      </c>
      <c r="AC12" s="2650">
        <f t="shared" si="0"/>
        <v>66</v>
      </c>
      <c r="AD12" s="171">
        <f t="shared" si="0"/>
        <v>114</v>
      </c>
      <c r="AE12" s="2650">
        <f t="shared" si="0"/>
        <v>75</v>
      </c>
      <c r="AF12" s="171">
        <f t="shared" si="0"/>
        <v>125</v>
      </c>
      <c r="AG12" s="2650">
        <f t="shared" si="0"/>
        <v>43</v>
      </c>
      <c r="AH12" s="171">
        <f t="shared" si="0"/>
        <v>81</v>
      </c>
      <c r="AI12" s="2650">
        <f t="shared" si="0"/>
        <v>51</v>
      </c>
      <c r="AJ12" s="171">
        <f t="shared" si="0"/>
        <v>49</v>
      </c>
      <c r="AK12" s="2650">
        <f t="shared" si="0"/>
        <v>25</v>
      </c>
      <c r="AL12" s="171">
        <f t="shared" si="0"/>
        <v>42</v>
      </c>
      <c r="AM12" s="2650">
        <f t="shared" si="0"/>
        <v>36</v>
      </c>
      <c r="AN12" s="2651">
        <f t="shared" si="0"/>
        <v>65</v>
      </c>
      <c r="AO12" s="2652">
        <f>SUM(AO13:AO26)</f>
        <v>334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19</v>
      </c>
      <c r="C13" s="2333">
        <f>SUM(E13+G13+I13+K13+M13+O13+Q13+S13+U13+W13+Y13+AA13+AC13+AE13+AG13+AI13+AK13+AM13)</f>
        <v>9</v>
      </c>
      <c r="D13" s="2655">
        <f>SUM(F13+H13+J13+L13+N13+P13+R13+T13+V13+X13+Z13+AB13+AD13+AF13+AH13+AJ13+AL13+AN13)</f>
        <v>10</v>
      </c>
      <c r="E13" s="2656">
        <v>2</v>
      </c>
      <c r="F13" s="2657">
        <v>2</v>
      </c>
      <c r="G13" s="2656">
        <v>2</v>
      </c>
      <c r="H13" s="2657">
        <v>2</v>
      </c>
      <c r="I13" s="2656">
        <v>3</v>
      </c>
      <c r="J13" s="2658">
        <v>1</v>
      </c>
      <c r="K13" s="2656">
        <v>0</v>
      </c>
      <c r="L13" s="2657">
        <v>1</v>
      </c>
      <c r="M13" s="2656">
        <v>0</v>
      </c>
      <c r="N13" s="2657">
        <v>1</v>
      </c>
      <c r="O13" s="2656">
        <v>0</v>
      </c>
      <c r="P13" s="2657">
        <v>0</v>
      </c>
      <c r="Q13" s="2656">
        <v>0</v>
      </c>
      <c r="R13" s="2657">
        <v>1</v>
      </c>
      <c r="S13" s="2656">
        <v>0</v>
      </c>
      <c r="T13" s="2657">
        <v>0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1</v>
      </c>
      <c r="AB13" s="2657">
        <v>1</v>
      </c>
      <c r="AC13" s="2656">
        <v>0</v>
      </c>
      <c r="AD13" s="2657">
        <v>0</v>
      </c>
      <c r="AE13" s="2656">
        <v>1</v>
      </c>
      <c r="AF13" s="2657">
        <v>0</v>
      </c>
      <c r="AG13" s="2656">
        <v>0</v>
      </c>
      <c r="AH13" s="2657">
        <v>0</v>
      </c>
      <c r="AI13" s="2656">
        <v>0</v>
      </c>
      <c r="AJ13" s="2657">
        <v>1</v>
      </c>
      <c r="AK13" s="2656">
        <v>0</v>
      </c>
      <c r="AL13" s="2657">
        <v>0</v>
      </c>
      <c r="AM13" s="2656">
        <v>0</v>
      </c>
      <c r="AN13" s="2657">
        <v>0</v>
      </c>
      <c r="AO13" s="2659">
        <v>2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3</v>
      </c>
      <c r="C14" s="2339">
        <f>SUM(E14+G14+I14)</f>
        <v>0</v>
      </c>
      <c r="D14" s="2663">
        <f>SUM(F14+H14+J14)</f>
        <v>3</v>
      </c>
      <c r="E14" s="346">
        <v>0</v>
      </c>
      <c r="F14" s="347">
        <v>1</v>
      </c>
      <c r="G14" s="346">
        <v>0</v>
      </c>
      <c r="H14" s="347">
        <v>1</v>
      </c>
      <c r="I14" s="346">
        <v>0</v>
      </c>
      <c r="J14" s="350">
        <v>1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0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1</v>
      </c>
      <c r="C15" s="2339">
        <f>SUM(E15+G15+I15+K15+M15+O15+Q15+S15+U15+W15+Y15+AA15+AC15+AE15+AG15+AI15+AK15+AM15)</f>
        <v>1</v>
      </c>
      <c r="D15" s="2663">
        <f>SUM(F15+H15+J15+L15+N15+P15+R15+T15+V15+X15+Z15+AB15+AD15+AF15+AH15+AJ15+AL15+AN15)</f>
        <v>0</v>
      </c>
      <c r="E15" s="346">
        <v>0</v>
      </c>
      <c r="F15" s="347">
        <v>0</v>
      </c>
      <c r="G15" s="346">
        <v>0</v>
      </c>
      <c r="H15" s="347">
        <v>0</v>
      </c>
      <c r="I15" s="346">
        <v>0</v>
      </c>
      <c r="J15" s="350">
        <v>0</v>
      </c>
      <c r="K15" s="346">
        <v>0</v>
      </c>
      <c r="L15" s="350">
        <v>0</v>
      </c>
      <c r="M15" s="346">
        <v>0</v>
      </c>
      <c r="N15" s="350">
        <v>0</v>
      </c>
      <c r="O15" s="346">
        <v>0</v>
      </c>
      <c r="P15" s="350">
        <v>0</v>
      </c>
      <c r="Q15" s="346">
        <v>0</v>
      </c>
      <c r="R15" s="350">
        <v>0</v>
      </c>
      <c r="S15" s="346">
        <v>0</v>
      </c>
      <c r="T15" s="350">
        <v>0</v>
      </c>
      <c r="U15" s="346">
        <v>0</v>
      </c>
      <c r="V15" s="350">
        <v>0</v>
      </c>
      <c r="W15" s="346">
        <v>0</v>
      </c>
      <c r="X15" s="350">
        <v>0</v>
      </c>
      <c r="Y15" s="346">
        <v>0</v>
      </c>
      <c r="Z15" s="350">
        <v>0</v>
      </c>
      <c r="AA15" s="346">
        <v>0</v>
      </c>
      <c r="AB15" s="350">
        <v>0</v>
      </c>
      <c r="AC15" s="346">
        <v>1</v>
      </c>
      <c r="AD15" s="350">
        <v>0</v>
      </c>
      <c r="AE15" s="346">
        <v>0</v>
      </c>
      <c r="AF15" s="350">
        <v>0</v>
      </c>
      <c r="AG15" s="346">
        <v>0</v>
      </c>
      <c r="AH15" s="350">
        <v>0</v>
      </c>
      <c r="AI15" s="346">
        <v>0</v>
      </c>
      <c r="AJ15" s="350">
        <v>0</v>
      </c>
      <c r="AK15" s="346">
        <v>0</v>
      </c>
      <c r="AL15" s="350">
        <v>0</v>
      </c>
      <c r="AM15" s="351">
        <v>0</v>
      </c>
      <c r="AN15" s="352">
        <v>0</v>
      </c>
      <c r="AO15" s="834">
        <v>0</v>
      </c>
      <c r="AP15" s="2664">
        <v>0</v>
      </c>
      <c r="AQ15" s="2664">
        <v>0</v>
      </c>
      <c r="AR15" s="2664">
        <v>0</v>
      </c>
      <c r="AS15" s="835">
        <v>0</v>
      </c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2</v>
      </c>
      <c r="C16" s="140">
        <f>SUM(I16+K16+M16+O16+Q16+S16+U16+W16+Y16+AA16+AC16+AE16+AG16+AI16+AK16+AM16)</f>
        <v>1</v>
      </c>
      <c r="D16" s="2666">
        <f>SUM(J16+L16+N16+P16+R16+T16+V16+X16+Z16+AB16+AD16+AF16+AH16+AJ16+AL16+AN16)</f>
        <v>1</v>
      </c>
      <c r="E16" s="634"/>
      <c r="F16" s="847"/>
      <c r="G16" s="2667"/>
      <c r="H16" s="2668"/>
      <c r="I16" s="346">
        <v>0</v>
      </c>
      <c r="J16" s="350">
        <v>0</v>
      </c>
      <c r="K16" s="346">
        <v>0</v>
      </c>
      <c r="L16" s="350">
        <v>0</v>
      </c>
      <c r="M16" s="346">
        <v>0</v>
      </c>
      <c r="N16" s="350">
        <v>0</v>
      </c>
      <c r="O16" s="346">
        <v>0</v>
      </c>
      <c r="P16" s="350">
        <v>0</v>
      </c>
      <c r="Q16" s="346">
        <v>0</v>
      </c>
      <c r="R16" s="350">
        <v>0</v>
      </c>
      <c r="S16" s="346">
        <v>0</v>
      </c>
      <c r="T16" s="350">
        <v>0</v>
      </c>
      <c r="U16" s="346">
        <v>0</v>
      </c>
      <c r="V16" s="350">
        <v>0</v>
      </c>
      <c r="W16" s="346">
        <v>0</v>
      </c>
      <c r="X16" s="350">
        <v>0</v>
      </c>
      <c r="Y16" s="346">
        <v>0</v>
      </c>
      <c r="Z16" s="350">
        <v>0</v>
      </c>
      <c r="AA16" s="346">
        <v>0</v>
      </c>
      <c r="AB16" s="350">
        <v>1</v>
      </c>
      <c r="AC16" s="346">
        <v>0</v>
      </c>
      <c r="AD16" s="350">
        <v>0</v>
      </c>
      <c r="AE16" s="346">
        <v>1</v>
      </c>
      <c r="AF16" s="350">
        <v>0</v>
      </c>
      <c r="AG16" s="346">
        <v>0</v>
      </c>
      <c r="AH16" s="350">
        <v>0</v>
      </c>
      <c r="AI16" s="346">
        <v>0</v>
      </c>
      <c r="AJ16" s="350">
        <v>0</v>
      </c>
      <c r="AK16" s="346">
        <v>0</v>
      </c>
      <c r="AL16" s="350">
        <v>0</v>
      </c>
      <c r="AM16" s="351">
        <v>0</v>
      </c>
      <c r="AN16" s="352">
        <v>0</v>
      </c>
      <c r="AO16" s="834">
        <v>1</v>
      </c>
      <c r="AP16" s="2664">
        <v>0</v>
      </c>
      <c r="AQ16" s="2664">
        <v>0</v>
      </c>
      <c r="AR16" s="2664">
        <v>0</v>
      </c>
      <c r="AS16" s="835">
        <v>0</v>
      </c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>
        <v>0</v>
      </c>
      <c r="V17" s="350">
        <v>0</v>
      </c>
      <c r="W17" s="346">
        <v>0</v>
      </c>
      <c r="X17" s="350">
        <v>0</v>
      </c>
      <c r="Y17" s="346">
        <v>0</v>
      </c>
      <c r="Z17" s="350">
        <v>0</v>
      </c>
      <c r="AA17" s="346">
        <v>0</v>
      </c>
      <c r="AB17" s="350">
        <v>0</v>
      </c>
      <c r="AC17" s="346">
        <v>0</v>
      </c>
      <c r="AD17" s="350">
        <v>0</v>
      </c>
      <c r="AE17" s="346">
        <v>0</v>
      </c>
      <c r="AF17" s="350">
        <v>0</v>
      </c>
      <c r="AG17" s="346">
        <v>0</v>
      </c>
      <c r="AH17" s="350">
        <v>0</v>
      </c>
      <c r="AI17" s="346">
        <v>0</v>
      </c>
      <c r="AJ17" s="350">
        <v>0</v>
      </c>
      <c r="AK17" s="346">
        <v>0</v>
      </c>
      <c r="AL17" s="350">
        <v>0</v>
      </c>
      <c r="AM17" s="351">
        <v>0</v>
      </c>
      <c r="AN17" s="352">
        <v>0</v>
      </c>
      <c r="AO17" s="834">
        <v>0</v>
      </c>
      <c r="AP17" s="2664">
        <v>0</v>
      </c>
      <c r="AQ17" s="2664">
        <v>0</v>
      </c>
      <c r="AR17" s="2664">
        <v>0</v>
      </c>
      <c r="AS17" s="835">
        <v>0</v>
      </c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40</v>
      </c>
      <c r="C18" s="2339">
        <f>SUM(E18+G18+I18+K18+M18+O18+Q18+S18+U18+W18+Y18+AA18+AC18+AE18+AG18+AI18+AK18+AM18)</f>
        <v>13</v>
      </c>
      <c r="D18" s="2663">
        <f>SUM(F18+H18+J18+L18+N18+P18+R18+T18+V18+X18+Z18+AB18+AD18+AF18+AH18+AJ18+AL18+AN18)</f>
        <v>27</v>
      </c>
      <c r="E18" s="346">
        <v>0</v>
      </c>
      <c r="F18" s="347">
        <v>1</v>
      </c>
      <c r="G18" s="346">
        <v>0</v>
      </c>
      <c r="H18" s="347">
        <v>1</v>
      </c>
      <c r="I18" s="346">
        <v>1</v>
      </c>
      <c r="J18" s="350">
        <v>3</v>
      </c>
      <c r="K18" s="290">
        <v>2</v>
      </c>
      <c r="L18" s="350">
        <v>2</v>
      </c>
      <c r="M18" s="346">
        <v>0</v>
      </c>
      <c r="N18" s="350">
        <v>0</v>
      </c>
      <c r="O18" s="346">
        <v>1</v>
      </c>
      <c r="P18" s="350">
        <v>1</v>
      </c>
      <c r="Q18" s="346">
        <v>1</v>
      </c>
      <c r="R18" s="350">
        <v>0</v>
      </c>
      <c r="S18" s="346">
        <v>1</v>
      </c>
      <c r="T18" s="350">
        <v>1</v>
      </c>
      <c r="U18" s="346">
        <v>0</v>
      </c>
      <c r="V18" s="350">
        <v>4</v>
      </c>
      <c r="W18" s="346">
        <v>0</v>
      </c>
      <c r="X18" s="350">
        <v>1</v>
      </c>
      <c r="Y18" s="346">
        <v>0</v>
      </c>
      <c r="Z18" s="350">
        <v>0</v>
      </c>
      <c r="AA18" s="346">
        <v>2</v>
      </c>
      <c r="AB18" s="350">
        <v>3</v>
      </c>
      <c r="AC18" s="346">
        <v>0</v>
      </c>
      <c r="AD18" s="350">
        <v>1</v>
      </c>
      <c r="AE18" s="346">
        <v>0</v>
      </c>
      <c r="AF18" s="350">
        <v>2</v>
      </c>
      <c r="AG18" s="346">
        <v>1</v>
      </c>
      <c r="AH18" s="350">
        <v>2</v>
      </c>
      <c r="AI18" s="346">
        <v>2</v>
      </c>
      <c r="AJ18" s="350">
        <v>0</v>
      </c>
      <c r="AK18" s="346">
        <v>1</v>
      </c>
      <c r="AL18" s="350">
        <v>1</v>
      </c>
      <c r="AM18" s="351">
        <v>1</v>
      </c>
      <c r="AN18" s="352">
        <v>4</v>
      </c>
      <c r="AO18" s="834">
        <v>10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>
        <v>0</v>
      </c>
      <c r="M19" s="2673"/>
      <c r="N19" s="383">
        <v>0</v>
      </c>
      <c r="O19" s="2673"/>
      <c r="P19" s="383">
        <v>0</v>
      </c>
      <c r="Q19" s="2673"/>
      <c r="R19" s="383">
        <v>0</v>
      </c>
      <c r="S19" s="2673"/>
      <c r="T19" s="383">
        <v>0</v>
      </c>
      <c r="U19" s="2673"/>
      <c r="V19" s="383">
        <v>0</v>
      </c>
      <c r="W19" s="2673"/>
      <c r="X19" s="383">
        <v>0</v>
      </c>
      <c r="Y19" s="2673"/>
      <c r="Z19" s="383">
        <v>0</v>
      </c>
      <c r="AA19" s="2673"/>
      <c r="AB19" s="383">
        <v>0</v>
      </c>
      <c r="AC19" s="2673"/>
      <c r="AD19" s="383">
        <v>0</v>
      </c>
      <c r="AE19" s="2673"/>
      <c r="AF19" s="383">
        <v>0</v>
      </c>
      <c r="AG19" s="2667"/>
      <c r="AH19" s="2672"/>
      <c r="AI19" s="2667"/>
      <c r="AJ19" s="2672"/>
      <c r="AK19" s="2667"/>
      <c r="AL19" s="2672"/>
      <c r="AM19" s="2674"/>
      <c r="AN19" s="848"/>
      <c r="AO19" s="2675">
        <v>0</v>
      </c>
      <c r="AP19" s="2676">
        <v>0</v>
      </c>
      <c r="AQ19" s="2676">
        <v>0</v>
      </c>
      <c r="AR19" s="2676">
        <v>0</v>
      </c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>
        <v>0</v>
      </c>
      <c r="G20" s="2667"/>
      <c r="H20" s="347">
        <v>0</v>
      </c>
      <c r="I20" s="2667"/>
      <c r="J20" s="383">
        <v>0</v>
      </c>
      <c r="K20" s="2667"/>
      <c r="L20" s="383">
        <v>0</v>
      </c>
      <c r="M20" s="2673"/>
      <c r="N20" s="383">
        <v>0</v>
      </c>
      <c r="O20" s="2673"/>
      <c r="P20" s="383">
        <v>0</v>
      </c>
      <c r="Q20" s="2673"/>
      <c r="R20" s="383">
        <v>0</v>
      </c>
      <c r="S20" s="2673"/>
      <c r="T20" s="383">
        <v>0</v>
      </c>
      <c r="U20" s="2673"/>
      <c r="V20" s="383">
        <v>0</v>
      </c>
      <c r="W20" s="2673"/>
      <c r="X20" s="383">
        <v>0</v>
      </c>
      <c r="Y20" s="2673"/>
      <c r="Z20" s="383">
        <v>0</v>
      </c>
      <c r="AA20" s="2673"/>
      <c r="AB20" s="383">
        <v>0</v>
      </c>
      <c r="AC20" s="2673"/>
      <c r="AD20" s="383">
        <v>0</v>
      </c>
      <c r="AE20" s="2673"/>
      <c r="AF20" s="383">
        <v>0</v>
      </c>
      <c r="AG20" s="2673"/>
      <c r="AH20" s="383">
        <v>0</v>
      </c>
      <c r="AI20" s="2673"/>
      <c r="AJ20" s="383">
        <v>0</v>
      </c>
      <c r="AK20" s="2673"/>
      <c r="AL20" s="383">
        <v>0</v>
      </c>
      <c r="AM20" s="2673"/>
      <c r="AN20" s="384">
        <v>0</v>
      </c>
      <c r="AO20" s="2675">
        <v>0</v>
      </c>
      <c r="AP20" s="2676">
        <v>0</v>
      </c>
      <c r="AQ20" s="2676">
        <v>0</v>
      </c>
      <c r="AR20" s="2676">
        <v>0</v>
      </c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>
        <v>0</v>
      </c>
      <c r="P21" s="383">
        <v>0</v>
      </c>
      <c r="Q21" s="192">
        <v>0</v>
      </c>
      <c r="R21" s="383">
        <v>0</v>
      </c>
      <c r="S21" s="192">
        <v>0</v>
      </c>
      <c r="T21" s="383">
        <v>0</v>
      </c>
      <c r="U21" s="192">
        <v>0</v>
      </c>
      <c r="V21" s="383">
        <v>0</v>
      </c>
      <c r="W21" s="192">
        <v>0</v>
      </c>
      <c r="X21" s="383">
        <v>0</v>
      </c>
      <c r="Y21" s="192">
        <v>0</v>
      </c>
      <c r="Z21" s="383">
        <v>0</v>
      </c>
      <c r="AA21" s="192">
        <v>0</v>
      </c>
      <c r="AB21" s="383">
        <v>0</v>
      </c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>
        <v>0</v>
      </c>
      <c r="AP21" s="2676">
        <v>0</v>
      </c>
      <c r="AQ21" s="2676">
        <v>0</v>
      </c>
      <c r="AR21" s="2676">
        <v>0</v>
      </c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>
        <v>0</v>
      </c>
      <c r="F22" s="2">
        <v>0</v>
      </c>
      <c r="G22" s="192">
        <v>0</v>
      </c>
      <c r="H22" s="2">
        <v>0</v>
      </c>
      <c r="I22" s="192">
        <v>0</v>
      </c>
      <c r="J22" s="383">
        <v>0</v>
      </c>
      <c r="K22" s="290">
        <v>0</v>
      </c>
      <c r="L22" s="383">
        <v>0</v>
      </c>
      <c r="M22" s="192">
        <v>0</v>
      </c>
      <c r="N22" s="383">
        <v>0</v>
      </c>
      <c r="O22" s="192">
        <v>0</v>
      </c>
      <c r="P22" s="383">
        <v>0</v>
      </c>
      <c r="Q22" s="192">
        <v>0</v>
      </c>
      <c r="R22" s="383">
        <v>0</v>
      </c>
      <c r="S22" s="192">
        <v>0</v>
      </c>
      <c r="T22" s="383">
        <v>0</v>
      </c>
      <c r="U22" s="192">
        <v>0</v>
      </c>
      <c r="V22" s="383">
        <v>0</v>
      </c>
      <c r="W22" s="192">
        <v>0</v>
      </c>
      <c r="X22" s="383">
        <v>0</v>
      </c>
      <c r="Y22" s="192">
        <v>0</v>
      </c>
      <c r="Z22" s="383">
        <v>0</v>
      </c>
      <c r="AA22" s="192">
        <v>0</v>
      </c>
      <c r="AB22" s="383">
        <v>0</v>
      </c>
      <c r="AC22" s="192">
        <v>0</v>
      </c>
      <c r="AD22" s="383">
        <v>0</v>
      </c>
      <c r="AE22" s="192">
        <v>0</v>
      </c>
      <c r="AF22" s="383">
        <v>0</v>
      </c>
      <c r="AG22" s="192">
        <v>0</v>
      </c>
      <c r="AH22" s="383">
        <v>0</v>
      </c>
      <c r="AI22" s="192">
        <v>0</v>
      </c>
      <c r="AJ22" s="383">
        <v>0</v>
      </c>
      <c r="AK22" s="192">
        <v>0</v>
      </c>
      <c r="AL22" s="383">
        <v>0</v>
      </c>
      <c r="AM22" s="776">
        <v>0</v>
      </c>
      <c r="AN22" s="384">
        <v>0</v>
      </c>
      <c r="AO22" s="2675">
        <v>0</v>
      </c>
      <c r="AP22" s="2676">
        <v>0</v>
      </c>
      <c r="AQ22" s="2676">
        <v>0</v>
      </c>
      <c r="AR22" s="2676">
        <v>0</v>
      </c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>
        <v>0</v>
      </c>
      <c r="F23" s="2">
        <v>0</v>
      </c>
      <c r="G23" s="192">
        <v>0</v>
      </c>
      <c r="H23" s="2">
        <v>0</v>
      </c>
      <c r="I23" s="192">
        <v>0</v>
      </c>
      <c r="J23" s="383">
        <v>0</v>
      </c>
      <c r="K23" s="290">
        <v>0</v>
      </c>
      <c r="L23" s="383">
        <v>0</v>
      </c>
      <c r="M23" s="192">
        <v>0</v>
      </c>
      <c r="N23" s="383">
        <v>0</v>
      </c>
      <c r="O23" s="192">
        <v>0</v>
      </c>
      <c r="P23" s="383">
        <v>0</v>
      </c>
      <c r="Q23" s="192">
        <v>0</v>
      </c>
      <c r="R23" s="383">
        <v>0</v>
      </c>
      <c r="S23" s="192">
        <v>0</v>
      </c>
      <c r="T23" s="383">
        <v>0</v>
      </c>
      <c r="U23" s="192">
        <v>0</v>
      </c>
      <c r="V23" s="383">
        <v>0</v>
      </c>
      <c r="W23" s="192">
        <v>0</v>
      </c>
      <c r="X23" s="383">
        <v>0</v>
      </c>
      <c r="Y23" s="192">
        <v>0</v>
      </c>
      <c r="Z23" s="383">
        <v>0</v>
      </c>
      <c r="AA23" s="192">
        <v>0</v>
      </c>
      <c r="AB23" s="383">
        <v>0</v>
      </c>
      <c r="AC23" s="192">
        <v>0</v>
      </c>
      <c r="AD23" s="383">
        <v>0</v>
      </c>
      <c r="AE23" s="192">
        <v>0</v>
      </c>
      <c r="AF23" s="383">
        <v>0</v>
      </c>
      <c r="AG23" s="192">
        <v>0</v>
      </c>
      <c r="AH23" s="383">
        <v>0</v>
      </c>
      <c r="AI23" s="192">
        <v>0</v>
      </c>
      <c r="AJ23" s="383">
        <v>0</v>
      </c>
      <c r="AK23" s="192">
        <v>0</v>
      </c>
      <c r="AL23" s="383">
        <v>0</v>
      </c>
      <c r="AM23" s="776">
        <v>0</v>
      </c>
      <c r="AN23" s="384">
        <v>0</v>
      </c>
      <c r="AO23" s="2675">
        <v>0</v>
      </c>
      <c r="AP23" s="2676">
        <v>0</v>
      </c>
      <c r="AQ23" s="2676">
        <v>0</v>
      </c>
      <c r="AR23" s="2676">
        <v>0</v>
      </c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60</v>
      </c>
      <c r="C24" s="2339">
        <f>SUM(G24+I24+K24+M24+O24+Q24+S24+U24+W24+Y24+AA24+AC24+AE24+AG24+AI24+AK24+AM24)</f>
        <v>21</v>
      </c>
      <c r="D24" s="2663">
        <f>SUM(H24+J24+L24+N24+P24+R24+T24+V24+X24+Z24+AB24+AD24+AF24+AH24+AJ24+AL24+AN24)</f>
        <v>39</v>
      </c>
      <c r="E24" s="634"/>
      <c r="F24" s="847"/>
      <c r="G24" s="192">
        <v>0</v>
      </c>
      <c r="H24" s="2">
        <v>0</v>
      </c>
      <c r="I24" s="192">
        <v>1</v>
      </c>
      <c r="J24" s="383">
        <v>0</v>
      </c>
      <c r="K24" s="290">
        <v>0</v>
      </c>
      <c r="L24" s="383">
        <v>6</v>
      </c>
      <c r="M24" s="192">
        <v>4</v>
      </c>
      <c r="N24" s="383">
        <v>3</v>
      </c>
      <c r="O24" s="192">
        <v>6</v>
      </c>
      <c r="P24" s="383">
        <v>2</v>
      </c>
      <c r="Q24" s="192">
        <v>2</v>
      </c>
      <c r="R24" s="383">
        <v>4</v>
      </c>
      <c r="S24" s="192">
        <v>4</v>
      </c>
      <c r="T24" s="383">
        <v>3</v>
      </c>
      <c r="U24" s="192">
        <v>0</v>
      </c>
      <c r="V24" s="383">
        <v>3</v>
      </c>
      <c r="W24" s="192">
        <v>2</v>
      </c>
      <c r="X24" s="383">
        <v>6</v>
      </c>
      <c r="Y24" s="192">
        <v>0</v>
      </c>
      <c r="Z24" s="383">
        <v>2</v>
      </c>
      <c r="AA24" s="192">
        <v>0</v>
      </c>
      <c r="AB24" s="383">
        <v>3</v>
      </c>
      <c r="AC24" s="192">
        <v>0</v>
      </c>
      <c r="AD24" s="383">
        <v>0</v>
      </c>
      <c r="AE24" s="192">
        <v>2</v>
      </c>
      <c r="AF24" s="383">
        <v>3</v>
      </c>
      <c r="AG24" s="192">
        <v>0</v>
      </c>
      <c r="AH24" s="383">
        <v>0</v>
      </c>
      <c r="AI24" s="192">
        <v>0</v>
      </c>
      <c r="AJ24" s="383">
        <v>1</v>
      </c>
      <c r="AK24" s="192">
        <v>0</v>
      </c>
      <c r="AL24" s="383">
        <v>1</v>
      </c>
      <c r="AM24" s="776">
        <v>0</v>
      </c>
      <c r="AN24" s="384">
        <v>2</v>
      </c>
      <c r="AO24" s="2675">
        <v>10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107</v>
      </c>
      <c r="C25" s="2339">
        <f>SUM(M25+O25+Q25+S25+U25+W25+Y25+AA25+AC25+AE25+AG25+AI25+AK25+AM25)</f>
        <v>48</v>
      </c>
      <c r="D25" s="2663">
        <f>SUM(N25+P25+R25+T25+V25+X25+Z25+AB25+AD25+AF25+AH25+AJ25+AL25+AN25)</f>
        <v>59</v>
      </c>
      <c r="E25" s="2678"/>
      <c r="F25" s="2672"/>
      <c r="G25" s="2667"/>
      <c r="H25" s="2668"/>
      <c r="I25" s="2667"/>
      <c r="J25" s="2668"/>
      <c r="K25" s="2667"/>
      <c r="L25" s="2668"/>
      <c r="M25" s="192">
        <v>0</v>
      </c>
      <c r="N25" s="383">
        <v>1</v>
      </c>
      <c r="O25" s="192">
        <v>1</v>
      </c>
      <c r="P25" s="383">
        <v>1</v>
      </c>
      <c r="Q25" s="192">
        <v>1</v>
      </c>
      <c r="R25" s="383">
        <v>2</v>
      </c>
      <c r="S25" s="192">
        <v>1</v>
      </c>
      <c r="T25" s="383">
        <v>0</v>
      </c>
      <c r="U25" s="192">
        <v>1</v>
      </c>
      <c r="V25" s="383">
        <v>2</v>
      </c>
      <c r="W25" s="192">
        <v>1</v>
      </c>
      <c r="X25" s="383">
        <v>6</v>
      </c>
      <c r="Y25" s="192">
        <v>3</v>
      </c>
      <c r="Z25" s="383">
        <v>2</v>
      </c>
      <c r="AA25" s="192">
        <v>2</v>
      </c>
      <c r="AB25" s="383">
        <v>6</v>
      </c>
      <c r="AC25" s="192">
        <v>6</v>
      </c>
      <c r="AD25" s="383">
        <v>7</v>
      </c>
      <c r="AE25" s="192">
        <v>8</v>
      </c>
      <c r="AF25" s="383">
        <v>8</v>
      </c>
      <c r="AG25" s="192">
        <v>7</v>
      </c>
      <c r="AH25" s="383">
        <v>10</v>
      </c>
      <c r="AI25" s="192">
        <v>5</v>
      </c>
      <c r="AJ25" s="383">
        <v>3</v>
      </c>
      <c r="AK25" s="192">
        <v>8</v>
      </c>
      <c r="AL25" s="383">
        <v>5</v>
      </c>
      <c r="AM25" s="776">
        <v>4</v>
      </c>
      <c r="AN25" s="384">
        <v>6</v>
      </c>
      <c r="AO25" s="2675">
        <v>16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1559</v>
      </c>
      <c r="C26" s="755">
        <f>SUM(E26+G26+I26+K26+M26+O26+Q26+S26+U26+W26+Y26+AA26+AC26+AE26+AG26+AI26+AK26+AM26)</f>
        <v>560</v>
      </c>
      <c r="D26" s="2679">
        <f>SUM(F26+H26+J26+L26+N26+P26+R26+T26+V26+X26+Z26+AB26+AD26+AF26+AH26+AJ26+AL26+AN26)</f>
        <v>999</v>
      </c>
      <c r="E26" s="2680">
        <v>12</v>
      </c>
      <c r="F26" s="389">
        <v>14</v>
      </c>
      <c r="G26" s="380">
        <v>23</v>
      </c>
      <c r="H26" s="388">
        <v>18</v>
      </c>
      <c r="I26" s="380">
        <v>25</v>
      </c>
      <c r="J26" s="389">
        <v>24</v>
      </c>
      <c r="K26" s="373">
        <v>27</v>
      </c>
      <c r="L26" s="389">
        <v>30</v>
      </c>
      <c r="M26" s="380">
        <v>36</v>
      </c>
      <c r="N26" s="389">
        <v>45</v>
      </c>
      <c r="O26" s="380">
        <v>27</v>
      </c>
      <c r="P26" s="389">
        <v>56</v>
      </c>
      <c r="Q26" s="380">
        <v>22</v>
      </c>
      <c r="R26" s="389">
        <v>44</v>
      </c>
      <c r="S26" s="380">
        <v>20</v>
      </c>
      <c r="T26" s="389">
        <v>73</v>
      </c>
      <c r="U26" s="380">
        <v>30</v>
      </c>
      <c r="V26" s="389">
        <v>65</v>
      </c>
      <c r="W26" s="380">
        <v>21</v>
      </c>
      <c r="X26" s="389">
        <v>69</v>
      </c>
      <c r="Y26" s="380">
        <v>29</v>
      </c>
      <c r="Z26" s="389">
        <v>58</v>
      </c>
      <c r="AA26" s="380">
        <v>40</v>
      </c>
      <c r="AB26" s="389">
        <v>84</v>
      </c>
      <c r="AC26" s="380">
        <v>59</v>
      </c>
      <c r="AD26" s="389">
        <v>106</v>
      </c>
      <c r="AE26" s="380">
        <v>63</v>
      </c>
      <c r="AF26" s="389">
        <v>112</v>
      </c>
      <c r="AG26" s="380">
        <v>35</v>
      </c>
      <c r="AH26" s="389">
        <v>69</v>
      </c>
      <c r="AI26" s="380">
        <v>44</v>
      </c>
      <c r="AJ26" s="389">
        <v>44</v>
      </c>
      <c r="AK26" s="380">
        <v>16</v>
      </c>
      <c r="AL26" s="389">
        <v>35</v>
      </c>
      <c r="AM26" s="682">
        <v>31</v>
      </c>
      <c r="AN26" s="390">
        <v>53</v>
      </c>
      <c r="AO26" s="837">
        <v>295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79</v>
      </c>
      <c r="C31" s="2333">
        <f t="shared" ref="C31:D34" si="17">SUM(E31+G31+I31+K31+M31+O31+Q31+S31+U31+W31+Y31+AA31+AC31+AE31+AG31+AI31+AK31+AM31)</f>
        <v>39</v>
      </c>
      <c r="D31" s="2655">
        <f t="shared" si="17"/>
        <v>40</v>
      </c>
      <c r="E31" s="2656">
        <v>6</v>
      </c>
      <c r="F31" s="2657">
        <v>2</v>
      </c>
      <c r="G31" s="2656">
        <v>11</v>
      </c>
      <c r="H31" s="2658">
        <v>8</v>
      </c>
      <c r="I31" s="2656">
        <v>2</v>
      </c>
      <c r="J31" s="2658">
        <v>3</v>
      </c>
      <c r="K31" s="2656">
        <v>0</v>
      </c>
      <c r="L31" s="2658">
        <v>1</v>
      </c>
      <c r="M31" s="2656">
        <v>0</v>
      </c>
      <c r="N31" s="2658">
        <v>0</v>
      </c>
      <c r="O31" s="2656">
        <v>0</v>
      </c>
      <c r="P31" s="2658">
        <v>1</v>
      </c>
      <c r="Q31" s="2687">
        <v>1</v>
      </c>
      <c r="R31" s="2658">
        <v>2</v>
      </c>
      <c r="S31" s="2656">
        <v>3</v>
      </c>
      <c r="T31" s="2658">
        <v>0</v>
      </c>
      <c r="U31" s="2656">
        <v>0</v>
      </c>
      <c r="V31" s="2658">
        <v>1</v>
      </c>
      <c r="W31" s="2656">
        <v>0</v>
      </c>
      <c r="X31" s="2658">
        <v>1</v>
      </c>
      <c r="Y31" s="2656">
        <v>2</v>
      </c>
      <c r="Z31" s="2658">
        <v>1</v>
      </c>
      <c r="AA31" s="2656">
        <v>0</v>
      </c>
      <c r="AB31" s="2658">
        <v>4</v>
      </c>
      <c r="AC31" s="2687">
        <v>1</v>
      </c>
      <c r="AD31" s="2658">
        <v>1</v>
      </c>
      <c r="AE31" s="2656">
        <v>5</v>
      </c>
      <c r="AF31" s="2658">
        <v>4</v>
      </c>
      <c r="AG31" s="2687">
        <v>2</v>
      </c>
      <c r="AH31" s="2658">
        <v>3</v>
      </c>
      <c r="AI31" s="2656">
        <v>1</v>
      </c>
      <c r="AJ31" s="2658">
        <v>1</v>
      </c>
      <c r="AK31" s="2687">
        <v>3</v>
      </c>
      <c r="AL31" s="2658">
        <v>4</v>
      </c>
      <c r="AM31" s="2688">
        <v>2</v>
      </c>
      <c r="AN31" s="496">
        <v>3</v>
      </c>
      <c r="AO31" s="2659">
        <v>8</v>
      </c>
      <c r="AP31" s="2660">
        <v>0</v>
      </c>
      <c r="AQ31" s="2660">
        <v>0</v>
      </c>
      <c r="AR31" s="2660">
        <v>0</v>
      </c>
      <c r="AS31" s="2661">
        <v>4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78</v>
      </c>
      <c r="C32" s="2533"/>
      <c r="D32" s="2663">
        <f>SUM(F32+H32+J32+L32+N32+P32+R32+T32+V32+X32+Z32+AB32+AD32+AF32+AH32+AJ32+AL32+AN32)</f>
        <v>78</v>
      </c>
      <c r="E32" s="686"/>
      <c r="F32" s="347">
        <v>0</v>
      </c>
      <c r="G32" s="686"/>
      <c r="H32" s="350">
        <v>0</v>
      </c>
      <c r="I32" s="686"/>
      <c r="J32" s="350">
        <v>0</v>
      </c>
      <c r="K32" s="686"/>
      <c r="L32" s="350">
        <v>3</v>
      </c>
      <c r="M32" s="686"/>
      <c r="N32" s="350">
        <v>4</v>
      </c>
      <c r="O32" s="686"/>
      <c r="P32" s="350">
        <v>7</v>
      </c>
      <c r="Q32" s="542"/>
      <c r="R32" s="350">
        <v>8</v>
      </c>
      <c r="S32" s="686"/>
      <c r="T32" s="350">
        <v>5</v>
      </c>
      <c r="U32" s="686"/>
      <c r="V32" s="350">
        <v>9</v>
      </c>
      <c r="W32" s="686"/>
      <c r="X32" s="350">
        <v>6</v>
      </c>
      <c r="Y32" s="686"/>
      <c r="Z32" s="350">
        <v>6</v>
      </c>
      <c r="AA32" s="686"/>
      <c r="AB32" s="350">
        <v>11</v>
      </c>
      <c r="AC32" s="542"/>
      <c r="AD32" s="350">
        <v>7</v>
      </c>
      <c r="AE32" s="686"/>
      <c r="AF32" s="350">
        <v>5</v>
      </c>
      <c r="AG32" s="542"/>
      <c r="AH32" s="350">
        <v>1</v>
      </c>
      <c r="AI32" s="686"/>
      <c r="AJ32" s="350">
        <v>3</v>
      </c>
      <c r="AK32" s="542"/>
      <c r="AL32" s="350">
        <v>1</v>
      </c>
      <c r="AM32" s="3850"/>
      <c r="AN32" s="352">
        <v>2</v>
      </c>
      <c r="AO32" s="2689">
        <v>8</v>
      </c>
      <c r="AP32" s="2690">
        <v>3</v>
      </c>
      <c r="AQ32" s="2690">
        <v>0</v>
      </c>
      <c r="AR32" s="2690">
        <v>0</v>
      </c>
      <c r="AS32" s="2691">
        <v>0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3</v>
      </c>
      <c r="C33" s="2533"/>
      <c r="D33" s="2671">
        <f t="shared" ref="D33" si="30">SUM(F33+H33+J33+L33+N33+P33+R33+T33+V33+X33+Z33+AB33+AD33+AF33+AH33+AJ33+AL33+AN33)</f>
        <v>3</v>
      </c>
      <c r="E33" s="686"/>
      <c r="F33" s="347">
        <v>0</v>
      </c>
      <c r="G33" s="686"/>
      <c r="H33" s="350">
        <v>0</v>
      </c>
      <c r="I33" s="686"/>
      <c r="J33" s="350">
        <v>0</v>
      </c>
      <c r="K33" s="686"/>
      <c r="L33" s="350">
        <v>0</v>
      </c>
      <c r="M33" s="686"/>
      <c r="N33" s="350">
        <v>0</v>
      </c>
      <c r="O33" s="686"/>
      <c r="P33" s="350">
        <v>1</v>
      </c>
      <c r="Q33" s="542"/>
      <c r="R33" s="350">
        <v>0</v>
      </c>
      <c r="S33" s="686"/>
      <c r="T33" s="350">
        <v>2</v>
      </c>
      <c r="U33" s="686"/>
      <c r="V33" s="350">
        <v>0</v>
      </c>
      <c r="W33" s="686"/>
      <c r="X33" s="350">
        <v>0</v>
      </c>
      <c r="Y33" s="686"/>
      <c r="Z33" s="350">
        <v>0</v>
      </c>
      <c r="AA33" s="686"/>
      <c r="AB33" s="350">
        <v>0</v>
      </c>
      <c r="AC33" s="542"/>
      <c r="AD33" s="350">
        <v>0</v>
      </c>
      <c r="AE33" s="686"/>
      <c r="AF33" s="350">
        <v>0</v>
      </c>
      <c r="AG33" s="542"/>
      <c r="AH33" s="350">
        <v>0</v>
      </c>
      <c r="AI33" s="686"/>
      <c r="AJ33" s="350">
        <v>0</v>
      </c>
      <c r="AK33" s="542"/>
      <c r="AL33" s="350">
        <v>0</v>
      </c>
      <c r="AM33" s="3850"/>
      <c r="AN33" s="352">
        <v>0</v>
      </c>
      <c r="AO33" s="2689">
        <v>0</v>
      </c>
      <c r="AP33" s="2690">
        <v>0</v>
      </c>
      <c r="AQ33" s="2690">
        <v>0</v>
      </c>
      <c r="AR33" s="2690">
        <v>0</v>
      </c>
      <c r="AS33" s="2691">
        <v>0</v>
      </c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5</v>
      </c>
      <c r="C34" s="2339">
        <f t="shared" si="17"/>
        <v>0</v>
      </c>
      <c r="D34" s="2671">
        <f t="shared" si="17"/>
        <v>5</v>
      </c>
      <c r="E34" s="346">
        <v>0</v>
      </c>
      <c r="F34" s="347">
        <v>0</v>
      </c>
      <c r="G34" s="346">
        <v>0</v>
      </c>
      <c r="H34" s="350">
        <v>0</v>
      </c>
      <c r="I34" s="346">
        <v>0</v>
      </c>
      <c r="J34" s="350">
        <v>0</v>
      </c>
      <c r="K34" s="346">
        <v>0</v>
      </c>
      <c r="L34" s="350">
        <v>0</v>
      </c>
      <c r="M34" s="346">
        <v>0</v>
      </c>
      <c r="N34" s="350">
        <v>0</v>
      </c>
      <c r="O34" s="346">
        <v>0</v>
      </c>
      <c r="P34" s="350">
        <v>3</v>
      </c>
      <c r="Q34" s="348">
        <v>0</v>
      </c>
      <c r="R34" s="350">
        <v>1</v>
      </c>
      <c r="S34" s="346">
        <v>0</v>
      </c>
      <c r="T34" s="350">
        <v>0</v>
      </c>
      <c r="U34" s="346">
        <v>0</v>
      </c>
      <c r="V34" s="350">
        <v>0</v>
      </c>
      <c r="W34" s="346">
        <v>0</v>
      </c>
      <c r="X34" s="350">
        <v>0</v>
      </c>
      <c r="Y34" s="346">
        <v>0</v>
      </c>
      <c r="Z34" s="350">
        <v>0</v>
      </c>
      <c r="AA34" s="346">
        <v>0</v>
      </c>
      <c r="AB34" s="350">
        <v>0</v>
      </c>
      <c r="AC34" s="348">
        <v>0</v>
      </c>
      <c r="AD34" s="350">
        <v>0</v>
      </c>
      <c r="AE34" s="346">
        <v>0</v>
      </c>
      <c r="AF34" s="350">
        <v>1</v>
      </c>
      <c r="AG34" s="348">
        <v>0</v>
      </c>
      <c r="AH34" s="350">
        <v>0</v>
      </c>
      <c r="AI34" s="346">
        <v>0</v>
      </c>
      <c r="AJ34" s="350">
        <v>0</v>
      </c>
      <c r="AK34" s="348">
        <v>0</v>
      </c>
      <c r="AL34" s="350">
        <v>0</v>
      </c>
      <c r="AM34" s="561">
        <v>0</v>
      </c>
      <c r="AN34" s="352">
        <v>0</v>
      </c>
      <c r="AO34" s="834">
        <v>0</v>
      </c>
      <c r="AP34" s="2664">
        <v>0</v>
      </c>
      <c r="AQ34" s="2664">
        <v>0</v>
      </c>
      <c r="AR34" s="2664">
        <v>0</v>
      </c>
      <c r="AS34" s="835">
        <v>0</v>
      </c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>
        <v>0</v>
      </c>
      <c r="P35" s="350">
        <v>0</v>
      </c>
      <c r="Q35" s="348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6">
        <v>0</v>
      </c>
      <c r="X35" s="350">
        <v>0</v>
      </c>
      <c r="Y35" s="346">
        <v>0</v>
      </c>
      <c r="Z35" s="350">
        <v>0</v>
      </c>
      <c r="AA35" s="346">
        <v>0</v>
      </c>
      <c r="AB35" s="383">
        <v>0</v>
      </c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>
        <v>0</v>
      </c>
      <c r="AP35" s="2664">
        <v>0</v>
      </c>
      <c r="AQ35" s="2664">
        <v>0</v>
      </c>
      <c r="AR35" s="2664">
        <v>0</v>
      </c>
      <c r="AS35" s="835">
        <v>0</v>
      </c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6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6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0</v>
      </c>
      <c r="O36" s="346">
        <v>0</v>
      </c>
      <c r="P36" s="350">
        <v>2</v>
      </c>
      <c r="Q36" s="348">
        <v>0</v>
      </c>
      <c r="R36" s="350">
        <v>1</v>
      </c>
      <c r="S36" s="346">
        <v>0</v>
      </c>
      <c r="T36" s="350">
        <v>3</v>
      </c>
      <c r="U36" s="346">
        <v>0</v>
      </c>
      <c r="V36" s="350">
        <v>0</v>
      </c>
      <c r="W36" s="346">
        <v>0</v>
      </c>
      <c r="X36" s="350">
        <v>0</v>
      </c>
      <c r="Y36" s="346">
        <v>0</v>
      </c>
      <c r="Z36" s="350">
        <v>0</v>
      </c>
      <c r="AA36" s="346">
        <v>0</v>
      </c>
      <c r="AB36" s="350">
        <v>0</v>
      </c>
      <c r="AC36" s="348">
        <v>0</v>
      </c>
      <c r="AD36" s="350">
        <v>0</v>
      </c>
      <c r="AE36" s="346">
        <v>0</v>
      </c>
      <c r="AF36" s="350">
        <v>0</v>
      </c>
      <c r="AG36" s="348">
        <v>0</v>
      </c>
      <c r="AH36" s="350">
        <v>0</v>
      </c>
      <c r="AI36" s="346">
        <v>0</v>
      </c>
      <c r="AJ36" s="350">
        <v>0</v>
      </c>
      <c r="AK36" s="348">
        <v>0</v>
      </c>
      <c r="AL36" s="350">
        <v>0</v>
      </c>
      <c r="AM36" s="561">
        <v>0</v>
      </c>
      <c r="AN36" s="352">
        <v>0</v>
      </c>
      <c r="AO36" s="2689">
        <v>2</v>
      </c>
      <c r="AP36" s="2690">
        <v>1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>
        <v>0</v>
      </c>
      <c r="L37" s="350">
        <v>0</v>
      </c>
      <c r="M37" s="346">
        <v>0</v>
      </c>
      <c r="N37" s="350">
        <v>0</v>
      </c>
      <c r="O37" s="346">
        <v>0</v>
      </c>
      <c r="P37" s="350">
        <v>0</v>
      </c>
      <c r="Q37" s="348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6">
        <v>0</v>
      </c>
      <c r="X37" s="350">
        <v>0</v>
      </c>
      <c r="Y37" s="346">
        <v>0</v>
      </c>
      <c r="Z37" s="350">
        <v>0</v>
      </c>
      <c r="AA37" s="346">
        <v>0</v>
      </c>
      <c r="AB37" s="350">
        <v>0</v>
      </c>
      <c r="AC37" s="348">
        <v>0</v>
      </c>
      <c r="AD37" s="350">
        <v>0</v>
      </c>
      <c r="AE37" s="346">
        <v>0</v>
      </c>
      <c r="AF37" s="350">
        <v>0</v>
      </c>
      <c r="AG37" s="348">
        <v>0</v>
      </c>
      <c r="AH37" s="350">
        <v>0</v>
      </c>
      <c r="AI37" s="346">
        <v>0</v>
      </c>
      <c r="AJ37" s="350">
        <v>0</v>
      </c>
      <c r="AK37" s="348">
        <v>0</v>
      </c>
      <c r="AL37" s="350">
        <v>0</v>
      </c>
      <c r="AM37" s="561">
        <v>0</v>
      </c>
      <c r="AN37" s="352">
        <v>0</v>
      </c>
      <c r="AO37" s="2689">
        <v>0</v>
      </c>
      <c r="AP37" s="2690">
        <v>0</v>
      </c>
      <c r="AQ37" s="2690">
        <v>0</v>
      </c>
      <c r="AR37" s="2690">
        <v>0</v>
      </c>
      <c r="AS37" s="2691">
        <v>0</v>
      </c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>
        <v>0</v>
      </c>
      <c r="M38" s="686"/>
      <c r="N38" s="350">
        <v>0</v>
      </c>
      <c r="O38" s="686"/>
      <c r="P38" s="350">
        <v>0</v>
      </c>
      <c r="Q38" s="542"/>
      <c r="R38" s="350">
        <v>0</v>
      </c>
      <c r="S38" s="686"/>
      <c r="T38" s="350">
        <v>0</v>
      </c>
      <c r="U38" s="686"/>
      <c r="V38" s="350">
        <v>0</v>
      </c>
      <c r="W38" s="686"/>
      <c r="X38" s="350">
        <v>0</v>
      </c>
      <c r="Y38" s="686"/>
      <c r="Z38" s="350">
        <v>0</v>
      </c>
      <c r="AA38" s="686"/>
      <c r="AB38" s="350">
        <v>0</v>
      </c>
      <c r="AC38" s="542"/>
      <c r="AD38" s="350">
        <v>0</v>
      </c>
      <c r="AE38" s="686"/>
      <c r="AF38" s="350">
        <v>0</v>
      </c>
      <c r="AG38" s="542"/>
      <c r="AH38" s="350">
        <v>0</v>
      </c>
      <c r="AI38" s="686"/>
      <c r="AJ38" s="350">
        <v>0</v>
      </c>
      <c r="AK38" s="542"/>
      <c r="AL38" s="350">
        <v>0</v>
      </c>
      <c r="AM38" s="3850"/>
      <c r="AN38" s="352">
        <v>0</v>
      </c>
      <c r="AO38" s="2689">
        <v>0</v>
      </c>
      <c r="AP38" s="2690">
        <v>0</v>
      </c>
      <c r="AQ38" s="2690">
        <v>0</v>
      </c>
      <c r="AR38" s="2690">
        <v>0</v>
      </c>
      <c r="AS38" s="2691">
        <v>0</v>
      </c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101</v>
      </c>
      <c r="C39" s="2339">
        <f t="shared" ref="C39:D46" si="46">SUM(E39+G39+I39+K39+M39+O39+Q39+S39+U39+W39+Y39+AA39+AC39+AE39+AG39+AI39+AK39+AM39)</f>
        <v>34</v>
      </c>
      <c r="D39" s="2663">
        <f t="shared" si="46"/>
        <v>67</v>
      </c>
      <c r="E39" s="346">
        <v>8</v>
      </c>
      <c r="F39" s="347">
        <v>17</v>
      </c>
      <c r="G39" s="346">
        <v>22</v>
      </c>
      <c r="H39" s="350">
        <v>23</v>
      </c>
      <c r="I39" s="346">
        <v>2</v>
      </c>
      <c r="J39" s="350">
        <v>10</v>
      </c>
      <c r="K39" s="346">
        <v>0</v>
      </c>
      <c r="L39" s="350">
        <v>2</v>
      </c>
      <c r="M39" s="346">
        <v>0</v>
      </c>
      <c r="N39" s="350">
        <v>2</v>
      </c>
      <c r="O39" s="346">
        <v>0</v>
      </c>
      <c r="P39" s="350">
        <v>4</v>
      </c>
      <c r="Q39" s="348">
        <v>0</v>
      </c>
      <c r="R39" s="350">
        <v>2</v>
      </c>
      <c r="S39" s="346">
        <v>0</v>
      </c>
      <c r="T39" s="350">
        <v>2</v>
      </c>
      <c r="U39" s="346">
        <v>0</v>
      </c>
      <c r="V39" s="350">
        <v>0</v>
      </c>
      <c r="W39" s="346">
        <v>0</v>
      </c>
      <c r="X39" s="350">
        <v>0</v>
      </c>
      <c r="Y39" s="346">
        <v>0</v>
      </c>
      <c r="Z39" s="350">
        <v>0</v>
      </c>
      <c r="AA39" s="346">
        <v>2</v>
      </c>
      <c r="AB39" s="350">
        <v>2</v>
      </c>
      <c r="AC39" s="348">
        <v>0</v>
      </c>
      <c r="AD39" s="350">
        <v>0</v>
      </c>
      <c r="AE39" s="346">
        <v>0</v>
      </c>
      <c r="AF39" s="350">
        <v>0</v>
      </c>
      <c r="AG39" s="348">
        <v>0</v>
      </c>
      <c r="AH39" s="350">
        <v>3</v>
      </c>
      <c r="AI39" s="346">
        <v>0</v>
      </c>
      <c r="AJ39" s="350">
        <v>0</v>
      </c>
      <c r="AK39" s="348">
        <v>0</v>
      </c>
      <c r="AL39" s="350">
        <v>0</v>
      </c>
      <c r="AM39" s="561">
        <v>0</v>
      </c>
      <c r="AN39" s="352">
        <v>0</v>
      </c>
      <c r="AO39" s="834">
        <v>9</v>
      </c>
      <c r="AP39" s="2664">
        <v>0</v>
      </c>
      <c r="AQ39" s="2664">
        <v>0</v>
      </c>
      <c r="AR39" s="2664">
        <v>0</v>
      </c>
      <c r="AS39" s="835">
        <v>2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105</v>
      </c>
      <c r="C40" s="2339">
        <f>SUM(E40+G40+I40+K40+M40+O40+Q40+S40+U40+W40+Y40+AA40+AC40+AE40+AG40+AI40+AK40+AM40)</f>
        <v>41</v>
      </c>
      <c r="D40" s="2663">
        <f>SUM(F40+H40+J40+L40+N40+P40+R40+T40+V40+X40+Z40+AB40+AD40+AF40+AH40+AJ40+AL40+AN40)</f>
        <v>64</v>
      </c>
      <c r="E40" s="346">
        <v>10</v>
      </c>
      <c r="F40" s="347">
        <v>8</v>
      </c>
      <c r="G40" s="346">
        <v>15</v>
      </c>
      <c r="H40" s="350">
        <v>12</v>
      </c>
      <c r="I40" s="346">
        <v>11</v>
      </c>
      <c r="J40" s="350">
        <v>11</v>
      </c>
      <c r="K40" s="346">
        <v>4</v>
      </c>
      <c r="L40" s="350">
        <v>3</v>
      </c>
      <c r="M40" s="346">
        <v>0</v>
      </c>
      <c r="N40" s="350">
        <v>2</v>
      </c>
      <c r="O40" s="346">
        <v>0</v>
      </c>
      <c r="P40" s="350">
        <v>6</v>
      </c>
      <c r="Q40" s="348">
        <v>0</v>
      </c>
      <c r="R40" s="350">
        <v>7</v>
      </c>
      <c r="S40" s="346">
        <v>0</v>
      </c>
      <c r="T40" s="350">
        <v>8</v>
      </c>
      <c r="U40" s="346">
        <v>0</v>
      </c>
      <c r="V40" s="350">
        <v>4</v>
      </c>
      <c r="W40" s="346">
        <v>0</v>
      </c>
      <c r="X40" s="350">
        <v>2</v>
      </c>
      <c r="Y40" s="346">
        <v>0</v>
      </c>
      <c r="Z40" s="350">
        <v>1</v>
      </c>
      <c r="AA40" s="346">
        <v>0</v>
      </c>
      <c r="AB40" s="350">
        <v>0</v>
      </c>
      <c r="AC40" s="348">
        <v>1</v>
      </c>
      <c r="AD40" s="350">
        <v>0</v>
      </c>
      <c r="AE40" s="346">
        <v>0</v>
      </c>
      <c r="AF40" s="350">
        <v>0</v>
      </c>
      <c r="AG40" s="348">
        <v>0</v>
      </c>
      <c r="AH40" s="350">
        <v>0</v>
      </c>
      <c r="AI40" s="346">
        <v>0</v>
      </c>
      <c r="AJ40" s="350">
        <v>0</v>
      </c>
      <c r="AK40" s="348">
        <v>0</v>
      </c>
      <c r="AL40" s="350">
        <v>0</v>
      </c>
      <c r="AM40" s="561">
        <v>0</v>
      </c>
      <c r="AN40" s="352">
        <v>0</v>
      </c>
      <c r="AO40" s="834">
        <v>20</v>
      </c>
      <c r="AP40" s="2664">
        <v>0</v>
      </c>
      <c r="AQ40" s="2664">
        <v>0</v>
      </c>
      <c r="AR40" s="2664">
        <v>0</v>
      </c>
      <c r="AS40" s="835">
        <v>2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3</v>
      </c>
      <c r="C41" s="2339">
        <f>SUM(E41+G41+I41+K41+M41+O41+Q41+S41+U41+W41+Y41+AA41+AC41+AE41+AG41+AI41+AK41+AM41)</f>
        <v>1</v>
      </c>
      <c r="D41" s="2663">
        <f>SUM(F41+H41+J41+L41+N41+P41+R41+T41+V41+X41+Z41+AB41+AD41+AF41+AH41+AJ41+AL41+AN41)</f>
        <v>2</v>
      </c>
      <c r="E41" s="346">
        <v>0</v>
      </c>
      <c r="F41" s="347">
        <v>0</v>
      </c>
      <c r="G41" s="346">
        <v>0</v>
      </c>
      <c r="H41" s="350">
        <v>0</v>
      </c>
      <c r="I41" s="346">
        <v>0</v>
      </c>
      <c r="J41" s="350">
        <v>0</v>
      </c>
      <c r="K41" s="346">
        <v>0</v>
      </c>
      <c r="L41" s="350">
        <v>0</v>
      </c>
      <c r="M41" s="346">
        <v>0</v>
      </c>
      <c r="N41" s="350">
        <v>2</v>
      </c>
      <c r="O41" s="346">
        <v>0</v>
      </c>
      <c r="P41" s="350">
        <v>0</v>
      </c>
      <c r="Q41" s="348">
        <v>0</v>
      </c>
      <c r="R41" s="350">
        <v>0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0</v>
      </c>
      <c r="AD41" s="350">
        <v>0</v>
      </c>
      <c r="AE41" s="346">
        <v>0</v>
      </c>
      <c r="AF41" s="350">
        <v>0</v>
      </c>
      <c r="AG41" s="348">
        <v>0</v>
      </c>
      <c r="AH41" s="350">
        <v>0</v>
      </c>
      <c r="AI41" s="346">
        <v>1</v>
      </c>
      <c r="AJ41" s="350">
        <v>0</v>
      </c>
      <c r="AK41" s="348">
        <v>0</v>
      </c>
      <c r="AL41" s="350">
        <v>0</v>
      </c>
      <c r="AM41" s="561">
        <v>0</v>
      </c>
      <c r="AN41" s="352">
        <v>0</v>
      </c>
      <c r="AO41" s="834">
        <v>0</v>
      </c>
      <c r="AP41" s="2664">
        <v>1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46</v>
      </c>
      <c r="C42" s="2339">
        <f>SUM(E42+G42+I42+K42+M42+O42+Q42+S42+U42+W42+Y42+AA42+AC42+AE42+AG42+AI42+AK42+AM42)</f>
        <v>12</v>
      </c>
      <c r="D42" s="2663">
        <f t="shared" si="46"/>
        <v>34</v>
      </c>
      <c r="E42" s="346">
        <v>0</v>
      </c>
      <c r="F42" s="347">
        <v>0</v>
      </c>
      <c r="G42" s="346">
        <v>0</v>
      </c>
      <c r="H42" s="350">
        <v>0</v>
      </c>
      <c r="I42" s="346">
        <v>1</v>
      </c>
      <c r="J42" s="350">
        <v>2</v>
      </c>
      <c r="K42" s="346">
        <v>1</v>
      </c>
      <c r="L42" s="350">
        <v>3</v>
      </c>
      <c r="M42" s="346">
        <v>3</v>
      </c>
      <c r="N42" s="350">
        <v>2</v>
      </c>
      <c r="O42" s="346">
        <v>1</v>
      </c>
      <c r="P42" s="350">
        <v>7</v>
      </c>
      <c r="Q42" s="348">
        <v>1</v>
      </c>
      <c r="R42" s="350">
        <v>6</v>
      </c>
      <c r="S42" s="346">
        <v>2</v>
      </c>
      <c r="T42" s="350">
        <v>3</v>
      </c>
      <c r="U42" s="346">
        <v>0</v>
      </c>
      <c r="V42" s="350">
        <v>0</v>
      </c>
      <c r="W42" s="346">
        <v>0</v>
      </c>
      <c r="X42" s="350">
        <v>2</v>
      </c>
      <c r="Y42" s="346">
        <v>0</v>
      </c>
      <c r="Z42" s="350">
        <v>3</v>
      </c>
      <c r="AA42" s="346">
        <v>0</v>
      </c>
      <c r="AB42" s="350">
        <v>1</v>
      </c>
      <c r="AC42" s="348">
        <v>1</v>
      </c>
      <c r="AD42" s="350">
        <v>2</v>
      </c>
      <c r="AE42" s="346">
        <v>2</v>
      </c>
      <c r="AF42" s="350">
        <v>1</v>
      </c>
      <c r="AG42" s="348">
        <v>0</v>
      </c>
      <c r="AH42" s="350">
        <v>1</v>
      </c>
      <c r="AI42" s="346">
        <v>0</v>
      </c>
      <c r="AJ42" s="350">
        <v>0</v>
      </c>
      <c r="AK42" s="348">
        <v>0</v>
      </c>
      <c r="AL42" s="350">
        <v>0</v>
      </c>
      <c r="AM42" s="561">
        <v>0</v>
      </c>
      <c r="AN42" s="352">
        <v>1</v>
      </c>
      <c r="AO42" s="834">
        <v>6</v>
      </c>
      <c r="AP42" s="2664">
        <v>0</v>
      </c>
      <c r="AQ42" s="2664">
        <v>0</v>
      </c>
      <c r="AR42" s="2664">
        <v>0</v>
      </c>
      <c r="AS42" s="835">
        <v>1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0</v>
      </c>
      <c r="Q43" s="348">
        <v>0</v>
      </c>
      <c r="R43" s="350">
        <v>0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0</v>
      </c>
      <c r="AE43" s="346">
        <v>0</v>
      </c>
      <c r="AF43" s="350">
        <v>0</v>
      </c>
      <c r="AG43" s="348">
        <v>0</v>
      </c>
      <c r="AH43" s="350">
        <v>0</v>
      </c>
      <c r="AI43" s="346">
        <v>0</v>
      </c>
      <c r="AJ43" s="350">
        <v>0</v>
      </c>
      <c r="AK43" s="348">
        <v>0</v>
      </c>
      <c r="AL43" s="350">
        <v>0</v>
      </c>
      <c r="AM43" s="561">
        <v>0</v>
      </c>
      <c r="AN43" s="352">
        <v>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0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0</v>
      </c>
      <c r="AH44" s="350">
        <v>0</v>
      </c>
      <c r="AI44" s="346">
        <v>0</v>
      </c>
      <c r="AJ44" s="350">
        <v>0</v>
      </c>
      <c r="AK44" s="348">
        <v>0</v>
      </c>
      <c r="AL44" s="350">
        <v>0</v>
      </c>
      <c r="AM44" s="561">
        <v>0</v>
      </c>
      <c r="AN44" s="352">
        <v>0</v>
      </c>
      <c r="AO44" s="2675">
        <v>0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180</v>
      </c>
      <c r="C46" s="2339">
        <f t="shared" si="46"/>
        <v>53</v>
      </c>
      <c r="D46" s="2663">
        <f t="shared" si="46"/>
        <v>127</v>
      </c>
      <c r="E46" s="192">
        <v>2</v>
      </c>
      <c r="F46" s="2">
        <v>2</v>
      </c>
      <c r="G46" s="192">
        <v>1</v>
      </c>
      <c r="H46" s="383">
        <v>3</v>
      </c>
      <c r="I46" s="192">
        <v>5</v>
      </c>
      <c r="J46" s="383">
        <v>4</v>
      </c>
      <c r="K46" s="192">
        <v>4</v>
      </c>
      <c r="L46" s="383">
        <v>3</v>
      </c>
      <c r="M46" s="192">
        <v>7</v>
      </c>
      <c r="N46" s="383">
        <v>12</v>
      </c>
      <c r="O46" s="192">
        <v>2</v>
      </c>
      <c r="P46" s="383">
        <v>7</v>
      </c>
      <c r="Q46" s="482">
        <v>1</v>
      </c>
      <c r="R46" s="383">
        <v>8</v>
      </c>
      <c r="S46" s="192">
        <v>2</v>
      </c>
      <c r="T46" s="383">
        <v>10</v>
      </c>
      <c r="U46" s="192">
        <v>2</v>
      </c>
      <c r="V46" s="383">
        <v>5</v>
      </c>
      <c r="W46" s="192">
        <v>3</v>
      </c>
      <c r="X46" s="383">
        <v>6</v>
      </c>
      <c r="Y46" s="192">
        <v>4</v>
      </c>
      <c r="Z46" s="383">
        <v>6</v>
      </c>
      <c r="AA46" s="192">
        <v>5</v>
      </c>
      <c r="AB46" s="383">
        <v>8</v>
      </c>
      <c r="AC46" s="482">
        <v>4</v>
      </c>
      <c r="AD46" s="383">
        <v>12</v>
      </c>
      <c r="AE46" s="346">
        <v>4</v>
      </c>
      <c r="AF46" s="350">
        <v>13</v>
      </c>
      <c r="AG46" s="348">
        <v>0</v>
      </c>
      <c r="AH46" s="350">
        <v>3</v>
      </c>
      <c r="AI46" s="346">
        <v>2</v>
      </c>
      <c r="AJ46" s="350">
        <v>10</v>
      </c>
      <c r="AK46" s="348">
        <v>2</v>
      </c>
      <c r="AL46" s="350">
        <v>6</v>
      </c>
      <c r="AM46" s="348">
        <v>3</v>
      </c>
      <c r="AN46" s="384">
        <v>9</v>
      </c>
      <c r="AO46" s="2675">
        <v>25</v>
      </c>
      <c r="AP46" s="2676">
        <v>21</v>
      </c>
      <c r="AQ46" s="2676">
        <v>0</v>
      </c>
      <c r="AR46" s="2676">
        <v>0</v>
      </c>
      <c r="AS46" s="2677">
        <v>5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>
        <v>0</v>
      </c>
      <c r="F47" s="347">
        <v>0</v>
      </c>
      <c r="G47" s="346">
        <v>0</v>
      </c>
      <c r="H47" s="350">
        <v>0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>
        <v>0</v>
      </c>
      <c r="F48" s="530">
        <v>0</v>
      </c>
      <c r="G48" s="373">
        <v>0</v>
      </c>
      <c r="H48" s="530">
        <v>0</v>
      </c>
      <c r="I48" s="373">
        <v>0</v>
      </c>
      <c r="J48" s="530">
        <v>0</v>
      </c>
      <c r="K48" s="373">
        <v>0</v>
      </c>
      <c r="L48" s="530">
        <v>0</v>
      </c>
      <c r="M48" s="373">
        <v>0</v>
      </c>
      <c r="N48" s="530">
        <v>0</v>
      </c>
      <c r="O48" s="373">
        <v>0</v>
      </c>
      <c r="P48" s="530">
        <v>0</v>
      </c>
      <c r="Q48" s="373">
        <v>0</v>
      </c>
      <c r="R48" s="530">
        <v>0</v>
      </c>
      <c r="S48" s="373">
        <v>0</v>
      </c>
      <c r="T48" s="530">
        <v>0</v>
      </c>
      <c r="U48" s="373">
        <v>0</v>
      </c>
      <c r="V48" s="530">
        <v>0</v>
      </c>
      <c r="W48" s="373">
        <v>0</v>
      </c>
      <c r="X48" s="530">
        <v>0</v>
      </c>
      <c r="Y48" s="373">
        <v>0</v>
      </c>
      <c r="Z48" s="530">
        <v>0</v>
      </c>
      <c r="AA48" s="373">
        <v>0</v>
      </c>
      <c r="AB48" s="530">
        <v>0</v>
      </c>
      <c r="AC48" s="373">
        <v>0</v>
      </c>
      <c r="AD48" s="530">
        <v>0</v>
      </c>
      <c r="AE48" s="373">
        <v>0</v>
      </c>
      <c r="AF48" s="530">
        <v>0</v>
      </c>
      <c r="AG48" s="373">
        <v>0</v>
      </c>
      <c r="AH48" s="530">
        <v>0</v>
      </c>
      <c r="AI48" s="373">
        <v>0</v>
      </c>
      <c r="AJ48" s="530">
        <v>0</v>
      </c>
      <c r="AK48" s="373">
        <v>0</v>
      </c>
      <c r="AL48" s="530">
        <v>0</v>
      </c>
      <c r="AM48" s="373">
        <v>0</v>
      </c>
      <c r="AN48" s="2694">
        <v>0</v>
      </c>
      <c r="AO48" s="320">
        <v>0</v>
      </c>
      <c r="AP48" s="321">
        <v>0</v>
      </c>
      <c r="AQ48" s="321">
        <v>0</v>
      </c>
      <c r="AR48" s="321">
        <v>0</v>
      </c>
      <c r="AS48" s="2695">
        <v>0</v>
      </c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>
        <v>0</v>
      </c>
      <c r="F53" s="2702">
        <v>0</v>
      </c>
      <c r="G53" s="2701">
        <v>0</v>
      </c>
      <c r="H53" s="2702">
        <v>0</v>
      </c>
      <c r="I53" s="2701">
        <v>0</v>
      </c>
      <c r="J53" s="2702">
        <v>0</v>
      </c>
      <c r="K53" s="2701">
        <v>0</v>
      </c>
      <c r="L53" s="5691">
        <v>0</v>
      </c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>
        <v>0</v>
      </c>
      <c r="Q53" s="2702">
        <v>0</v>
      </c>
      <c r="R53" s="2701">
        <v>0</v>
      </c>
      <c r="S53" s="2702">
        <v>0</v>
      </c>
      <c r="T53" s="2701">
        <v>0</v>
      </c>
      <c r="U53" s="2702">
        <v>0</v>
      </c>
      <c r="V53" s="2701">
        <v>0</v>
      </c>
      <c r="W53" s="2703">
        <v>0</v>
      </c>
      <c r="X53" s="2704">
        <v>0</v>
      </c>
      <c r="Y53" s="2702">
        <v>0</v>
      </c>
      <c r="Z53" s="2704">
        <v>0</v>
      </c>
      <c r="AA53" s="2702">
        <v>0</v>
      </c>
      <c r="AB53" s="2705">
        <v>0</v>
      </c>
      <c r="AC53" s="2706">
        <v>0</v>
      </c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2</v>
      </c>
      <c r="C54" s="5693">
        <f>+E54+G54+I54+K54</f>
        <v>0</v>
      </c>
      <c r="D54" s="2711">
        <f>+F54+H54+J54+L54</f>
        <v>2</v>
      </c>
      <c r="E54" s="2712">
        <v>0</v>
      </c>
      <c r="F54" s="2713">
        <v>0</v>
      </c>
      <c r="G54" s="2712">
        <v>0</v>
      </c>
      <c r="H54" s="2713">
        <v>0</v>
      </c>
      <c r="I54" s="2712">
        <v>0</v>
      </c>
      <c r="J54" s="2713">
        <v>0</v>
      </c>
      <c r="K54" s="2712">
        <v>0</v>
      </c>
      <c r="L54" s="5692">
        <v>2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>
        <v>0</v>
      </c>
      <c r="Q54" s="2713">
        <v>0</v>
      </c>
      <c r="R54" s="2712">
        <v>0</v>
      </c>
      <c r="S54" s="2713">
        <v>0</v>
      </c>
      <c r="T54" s="2712">
        <v>0</v>
      </c>
      <c r="U54" s="2713">
        <v>0</v>
      </c>
      <c r="V54" s="2712">
        <v>0</v>
      </c>
      <c r="W54" s="2714">
        <v>0</v>
      </c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1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319</v>
      </c>
      <c r="C59" s="2649">
        <f>SUM(C60:C61)</f>
        <v>117</v>
      </c>
      <c r="D59" s="2721">
        <f t="shared" ref="D59:V59" si="55">SUM(D60:D61)</f>
        <v>202</v>
      </c>
      <c r="E59" s="2722">
        <f t="shared" si="55"/>
        <v>6</v>
      </c>
      <c r="F59" s="2722">
        <f t="shared" si="55"/>
        <v>6</v>
      </c>
      <c r="G59" s="2723">
        <f t="shared" si="55"/>
        <v>11</v>
      </c>
      <c r="H59" s="2722">
        <f t="shared" si="55"/>
        <v>18</v>
      </c>
      <c r="I59" s="2722">
        <f t="shared" si="55"/>
        <v>18</v>
      </c>
      <c r="J59" s="2683">
        <f t="shared" si="55"/>
        <v>12</v>
      </c>
      <c r="K59" s="2722">
        <f t="shared" si="55"/>
        <v>17</v>
      </c>
      <c r="L59" s="2683">
        <f t="shared" si="55"/>
        <v>20</v>
      </c>
      <c r="M59" s="2722">
        <f t="shared" si="55"/>
        <v>16</v>
      </c>
      <c r="N59" s="2683">
        <f t="shared" si="55"/>
        <v>22</v>
      </c>
      <c r="O59" s="2722">
        <f t="shared" si="55"/>
        <v>24</v>
      </c>
      <c r="P59" s="2683">
        <f t="shared" si="55"/>
        <v>28</v>
      </c>
      <c r="Q59" s="2722">
        <f t="shared" si="55"/>
        <v>33</v>
      </c>
      <c r="R59" s="2683">
        <f t="shared" si="55"/>
        <v>29</v>
      </c>
      <c r="S59" s="2722">
        <f t="shared" si="55"/>
        <v>14</v>
      </c>
      <c r="T59" s="2683">
        <f t="shared" si="55"/>
        <v>16</v>
      </c>
      <c r="U59" s="2722">
        <f t="shared" si="55"/>
        <v>9</v>
      </c>
      <c r="V59" s="2724">
        <f t="shared" si="55"/>
        <v>20</v>
      </c>
      <c r="W59" s="2725">
        <f>SUM(W60:W61)</f>
        <v>70</v>
      </c>
      <c r="X59" s="2723">
        <f>SUM(X60:X61)</f>
        <v>4</v>
      </c>
    </row>
    <row r="60" spans="1:75" ht="15" customHeight="1" x14ac:dyDescent="0.25">
      <c r="A60" s="2726" t="s">
        <v>64</v>
      </c>
      <c r="B60" s="303">
        <f>SUM(C60:D60)</f>
        <v>317</v>
      </c>
      <c r="C60" s="2727">
        <v>117</v>
      </c>
      <c r="D60" s="2728">
        <v>200</v>
      </c>
      <c r="E60" s="2729">
        <v>6</v>
      </c>
      <c r="F60" s="65">
        <v>6</v>
      </c>
      <c r="G60" s="2729">
        <v>11</v>
      </c>
      <c r="H60" s="65">
        <v>18</v>
      </c>
      <c r="I60" s="2729">
        <v>18</v>
      </c>
      <c r="J60" s="65">
        <v>12</v>
      </c>
      <c r="K60" s="2729">
        <v>17</v>
      </c>
      <c r="L60" s="65">
        <v>20</v>
      </c>
      <c r="M60" s="2729">
        <v>16</v>
      </c>
      <c r="N60" s="65">
        <v>22</v>
      </c>
      <c r="O60" s="2729">
        <v>23</v>
      </c>
      <c r="P60" s="65">
        <v>28</v>
      </c>
      <c r="Q60" s="2729">
        <v>33</v>
      </c>
      <c r="R60" s="65">
        <v>29</v>
      </c>
      <c r="S60" s="2729">
        <v>14</v>
      </c>
      <c r="T60" s="65">
        <v>15</v>
      </c>
      <c r="U60" s="2729">
        <v>9</v>
      </c>
      <c r="V60" s="371">
        <v>20</v>
      </c>
      <c r="W60" s="296">
        <v>70</v>
      </c>
      <c r="X60" s="107">
        <v>4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2</v>
      </c>
      <c r="C61" s="2731">
        <v>0</v>
      </c>
      <c r="D61" s="2732">
        <v>2</v>
      </c>
      <c r="E61" s="799">
        <v>0</v>
      </c>
      <c r="F61" s="564">
        <v>0</v>
      </c>
      <c r="G61" s="799">
        <v>0</v>
      </c>
      <c r="H61" s="564">
        <v>0</v>
      </c>
      <c r="I61" s="799">
        <v>0</v>
      </c>
      <c r="J61" s="564">
        <v>0</v>
      </c>
      <c r="K61" s="799">
        <v>0</v>
      </c>
      <c r="L61" s="564">
        <v>0</v>
      </c>
      <c r="M61" s="799">
        <v>0</v>
      </c>
      <c r="N61" s="564">
        <v>0</v>
      </c>
      <c r="O61" s="799">
        <v>1</v>
      </c>
      <c r="P61" s="564">
        <v>0</v>
      </c>
      <c r="Q61" s="799">
        <v>0</v>
      </c>
      <c r="R61" s="564">
        <v>0</v>
      </c>
      <c r="S61" s="799">
        <v>0</v>
      </c>
      <c r="T61" s="564">
        <v>1</v>
      </c>
      <c r="U61" s="799">
        <v>0</v>
      </c>
      <c r="V61" s="2733">
        <v>0</v>
      </c>
      <c r="W61" s="379">
        <v>0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44</v>
      </c>
      <c r="C62" s="2736">
        <f>SUM(C63:C64)</f>
        <v>10</v>
      </c>
      <c r="D62" s="2721">
        <f t="shared" ref="D62:V62" si="56">SUM(D63:D64)</f>
        <v>34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3</v>
      </c>
      <c r="I62" s="2722">
        <f t="shared" si="56"/>
        <v>2</v>
      </c>
      <c r="J62" s="2683">
        <f t="shared" si="56"/>
        <v>5</v>
      </c>
      <c r="K62" s="2722">
        <f t="shared" si="56"/>
        <v>3</v>
      </c>
      <c r="L62" s="2683">
        <f t="shared" si="56"/>
        <v>3</v>
      </c>
      <c r="M62" s="2722">
        <f t="shared" si="56"/>
        <v>4</v>
      </c>
      <c r="N62" s="2683">
        <f t="shared" si="56"/>
        <v>2</v>
      </c>
      <c r="O62" s="2722">
        <f t="shared" si="56"/>
        <v>2</v>
      </c>
      <c r="P62" s="2683">
        <f t="shared" si="56"/>
        <v>4</v>
      </c>
      <c r="Q62" s="2722">
        <f t="shared" si="56"/>
        <v>1</v>
      </c>
      <c r="R62" s="2683">
        <f t="shared" si="56"/>
        <v>8</v>
      </c>
      <c r="S62" s="2722">
        <f t="shared" si="56"/>
        <v>1</v>
      </c>
      <c r="T62" s="2683">
        <f t="shared" si="56"/>
        <v>4</v>
      </c>
      <c r="U62" s="2722">
        <f t="shared" si="56"/>
        <v>0</v>
      </c>
      <c r="V62" s="2724">
        <f t="shared" si="56"/>
        <v>2</v>
      </c>
      <c r="W62" s="2725">
        <f>SUM(W63:W64)</f>
        <v>7</v>
      </c>
      <c r="X62" s="2723">
        <f>SUM(X63:X64)</f>
        <v>1</v>
      </c>
    </row>
    <row r="63" spans="1:75" ht="15" customHeight="1" x14ac:dyDescent="0.25">
      <c r="A63" s="2726" t="s">
        <v>64</v>
      </c>
      <c r="B63" s="303">
        <f>SUM(C63:D63)</f>
        <v>44</v>
      </c>
      <c r="C63" s="2727">
        <v>10</v>
      </c>
      <c r="D63" s="2728">
        <v>34</v>
      </c>
      <c r="E63" s="2729">
        <v>0</v>
      </c>
      <c r="F63" s="65">
        <v>0</v>
      </c>
      <c r="G63" s="2729">
        <v>0</v>
      </c>
      <c r="H63" s="65">
        <v>3</v>
      </c>
      <c r="I63" s="2729">
        <v>2</v>
      </c>
      <c r="J63" s="65">
        <v>5</v>
      </c>
      <c r="K63" s="2729">
        <v>3</v>
      </c>
      <c r="L63" s="65">
        <v>3</v>
      </c>
      <c r="M63" s="2729">
        <v>4</v>
      </c>
      <c r="N63" s="65">
        <v>2</v>
      </c>
      <c r="O63" s="2729">
        <v>2</v>
      </c>
      <c r="P63" s="65">
        <v>4</v>
      </c>
      <c r="Q63" s="2729">
        <v>1</v>
      </c>
      <c r="R63" s="65">
        <v>8</v>
      </c>
      <c r="S63" s="2729">
        <v>1</v>
      </c>
      <c r="T63" s="65">
        <v>4</v>
      </c>
      <c r="U63" s="2729">
        <v>0</v>
      </c>
      <c r="V63" s="371">
        <v>2</v>
      </c>
      <c r="W63" s="296">
        <v>7</v>
      </c>
      <c r="X63" s="107">
        <v>1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>
        <v>0</v>
      </c>
      <c r="D64" s="2732">
        <v>0</v>
      </c>
      <c r="E64" s="799">
        <v>0</v>
      </c>
      <c r="F64" s="564">
        <v>0</v>
      </c>
      <c r="G64" s="799">
        <v>0</v>
      </c>
      <c r="H64" s="564">
        <v>0</v>
      </c>
      <c r="I64" s="799">
        <v>0</v>
      </c>
      <c r="J64" s="564">
        <v>0</v>
      </c>
      <c r="K64" s="799">
        <v>0</v>
      </c>
      <c r="L64" s="564">
        <v>0</v>
      </c>
      <c r="M64" s="799">
        <v>0</v>
      </c>
      <c r="N64" s="564">
        <v>0</v>
      </c>
      <c r="O64" s="799">
        <v>0</v>
      </c>
      <c r="P64" s="564">
        <v>0</v>
      </c>
      <c r="Q64" s="799">
        <v>0</v>
      </c>
      <c r="R64" s="564">
        <v>0</v>
      </c>
      <c r="S64" s="799">
        <v>0</v>
      </c>
      <c r="T64" s="564">
        <v>0</v>
      </c>
      <c r="U64" s="799">
        <v>0</v>
      </c>
      <c r="V64" s="2733">
        <v>0</v>
      </c>
      <c r="W64" s="379">
        <v>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262</v>
      </c>
    </row>
    <row r="68" spans="1:77" ht="15" customHeight="1" x14ac:dyDescent="0.25">
      <c r="A68" s="2318" t="s">
        <v>65</v>
      </c>
      <c r="B68" s="2739">
        <v>170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>
        <v>0</v>
      </c>
      <c r="G73" s="2749">
        <v>0</v>
      </c>
      <c r="H73" s="2748">
        <v>0</v>
      </c>
      <c r="I73" s="2750">
        <v>0</v>
      </c>
      <c r="J73" s="2748">
        <v>0</v>
      </c>
      <c r="K73" s="2750">
        <v>0</v>
      </c>
      <c r="L73" s="2748">
        <v>0</v>
      </c>
      <c r="M73" s="2750">
        <v>0</v>
      </c>
      <c r="N73" s="2751">
        <v>0</v>
      </c>
      <c r="O73" s="2752">
        <v>0</v>
      </c>
      <c r="P73" s="2748">
        <v>0</v>
      </c>
      <c r="Q73" s="2750">
        <v>0</v>
      </c>
      <c r="R73" s="2751">
        <v>0</v>
      </c>
      <c r="S73" s="2752">
        <v>0</v>
      </c>
      <c r="T73" s="2748">
        <v>0</v>
      </c>
      <c r="U73" s="2752">
        <v>0</v>
      </c>
      <c r="V73" s="2748">
        <v>0</v>
      </c>
      <c r="W73" s="2750">
        <v>0</v>
      </c>
      <c r="X73" s="2751">
        <v>0</v>
      </c>
      <c r="Y73" s="2752">
        <v>0</v>
      </c>
      <c r="Z73" s="2748">
        <v>0</v>
      </c>
      <c r="AA73" s="2750">
        <v>0</v>
      </c>
      <c r="AB73" s="2751">
        <v>0</v>
      </c>
      <c r="AC73" s="2752">
        <v>0</v>
      </c>
      <c r="AD73" s="2748">
        <v>0</v>
      </c>
      <c r="AE73" s="2750">
        <v>0</v>
      </c>
      <c r="AF73" s="2751">
        <v>0</v>
      </c>
      <c r="AG73" s="2752">
        <v>0</v>
      </c>
      <c r="AH73" s="2748">
        <v>0</v>
      </c>
      <c r="AI73" s="2750">
        <v>0</v>
      </c>
      <c r="AJ73" s="2748">
        <v>0</v>
      </c>
      <c r="AK73" s="2750">
        <v>0</v>
      </c>
      <c r="AL73" s="2748">
        <v>0</v>
      </c>
      <c r="AM73" s="2750">
        <v>0</v>
      </c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>
        <v>0</v>
      </c>
      <c r="G74" s="2757">
        <v>0</v>
      </c>
      <c r="H74" s="2756">
        <v>0</v>
      </c>
      <c r="I74" s="2758">
        <v>0</v>
      </c>
      <c r="J74" s="2756">
        <v>0</v>
      </c>
      <c r="K74" s="2758">
        <v>0</v>
      </c>
      <c r="L74" s="2756">
        <v>0</v>
      </c>
      <c r="M74" s="2758">
        <v>0</v>
      </c>
      <c r="N74" s="2759">
        <v>0</v>
      </c>
      <c r="O74" s="2760">
        <v>0</v>
      </c>
      <c r="P74" s="2756">
        <v>0</v>
      </c>
      <c r="Q74" s="2758">
        <v>0</v>
      </c>
      <c r="R74" s="2759">
        <v>0</v>
      </c>
      <c r="S74" s="2760">
        <v>0</v>
      </c>
      <c r="T74" s="2756">
        <v>0</v>
      </c>
      <c r="U74" s="2760">
        <v>0</v>
      </c>
      <c r="V74" s="2756">
        <v>0</v>
      </c>
      <c r="W74" s="2758">
        <v>0</v>
      </c>
      <c r="X74" s="2759">
        <v>0</v>
      </c>
      <c r="Y74" s="2760">
        <v>0</v>
      </c>
      <c r="Z74" s="2756">
        <v>0</v>
      </c>
      <c r="AA74" s="2758">
        <v>0</v>
      </c>
      <c r="AB74" s="2759">
        <v>0</v>
      </c>
      <c r="AC74" s="2760">
        <v>0</v>
      </c>
      <c r="AD74" s="2756">
        <v>0</v>
      </c>
      <c r="AE74" s="2758">
        <v>0</v>
      </c>
      <c r="AF74" s="2759">
        <v>0</v>
      </c>
      <c r="AG74" s="2760">
        <v>0</v>
      </c>
      <c r="AH74" s="2756">
        <v>0</v>
      </c>
      <c r="AI74" s="2758">
        <v>0</v>
      </c>
      <c r="AJ74" s="2756">
        <v>0</v>
      </c>
      <c r="AK74" s="2758">
        <v>0</v>
      </c>
      <c r="AL74" s="2756">
        <v>0</v>
      </c>
      <c r="AM74" s="2758">
        <v>0</v>
      </c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>
        <v>0</v>
      </c>
      <c r="G80" s="2773">
        <v>0</v>
      </c>
      <c r="H80" s="2087">
        <v>0</v>
      </c>
      <c r="I80" s="2773">
        <v>0</v>
      </c>
      <c r="J80" s="1940">
        <v>0</v>
      </c>
      <c r="K80" s="325">
        <v>0</v>
      </c>
      <c r="L80" s="1940">
        <v>0</v>
      </c>
      <c r="M80" s="325">
        <v>0</v>
      </c>
      <c r="N80" s="1940">
        <v>0</v>
      </c>
      <c r="O80" s="325">
        <v>0</v>
      </c>
      <c r="P80" s="1940">
        <v>0</v>
      </c>
      <c r="Q80" s="325">
        <v>0</v>
      </c>
      <c r="R80" s="1940">
        <v>0</v>
      </c>
      <c r="S80" s="325">
        <v>0</v>
      </c>
      <c r="T80" s="1940">
        <v>0</v>
      </c>
      <c r="U80" s="325">
        <v>0</v>
      </c>
      <c r="V80" s="1940">
        <v>0</v>
      </c>
      <c r="W80" s="325">
        <v>0</v>
      </c>
      <c r="X80" s="1940">
        <v>0</v>
      </c>
      <c r="Y80" s="325">
        <v>0</v>
      </c>
      <c r="Z80" s="1940">
        <v>0</v>
      </c>
      <c r="AA80" s="325">
        <v>0</v>
      </c>
      <c r="AB80" s="1940">
        <v>0</v>
      </c>
      <c r="AC80" s="325">
        <v>0</v>
      </c>
      <c r="AD80" s="1940">
        <v>0</v>
      </c>
      <c r="AE80" s="325">
        <v>0</v>
      </c>
      <c r="AF80" s="1940">
        <v>0</v>
      </c>
      <c r="AG80" s="325">
        <v>0</v>
      </c>
      <c r="AH80" s="1940">
        <v>0</v>
      </c>
      <c r="AI80" s="326">
        <v>0</v>
      </c>
      <c r="AJ80" s="2109">
        <v>0</v>
      </c>
      <c r="AK80" s="1914">
        <v>0</v>
      </c>
      <c r="AL80" s="1914">
        <v>0</v>
      </c>
      <c r="AM80" s="1914">
        <v>0</v>
      </c>
      <c r="AN80" s="2773">
        <v>0</v>
      </c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>
        <v>0</v>
      </c>
      <c r="G81" s="142">
        <v>0</v>
      </c>
      <c r="H81" s="44">
        <v>0</v>
      </c>
      <c r="I81" s="142">
        <v>0</v>
      </c>
      <c r="J81" s="327">
        <v>0</v>
      </c>
      <c r="K81" s="905">
        <v>0</v>
      </c>
      <c r="L81" s="327">
        <v>0</v>
      </c>
      <c r="M81" s="905">
        <v>0</v>
      </c>
      <c r="N81" s="327">
        <v>0</v>
      </c>
      <c r="O81" s="905">
        <v>0</v>
      </c>
      <c r="P81" s="327">
        <v>0</v>
      </c>
      <c r="Q81" s="905">
        <v>0</v>
      </c>
      <c r="R81" s="327">
        <v>0</v>
      </c>
      <c r="S81" s="905">
        <v>0</v>
      </c>
      <c r="T81" s="327">
        <v>0</v>
      </c>
      <c r="U81" s="905">
        <v>0</v>
      </c>
      <c r="V81" s="327">
        <v>0</v>
      </c>
      <c r="W81" s="905">
        <v>0</v>
      </c>
      <c r="X81" s="327">
        <v>0</v>
      </c>
      <c r="Y81" s="905">
        <v>0</v>
      </c>
      <c r="Z81" s="327">
        <v>0</v>
      </c>
      <c r="AA81" s="905">
        <v>0</v>
      </c>
      <c r="AB81" s="327">
        <v>0</v>
      </c>
      <c r="AC81" s="905">
        <v>0</v>
      </c>
      <c r="AD81" s="327">
        <v>0</v>
      </c>
      <c r="AE81" s="905">
        <v>0</v>
      </c>
      <c r="AF81" s="327">
        <v>0</v>
      </c>
      <c r="AG81" s="905">
        <v>0</v>
      </c>
      <c r="AH81" s="327">
        <v>0</v>
      </c>
      <c r="AI81" s="1026">
        <v>0</v>
      </c>
      <c r="AJ81" s="337">
        <v>0</v>
      </c>
      <c r="AK81" s="1039">
        <v>0</v>
      </c>
      <c r="AL81" s="1039">
        <v>0</v>
      </c>
      <c r="AM81" s="1039">
        <v>0</v>
      </c>
      <c r="AN81" s="142">
        <v>0</v>
      </c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>
        <v>0</v>
      </c>
      <c r="G82" s="34">
        <v>0</v>
      </c>
      <c r="H82" s="1162">
        <v>0</v>
      </c>
      <c r="I82" s="34">
        <v>0</v>
      </c>
      <c r="J82" s="212">
        <v>0</v>
      </c>
      <c r="K82" s="1161">
        <v>0</v>
      </c>
      <c r="L82" s="212">
        <v>0</v>
      </c>
      <c r="M82" s="1161">
        <v>0</v>
      </c>
      <c r="N82" s="212">
        <v>0</v>
      </c>
      <c r="O82" s="1161">
        <v>0</v>
      </c>
      <c r="P82" s="212">
        <v>0</v>
      </c>
      <c r="Q82" s="1161">
        <v>0</v>
      </c>
      <c r="R82" s="212">
        <v>0</v>
      </c>
      <c r="S82" s="1161">
        <v>0</v>
      </c>
      <c r="T82" s="212">
        <v>0</v>
      </c>
      <c r="U82" s="1161">
        <v>0</v>
      </c>
      <c r="V82" s="212">
        <v>0</v>
      </c>
      <c r="W82" s="1161">
        <v>0</v>
      </c>
      <c r="X82" s="212">
        <v>0</v>
      </c>
      <c r="Y82" s="1161">
        <v>0</v>
      </c>
      <c r="Z82" s="212">
        <v>0</v>
      </c>
      <c r="AA82" s="1161">
        <v>0</v>
      </c>
      <c r="AB82" s="212">
        <v>0</v>
      </c>
      <c r="AC82" s="1161">
        <v>0</v>
      </c>
      <c r="AD82" s="212">
        <v>0</v>
      </c>
      <c r="AE82" s="1161">
        <v>0</v>
      </c>
      <c r="AF82" s="212">
        <v>0</v>
      </c>
      <c r="AG82" s="1161">
        <v>0</v>
      </c>
      <c r="AH82" s="212">
        <v>0</v>
      </c>
      <c r="AI82" s="2444">
        <v>0</v>
      </c>
      <c r="AJ82" s="1017">
        <v>0</v>
      </c>
      <c r="AK82" s="1018">
        <v>0</v>
      </c>
      <c r="AL82" s="1018">
        <v>0</v>
      </c>
      <c r="AM82" s="1018">
        <v>0</v>
      </c>
      <c r="AN82" s="34">
        <v>0</v>
      </c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>
        <v>0</v>
      </c>
      <c r="G83" s="2778">
        <v>0</v>
      </c>
      <c r="H83" s="911">
        <v>0</v>
      </c>
      <c r="I83" s="2778">
        <v>0</v>
      </c>
      <c r="J83" s="2777">
        <v>0</v>
      </c>
      <c r="K83" s="912">
        <v>0</v>
      </c>
      <c r="L83" s="2777">
        <v>0</v>
      </c>
      <c r="M83" s="912">
        <v>0</v>
      </c>
      <c r="N83" s="2777">
        <v>0</v>
      </c>
      <c r="O83" s="912">
        <v>0</v>
      </c>
      <c r="P83" s="2777">
        <v>0</v>
      </c>
      <c r="Q83" s="912">
        <v>0</v>
      </c>
      <c r="R83" s="2777">
        <v>0</v>
      </c>
      <c r="S83" s="912">
        <v>0</v>
      </c>
      <c r="T83" s="2777">
        <v>0</v>
      </c>
      <c r="U83" s="912">
        <v>0</v>
      </c>
      <c r="V83" s="2777">
        <v>0</v>
      </c>
      <c r="W83" s="912">
        <v>0</v>
      </c>
      <c r="X83" s="2777">
        <v>0</v>
      </c>
      <c r="Y83" s="912">
        <v>0</v>
      </c>
      <c r="Z83" s="2777">
        <v>0</v>
      </c>
      <c r="AA83" s="912">
        <v>0</v>
      </c>
      <c r="AB83" s="2777">
        <v>0</v>
      </c>
      <c r="AC83" s="912">
        <v>0</v>
      </c>
      <c r="AD83" s="2777">
        <v>0</v>
      </c>
      <c r="AE83" s="912">
        <v>0</v>
      </c>
      <c r="AF83" s="2777">
        <v>0</v>
      </c>
      <c r="AG83" s="912">
        <v>0</v>
      </c>
      <c r="AH83" s="2777">
        <v>0</v>
      </c>
      <c r="AI83" s="2779">
        <v>0</v>
      </c>
      <c r="AJ83" s="2780">
        <v>0</v>
      </c>
      <c r="AK83" s="901">
        <v>0</v>
      </c>
      <c r="AL83" s="901">
        <v>0</v>
      </c>
      <c r="AM83" s="901">
        <v>0</v>
      </c>
      <c r="AN83" s="2778">
        <v>0</v>
      </c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634"/>
      <c r="C88" s="2782">
        <v>48</v>
      </c>
      <c r="D88" s="5642"/>
      <c r="E88" s="475">
        <v>48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21</v>
      </c>
      <c r="D89" s="5643"/>
      <c r="E89" s="347">
        <v>10</v>
      </c>
      <c r="F89" s="813">
        <v>11</v>
      </c>
    </row>
    <row r="90" spans="1:77" ht="15" customHeight="1" x14ac:dyDescent="0.25">
      <c r="A90" s="935" t="s">
        <v>546</v>
      </c>
      <c r="B90" s="5635"/>
      <c r="C90" s="813">
        <v>68</v>
      </c>
      <c r="D90" s="5643"/>
      <c r="E90" s="347">
        <v>58</v>
      </c>
      <c r="F90" s="813">
        <v>10</v>
      </c>
    </row>
    <row r="91" spans="1:77" ht="15" customHeight="1" x14ac:dyDescent="0.25">
      <c r="A91" s="935" t="s">
        <v>547</v>
      </c>
      <c r="B91" s="5635"/>
      <c r="C91" s="813">
        <v>14</v>
      </c>
      <c r="D91" s="5643"/>
      <c r="E91" s="347">
        <v>3</v>
      </c>
      <c r="F91" s="813">
        <v>11</v>
      </c>
    </row>
    <row r="92" spans="1:77" ht="15" customHeight="1" x14ac:dyDescent="0.25">
      <c r="A92" s="1814" t="s">
        <v>548</v>
      </c>
      <c r="B92" s="5636"/>
      <c r="C92" s="2729">
        <v>2</v>
      </c>
      <c r="D92" s="5644"/>
      <c r="E92" s="107">
        <v>2</v>
      </c>
      <c r="F92" s="2729">
        <v>0</v>
      </c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637"/>
      <c r="C94" s="2782">
        <v>25</v>
      </c>
      <c r="D94" s="5642"/>
      <c r="E94" s="475">
        <v>25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0</v>
      </c>
      <c r="D96" s="5644"/>
      <c r="E96" s="530">
        <v>0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5438</v>
      </c>
      <c r="C114" s="2805">
        <v>5095</v>
      </c>
      <c r="D114" s="2806">
        <v>343</v>
      </c>
      <c r="E114" s="2805">
        <v>5389</v>
      </c>
      <c r="F114" s="2806">
        <v>49</v>
      </c>
      <c r="G114" s="2805">
        <v>17475</v>
      </c>
      <c r="H114" s="2807">
        <v>0</v>
      </c>
      <c r="I114" s="2808">
        <v>20</v>
      </c>
      <c r="J114" s="2809">
        <v>0</v>
      </c>
      <c r="K114" s="2806">
        <v>5095</v>
      </c>
      <c r="L114" s="2805">
        <v>1994</v>
      </c>
      <c r="M114" s="2810">
        <v>1994</v>
      </c>
      <c r="N114" s="2811">
        <v>234</v>
      </c>
      <c r="O114" s="2805">
        <v>5645</v>
      </c>
      <c r="P114" s="2811">
        <v>0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1234</v>
      </c>
      <c r="C115" s="2815">
        <v>1232</v>
      </c>
      <c r="D115" s="2816">
        <v>2</v>
      </c>
      <c r="E115" s="2815">
        <v>1225</v>
      </c>
      <c r="F115" s="2816">
        <v>9</v>
      </c>
      <c r="G115" s="2815">
        <v>2514</v>
      </c>
      <c r="H115" s="2817">
        <v>0</v>
      </c>
      <c r="I115" s="2818">
        <v>0</v>
      </c>
      <c r="J115" s="2819">
        <v>0</v>
      </c>
      <c r="K115" s="2816">
        <v>1232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186</v>
      </c>
      <c r="C116" s="2822">
        <v>186</v>
      </c>
      <c r="D116" s="2823">
        <v>0</v>
      </c>
      <c r="E116" s="2824">
        <v>186</v>
      </c>
      <c r="F116" s="2823">
        <v>0</v>
      </c>
      <c r="G116" s="2822">
        <v>186</v>
      </c>
      <c r="H116" s="2825">
        <v>0</v>
      </c>
      <c r="I116" s="2826">
        <v>0</v>
      </c>
      <c r="J116" s="2827">
        <v>0</v>
      </c>
      <c r="K116" s="2823">
        <v>186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6858</v>
      </c>
      <c r="C117" s="2834">
        <f t="shared" ref="C117:K117" si="78">SUM(C114:C116)</f>
        <v>6513</v>
      </c>
      <c r="D117" s="2835">
        <f t="shared" si="78"/>
        <v>345</v>
      </c>
      <c r="E117" s="2834">
        <f t="shared" si="78"/>
        <v>6800</v>
      </c>
      <c r="F117" s="2835">
        <f t="shared" si="78"/>
        <v>58</v>
      </c>
      <c r="G117" s="2834">
        <f t="shared" si="78"/>
        <v>20175</v>
      </c>
      <c r="H117" s="2836">
        <f t="shared" si="78"/>
        <v>0</v>
      </c>
      <c r="I117" s="2837">
        <f t="shared" si="78"/>
        <v>20</v>
      </c>
      <c r="J117" s="2838">
        <f t="shared" si="78"/>
        <v>0</v>
      </c>
      <c r="K117" s="2835">
        <f t="shared" si="78"/>
        <v>6513</v>
      </c>
      <c r="L117" s="2834">
        <f>SUM(L114)</f>
        <v>1994</v>
      </c>
      <c r="M117" s="2839">
        <f t="shared" ref="M117:P117" si="79">SUM(M114)</f>
        <v>1994</v>
      </c>
      <c r="N117" s="2840">
        <f>SUM(N114)</f>
        <v>234</v>
      </c>
      <c r="O117" s="2834">
        <f t="shared" si="79"/>
        <v>5645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>
        <v>0</v>
      </c>
      <c r="C128" s="2805">
        <v>0</v>
      </c>
      <c r="D128" s="2856">
        <v>0</v>
      </c>
      <c r="E128" s="2856">
        <v>0</v>
      </c>
      <c r="F128" s="2856">
        <v>0</v>
      </c>
      <c r="G128" s="2856">
        <v>0</v>
      </c>
      <c r="H128" s="2856">
        <v>0</v>
      </c>
      <c r="I128" s="2856">
        <v>0</v>
      </c>
      <c r="J128" s="2856">
        <v>0</v>
      </c>
      <c r="K128" s="2856">
        <v>0</v>
      </c>
      <c r="L128" s="2806">
        <v>0</v>
      </c>
      <c r="M128" s="2857">
        <v>0</v>
      </c>
    </row>
    <row r="129" spans="1:76" ht="15" customHeight="1" x14ac:dyDescent="0.25">
      <c r="A129" s="358" t="s">
        <v>593</v>
      </c>
      <c r="B129" s="2823">
        <v>0</v>
      </c>
      <c r="C129" s="2824">
        <v>0</v>
      </c>
      <c r="D129" s="2858">
        <v>0</v>
      </c>
      <c r="E129" s="2858">
        <v>0</v>
      </c>
      <c r="F129" s="2858">
        <v>0</v>
      </c>
      <c r="G129" s="2858">
        <v>0</v>
      </c>
      <c r="H129" s="2858">
        <v>0</v>
      </c>
      <c r="I129" s="2858">
        <v>0</v>
      </c>
      <c r="J129" s="2858">
        <v>0</v>
      </c>
      <c r="K129" s="2858">
        <v>0</v>
      </c>
      <c r="L129" s="2823">
        <v>0</v>
      </c>
      <c r="M129" s="2859">
        <v>0</v>
      </c>
    </row>
    <row r="130" spans="1:76" ht="15" customHeight="1" x14ac:dyDescent="0.25">
      <c r="A130" s="519" t="s">
        <v>594</v>
      </c>
      <c r="B130" s="2848">
        <v>0</v>
      </c>
      <c r="C130" s="2822">
        <v>0</v>
      </c>
      <c r="D130" s="2860">
        <v>0</v>
      </c>
      <c r="E130" s="2860">
        <v>0</v>
      </c>
      <c r="F130" s="2860">
        <v>0</v>
      </c>
      <c r="G130" s="2860">
        <v>0</v>
      </c>
      <c r="H130" s="2860">
        <v>0</v>
      </c>
      <c r="I130" s="2860">
        <v>0</v>
      </c>
      <c r="J130" s="2860">
        <v>0</v>
      </c>
      <c r="K130" s="2860">
        <v>0</v>
      </c>
      <c r="L130" s="2848">
        <v>0</v>
      </c>
      <c r="M130" s="2861">
        <v>0</v>
      </c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>
        <v>0</v>
      </c>
      <c r="F135" s="107">
        <v>0</v>
      </c>
      <c r="G135" s="290">
        <v>0</v>
      </c>
      <c r="H135" s="637">
        <v>0</v>
      </c>
      <c r="I135" s="290">
        <v>0</v>
      </c>
      <c r="J135" s="637">
        <v>0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0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0</v>
      </c>
      <c r="AD135" s="637">
        <v>0</v>
      </c>
      <c r="AE135" s="290">
        <v>0</v>
      </c>
      <c r="AF135" s="637">
        <v>0</v>
      </c>
      <c r="AG135" s="290">
        <v>0</v>
      </c>
      <c r="AH135" s="637">
        <v>0</v>
      </c>
      <c r="AI135" s="290">
        <v>0</v>
      </c>
      <c r="AJ135" s="637">
        <v>0</v>
      </c>
      <c r="AK135" s="290">
        <v>0</v>
      </c>
      <c r="AL135" s="637">
        <v>0</v>
      </c>
      <c r="AM135" s="65">
        <v>0</v>
      </c>
      <c r="AN135" s="431">
        <v>0</v>
      </c>
      <c r="AO135" s="2689">
        <v>0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>
        <v>0</v>
      </c>
      <c r="F136" s="347">
        <v>0</v>
      </c>
      <c r="G136" s="346">
        <v>0</v>
      </c>
      <c r="H136" s="350">
        <v>0</v>
      </c>
      <c r="I136" s="346">
        <v>0</v>
      </c>
      <c r="J136" s="350">
        <v>0</v>
      </c>
      <c r="K136" s="346">
        <v>0</v>
      </c>
      <c r="L136" s="350">
        <v>0</v>
      </c>
      <c r="M136" s="346">
        <v>0</v>
      </c>
      <c r="N136" s="350">
        <v>0</v>
      </c>
      <c r="O136" s="346">
        <v>0</v>
      </c>
      <c r="P136" s="350">
        <v>0</v>
      </c>
      <c r="Q136" s="348">
        <v>0</v>
      </c>
      <c r="R136" s="350">
        <v>0</v>
      </c>
      <c r="S136" s="346">
        <v>0</v>
      </c>
      <c r="T136" s="350">
        <v>0</v>
      </c>
      <c r="U136" s="346">
        <v>0</v>
      </c>
      <c r="V136" s="350">
        <v>0</v>
      </c>
      <c r="W136" s="346">
        <v>0</v>
      </c>
      <c r="X136" s="350">
        <v>0</v>
      </c>
      <c r="Y136" s="346">
        <v>0</v>
      </c>
      <c r="Z136" s="350">
        <v>0</v>
      </c>
      <c r="AA136" s="346">
        <v>0</v>
      </c>
      <c r="AB136" s="350">
        <v>0</v>
      </c>
      <c r="AC136" s="346">
        <v>0</v>
      </c>
      <c r="AD136" s="350">
        <v>0</v>
      </c>
      <c r="AE136" s="346">
        <v>0</v>
      </c>
      <c r="AF136" s="350">
        <v>0</v>
      </c>
      <c r="AG136" s="346">
        <v>0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0</v>
      </c>
      <c r="AO136" s="834">
        <v>0</v>
      </c>
      <c r="AP136" s="2664">
        <v>0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61</v>
      </c>
      <c r="C137" s="484">
        <f t="shared" si="81"/>
        <v>19</v>
      </c>
      <c r="D137" s="402">
        <f t="shared" si="81"/>
        <v>42</v>
      </c>
      <c r="E137" s="380">
        <v>4</v>
      </c>
      <c r="F137" s="388">
        <v>9</v>
      </c>
      <c r="G137" s="380">
        <v>12</v>
      </c>
      <c r="H137" s="389">
        <v>13</v>
      </c>
      <c r="I137" s="380">
        <v>1</v>
      </c>
      <c r="J137" s="389">
        <v>6</v>
      </c>
      <c r="K137" s="380">
        <v>0</v>
      </c>
      <c r="L137" s="389">
        <v>1</v>
      </c>
      <c r="M137" s="380">
        <v>0</v>
      </c>
      <c r="N137" s="389">
        <v>1</v>
      </c>
      <c r="O137" s="380">
        <v>0</v>
      </c>
      <c r="P137" s="389">
        <v>2</v>
      </c>
      <c r="Q137" s="429">
        <v>0</v>
      </c>
      <c r="R137" s="389">
        <v>1</v>
      </c>
      <c r="S137" s="380">
        <v>0</v>
      </c>
      <c r="T137" s="389">
        <v>1</v>
      </c>
      <c r="U137" s="380">
        <v>0</v>
      </c>
      <c r="V137" s="389">
        <v>0</v>
      </c>
      <c r="W137" s="380">
        <v>0</v>
      </c>
      <c r="X137" s="389">
        <v>0</v>
      </c>
      <c r="Y137" s="380">
        <v>0</v>
      </c>
      <c r="Z137" s="389">
        <v>0</v>
      </c>
      <c r="AA137" s="380">
        <v>1</v>
      </c>
      <c r="AB137" s="389">
        <v>1</v>
      </c>
      <c r="AC137" s="380">
        <v>0</v>
      </c>
      <c r="AD137" s="389">
        <v>0</v>
      </c>
      <c r="AE137" s="380">
        <v>0</v>
      </c>
      <c r="AF137" s="389">
        <v>0</v>
      </c>
      <c r="AG137" s="380">
        <v>0</v>
      </c>
      <c r="AH137" s="389">
        <v>2</v>
      </c>
      <c r="AI137" s="380">
        <v>0</v>
      </c>
      <c r="AJ137" s="389">
        <v>2</v>
      </c>
      <c r="AK137" s="380">
        <v>0</v>
      </c>
      <c r="AL137" s="389">
        <v>1</v>
      </c>
      <c r="AM137" s="564">
        <v>1</v>
      </c>
      <c r="AN137" s="390">
        <v>2</v>
      </c>
      <c r="AO137" s="837">
        <v>57</v>
      </c>
      <c r="AP137" s="2681">
        <v>4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22</v>
      </c>
      <c r="D141" s="2872">
        <v>19</v>
      </c>
      <c r="E141" s="2873">
        <v>1</v>
      </c>
      <c r="F141" s="2873">
        <v>2</v>
      </c>
      <c r="G141" s="2873">
        <v>0</v>
      </c>
      <c r="H141" s="2874">
        <v>0</v>
      </c>
      <c r="I141" s="2875"/>
      <c r="J141" s="2876">
        <v>2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57</v>
      </c>
      <c r="D142" s="2878">
        <v>33</v>
      </c>
      <c r="E142" s="2879">
        <v>18</v>
      </c>
      <c r="F142" s="2879">
        <v>6</v>
      </c>
      <c r="G142" s="2879">
        <v>0</v>
      </c>
      <c r="H142" s="2880">
        <v>0</v>
      </c>
      <c r="I142" s="2875"/>
      <c r="J142" s="2881">
        <v>2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0</v>
      </c>
      <c r="D143" s="2883">
        <v>0</v>
      </c>
      <c r="E143" s="2884">
        <v>0</v>
      </c>
      <c r="F143" s="2884">
        <v>0</v>
      </c>
      <c r="G143" s="2884">
        <v>0</v>
      </c>
      <c r="H143" s="2885">
        <v>0</v>
      </c>
      <c r="I143" s="2875"/>
      <c r="J143" s="2886">
        <v>0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1</v>
      </c>
      <c r="D144" s="2845"/>
      <c r="E144" s="2889"/>
      <c r="F144" s="2889"/>
      <c r="G144" s="2889"/>
      <c r="H144" s="2890"/>
      <c r="I144" s="2891">
        <v>1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6</v>
      </c>
      <c r="D145" s="2895">
        <v>6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1</v>
      </c>
      <c r="D146" s="2899">
        <v>0</v>
      </c>
      <c r="E146" s="2900">
        <v>1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26</v>
      </c>
      <c r="D147" s="2899">
        <v>26</v>
      </c>
      <c r="E147" s="2900">
        <v>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2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0</v>
      </c>
      <c r="D148" s="2878">
        <v>0</v>
      </c>
      <c r="E148" s="2879">
        <v>0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52</v>
      </c>
      <c r="D149" s="2883">
        <v>26</v>
      </c>
      <c r="E149" s="2884">
        <v>18</v>
      </c>
      <c r="F149" s="2884">
        <v>8</v>
      </c>
      <c r="G149" s="2884">
        <v>0</v>
      </c>
      <c r="H149" s="2885">
        <v>0</v>
      </c>
      <c r="I149" s="2906">
        <v>0</v>
      </c>
      <c r="J149" s="2886">
        <v>2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>
        <v>0</v>
      </c>
      <c r="G154" s="475">
        <v>0</v>
      </c>
      <c r="H154" s="474">
        <v>0</v>
      </c>
      <c r="I154" s="475">
        <v>0</v>
      </c>
      <c r="J154" s="474">
        <v>0</v>
      </c>
      <c r="K154" s="475">
        <v>0</v>
      </c>
      <c r="L154" s="474">
        <v>0</v>
      </c>
      <c r="M154" s="475">
        <v>0</v>
      </c>
      <c r="N154" s="474">
        <v>0</v>
      </c>
      <c r="O154" s="475">
        <v>0</v>
      </c>
      <c r="P154" s="474">
        <v>0</v>
      </c>
      <c r="Q154" s="475">
        <v>0</v>
      </c>
      <c r="R154" s="474">
        <v>0</v>
      </c>
      <c r="S154" s="475">
        <v>0</v>
      </c>
      <c r="T154" s="474">
        <v>0</v>
      </c>
      <c r="U154" s="475">
        <v>0</v>
      </c>
      <c r="V154" s="474">
        <v>0</v>
      </c>
      <c r="W154" s="475">
        <v>0</v>
      </c>
      <c r="X154" s="474">
        <v>0</v>
      </c>
      <c r="Y154" s="475">
        <v>0</v>
      </c>
      <c r="Z154" s="474">
        <v>0</v>
      </c>
      <c r="AA154" s="475">
        <v>0</v>
      </c>
      <c r="AB154" s="474">
        <v>0</v>
      </c>
      <c r="AC154" s="475">
        <v>0</v>
      </c>
      <c r="AD154" s="474">
        <v>0</v>
      </c>
      <c r="AE154" s="475">
        <v>0</v>
      </c>
      <c r="AF154" s="474">
        <v>0</v>
      </c>
      <c r="AG154" s="475">
        <v>0</v>
      </c>
      <c r="AH154" s="474">
        <v>0</v>
      </c>
      <c r="AI154" s="475">
        <v>0</v>
      </c>
      <c r="AJ154" s="474">
        <v>0</v>
      </c>
      <c r="AK154" s="475">
        <v>0</v>
      </c>
      <c r="AL154" s="474">
        <v>0</v>
      </c>
      <c r="AM154" s="476">
        <v>0</v>
      </c>
      <c r="AN154" s="477">
        <v>0</v>
      </c>
      <c r="AO154" s="475">
        <v>0</v>
      </c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107">
        <v>0</v>
      </c>
      <c r="N155" s="290">
        <v>0</v>
      </c>
      <c r="O155" s="107">
        <v>0</v>
      </c>
      <c r="P155" s="290">
        <v>0</v>
      </c>
      <c r="Q155" s="107">
        <v>0</v>
      </c>
      <c r="R155" s="290">
        <v>0</v>
      </c>
      <c r="S155" s="107">
        <v>0</v>
      </c>
      <c r="T155" s="290">
        <v>0</v>
      </c>
      <c r="U155" s="107">
        <v>0</v>
      </c>
      <c r="V155" s="290">
        <v>0</v>
      </c>
      <c r="W155" s="107">
        <v>0</v>
      </c>
      <c r="X155" s="290">
        <v>0</v>
      </c>
      <c r="Y155" s="107">
        <v>0</v>
      </c>
      <c r="Z155" s="290">
        <v>0</v>
      </c>
      <c r="AA155" s="107">
        <v>0</v>
      </c>
      <c r="AB155" s="290">
        <v>0</v>
      </c>
      <c r="AC155" s="107">
        <v>0</v>
      </c>
      <c r="AD155" s="290">
        <v>0</v>
      </c>
      <c r="AE155" s="107">
        <v>0</v>
      </c>
      <c r="AF155" s="290">
        <v>0</v>
      </c>
      <c r="AG155" s="107">
        <v>0</v>
      </c>
      <c r="AH155" s="290">
        <v>0</v>
      </c>
      <c r="AI155" s="107">
        <v>0</v>
      </c>
      <c r="AJ155" s="290">
        <v>0</v>
      </c>
      <c r="AK155" s="107">
        <v>0</v>
      </c>
      <c r="AL155" s="290">
        <v>0</v>
      </c>
      <c r="AM155" s="61">
        <v>0</v>
      </c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2</v>
      </c>
      <c r="D156" s="479">
        <f t="shared" si="98"/>
        <v>2</v>
      </c>
      <c r="E156" s="480">
        <f t="shared" si="98"/>
        <v>0</v>
      </c>
      <c r="F156" s="346">
        <v>0</v>
      </c>
      <c r="G156" s="347">
        <v>0</v>
      </c>
      <c r="H156" s="346">
        <v>0</v>
      </c>
      <c r="I156" s="347">
        <v>0</v>
      </c>
      <c r="J156" s="346">
        <v>0</v>
      </c>
      <c r="K156" s="347">
        <v>0</v>
      </c>
      <c r="L156" s="346">
        <v>0</v>
      </c>
      <c r="M156" s="347">
        <v>0</v>
      </c>
      <c r="N156" s="346">
        <v>0</v>
      </c>
      <c r="O156" s="347">
        <v>0</v>
      </c>
      <c r="P156" s="346">
        <v>0</v>
      </c>
      <c r="Q156" s="347">
        <v>0</v>
      </c>
      <c r="R156" s="346">
        <v>0</v>
      </c>
      <c r="S156" s="347">
        <v>0</v>
      </c>
      <c r="T156" s="346">
        <v>0</v>
      </c>
      <c r="U156" s="347">
        <v>0</v>
      </c>
      <c r="V156" s="346">
        <v>1</v>
      </c>
      <c r="W156" s="347">
        <v>0</v>
      </c>
      <c r="X156" s="346">
        <v>1</v>
      </c>
      <c r="Y156" s="347">
        <v>0</v>
      </c>
      <c r="Z156" s="346">
        <v>0</v>
      </c>
      <c r="AA156" s="347">
        <v>0</v>
      </c>
      <c r="AB156" s="346">
        <v>0</v>
      </c>
      <c r="AC156" s="347">
        <v>0</v>
      </c>
      <c r="AD156" s="346">
        <v>0</v>
      </c>
      <c r="AE156" s="347">
        <v>0</v>
      </c>
      <c r="AF156" s="346">
        <v>0</v>
      </c>
      <c r="AG156" s="347">
        <v>0</v>
      </c>
      <c r="AH156" s="346">
        <v>0</v>
      </c>
      <c r="AI156" s="347">
        <v>0</v>
      </c>
      <c r="AJ156" s="346">
        <v>0</v>
      </c>
      <c r="AK156" s="347">
        <v>0</v>
      </c>
      <c r="AL156" s="346">
        <v>0</v>
      </c>
      <c r="AM156" s="481">
        <v>0</v>
      </c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>
        <v>0</v>
      </c>
      <c r="G157" s="347">
        <v>0</v>
      </c>
      <c r="H157" s="346">
        <v>0</v>
      </c>
      <c r="I157" s="347">
        <v>0</v>
      </c>
      <c r="J157" s="346">
        <v>0</v>
      </c>
      <c r="K157" s="347">
        <v>0</v>
      </c>
      <c r="L157" s="346">
        <v>0</v>
      </c>
      <c r="M157" s="347">
        <v>0</v>
      </c>
      <c r="N157" s="346">
        <v>0</v>
      </c>
      <c r="O157" s="347">
        <v>0</v>
      </c>
      <c r="P157" s="346">
        <v>0</v>
      </c>
      <c r="Q157" s="347">
        <v>0</v>
      </c>
      <c r="R157" s="346">
        <v>0</v>
      </c>
      <c r="S157" s="347">
        <v>0</v>
      </c>
      <c r="T157" s="346">
        <v>0</v>
      </c>
      <c r="U157" s="347">
        <v>0</v>
      </c>
      <c r="V157" s="346">
        <v>0</v>
      </c>
      <c r="W157" s="347">
        <v>0</v>
      </c>
      <c r="X157" s="346">
        <v>0</v>
      </c>
      <c r="Y157" s="347">
        <v>0</v>
      </c>
      <c r="Z157" s="346">
        <v>0</v>
      </c>
      <c r="AA157" s="347">
        <v>0</v>
      </c>
      <c r="AB157" s="346">
        <v>0</v>
      </c>
      <c r="AC157" s="347">
        <v>0</v>
      </c>
      <c r="AD157" s="346">
        <v>0</v>
      </c>
      <c r="AE157" s="347">
        <v>0</v>
      </c>
      <c r="AF157" s="346">
        <v>0</v>
      </c>
      <c r="AG157" s="347">
        <v>0</v>
      </c>
      <c r="AH157" s="346">
        <v>0</v>
      </c>
      <c r="AI157" s="347">
        <v>0</v>
      </c>
      <c r="AJ157" s="346">
        <v>0</v>
      </c>
      <c r="AK157" s="347">
        <v>0</v>
      </c>
      <c r="AL157" s="346">
        <v>0</v>
      </c>
      <c r="AM157" s="481">
        <v>0</v>
      </c>
      <c r="AN157" s="348">
        <v>0</v>
      </c>
      <c r="AO157" s="347">
        <v>0</v>
      </c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>
        <v>0</v>
      </c>
      <c r="G158" s="347">
        <v>0</v>
      </c>
      <c r="H158" s="346">
        <v>0</v>
      </c>
      <c r="I158" s="347">
        <v>0</v>
      </c>
      <c r="J158" s="346">
        <v>0</v>
      </c>
      <c r="K158" s="347">
        <v>0</v>
      </c>
      <c r="L158" s="346">
        <v>0</v>
      </c>
      <c r="M158" s="347">
        <v>0</v>
      </c>
      <c r="N158" s="346">
        <v>0</v>
      </c>
      <c r="O158" s="347">
        <v>0</v>
      </c>
      <c r="P158" s="346">
        <v>0</v>
      </c>
      <c r="Q158" s="347">
        <v>0</v>
      </c>
      <c r="R158" s="346">
        <v>0</v>
      </c>
      <c r="S158" s="347">
        <v>0</v>
      </c>
      <c r="T158" s="346">
        <v>0</v>
      </c>
      <c r="U158" s="347">
        <v>0</v>
      </c>
      <c r="V158" s="346">
        <v>0</v>
      </c>
      <c r="W158" s="347">
        <v>0</v>
      </c>
      <c r="X158" s="346">
        <v>0</v>
      </c>
      <c r="Y158" s="347">
        <v>0</v>
      </c>
      <c r="Z158" s="346">
        <v>0</v>
      </c>
      <c r="AA158" s="347">
        <v>0</v>
      </c>
      <c r="AB158" s="346">
        <v>0</v>
      </c>
      <c r="AC158" s="347">
        <v>0</v>
      </c>
      <c r="AD158" s="346">
        <v>0</v>
      </c>
      <c r="AE158" s="347">
        <v>0</v>
      </c>
      <c r="AF158" s="346">
        <v>0</v>
      </c>
      <c r="AG158" s="347">
        <v>0</v>
      </c>
      <c r="AH158" s="346">
        <v>0</v>
      </c>
      <c r="AI158" s="347">
        <v>0</v>
      </c>
      <c r="AJ158" s="346">
        <v>0</v>
      </c>
      <c r="AK158" s="347">
        <v>0</v>
      </c>
      <c r="AL158" s="346">
        <v>0</v>
      </c>
      <c r="AM158" s="481">
        <v>0</v>
      </c>
      <c r="AN158" s="348">
        <v>0</v>
      </c>
      <c r="AO158" s="347">
        <v>0</v>
      </c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>
        <v>0</v>
      </c>
      <c r="G159" s="2">
        <v>0</v>
      </c>
      <c r="H159" s="192">
        <v>0</v>
      </c>
      <c r="I159" s="2">
        <v>0</v>
      </c>
      <c r="J159" s="192">
        <v>0</v>
      </c>
      <c r="K159" s="2">
        <v>0</v>
      </c>
      <c r="L159" s="192">
        <v>0</v>
      </c>
      <c r="M159" s="2">
        <v>0</v>
      </c>
      <c r="N159" s="192">
        <v>0</v>
      </c>
      <c r="O159" s="2">
        <v>0</v>
      </c>
      <c r="P159" s="192">
        <v>0</v>
      </c>
      <c r="Q159" s="2">
        <v>0</v>
      </c>
      <c r="R159" s="192">
        <v>0</v>
      </c>
      <c r="S159" s="2">
        <v>0</v>
      </c>
      <c r="T159" s="192">
        <v>0</v>
      </c>
      <c r="U159" s="2">
        <v>0</v>
      </c>
      <c r="V159" s="192">
        <v>0</v>
      </c>
      <c r="W159" s="2">
        <v>0</v>
      </c>
      <c r="X159" s="192">
        <v>0</v>
      </c>
      <c r="Y159" s="2">
        <v>0</v>
      </c>
      <c r="Z159" s="192">
        <v>0</v>
      </c>
      <c r="AA159" s="2">
        <v>0</v>
      </c>
      <c r="AB159" s="192">
        <v>0</v>
      </c>
      <c r="AC159" s="2">
        <v>0</v>
      </c>
      <c r="AD159" s="192">
        <v>0</v>
      </c>
      <c r="AE159" s="2">
        <v>0</v>
      </c>
      <c r="AF159" s="192">
        <v>0</v>
      </c>
      <c r="AG159" s="2">
        <v>0</v>
      </c>
      <c r="AH159" s="192">
        <v>0</v>
      </c>
      <c r="AI159" s="2">
        <v>0</v>
      </c>
      <c r="AJ159" s="192">
        <v>0</v>
      </c>
      <c r="AK159" s="2">
        <v>0</v>
      </c>
      <c r="AL159" s="192">
        <v>0</v>
      </c>
      <c r="AM159" s="376">
        <v>0</v>
      </c>
      <c r="AN159" s="482">
        <v>0</v>
      </c>
      <c r="AO159" s="2">
        <v>0</v>
      </c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>
        <v>0</v>
      </c>
      <c r="G160" s="2">
        <v>0</v>
      </c>
      <c r="H160" s="192">
        <v>0</v>
      </c>
      <c r="I160" s="2">
        <v>0</v>
      </c>
      <c r="J160" s="192">
        <v>0</v>
      </c>
      <c r="K160" s="2">
        <v>0</v>
      </c>
      <c r="L160" s="192">
        <v>0</v>
      </c>
      <c r="M160" s="2">
        <v>0</v>
      </c>
      <c r="N160" s="192">
        <v>0</v>
      </c>
      <c r="O160" s="2">
        <v>0</v>
      </c>
      <c r="P160" s="192">
        <v>0</v>
      </c>
      <c r="Q160" s="2">
        <v>0</v>
      </c>
      <c r="R160" s="192">
        <v>0</v>
      </c>
      <c r="S160" s="2">
        <v>0</v>
      </c>
      <c r="T160" s="192">
        <v>0</v>
      </c>
      <c r="U160" s="2">
        <v>0</v>
      </c>
      <c r="V160" s="192">
        <v>0</v>
      </c>
      <c r="W160" s="2">
        <v>0</v>
      </c>
      <c r="X160" s="192">
        <v>0</v>
      </c>
      <c r="Y160" s="2">
        <v>0</v>
      </c>
      <c r="Z160" s="192">
        <v>0</v>
      </c>
      <c r="AA160" s="2">
        <v>0</v>
      </c>
      <c r="AB160" s="192">
        <v>0</v>
      </c>
      <c r="AC160" s="2">
        <v>0</v>
      </c>
      <c r="AD160" s="192">
        <v>0</v>
      </c>
      <c r="AE160" s="2">
        <v>0</v>
      </c>
      <c r="AF160" s="192">
        <v>0</v>
      </c>
      <c r="AG160" s="2">
        <v>0</v>
      </c>
      <c r="AH160" s="192">
        <v>0</v>
      </c>
      <c r="AI160" s="2">
        <v>0</v>
      </c>
      <c r="AJ160" s="192">
        <v>0</v>
      </c>
      <c r="AK160" s="2">
        <v>0</v>
      </c>
      <c r="AL160" s="192">
        <v>0</v>
      </c>
      <c r="AM160" s="376">
        <v>0</v>
      </c>
      <c r="AN160" s="482">
        <v>0</v>
      </c>
      <c r="AO160" s="2">
        <v>0</v>
      </c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>
        <v>0</v>
      </c>
      <c r="G161" s="388">
        <v>0</v>
      </c>
      <c r="H161" s="380">
        <v>0</v>
      </c>
      <c r="I161" s="388">
        <v>0</v>
      </c>
      <c r="J161" s="380">
        <v>0</v>
      </c>
      <c r="K161" s="388">
        <v>0</v>
      </c>
      <c r="L161" s="380">
        <v>0</v>
      </c>
      <c r="M161" s="388">
        <v>0</v>
      </c>
      <c r="N161" s="380">
        <v>0</v>
      </c>
      <c r="O161" s="388">
        <v>0</v>
      </c>
      <c r="P161" s="380">
        <v>0</v>
      </c>
      <c r="Q161" s="388">
        <v>0</v>
      </c>
      <c r="R161" s="380">
        <v>0</v>
      </c>
      <c r="S161" s="388">
        <v>0</v>
      </c>
      <c r="T161" s="380">
        <v>0</v>
      </c>
      <c r="U161" s="388">
        <v>0</v>
      </c>
      <c r="V161" s="380">
        <v>0</v>
      </c>
      <c r="W161" s="388">
        <v>0</v>
      </c>
      <c r="X161" s="380">
        <v>0</v>
      </c>
      <c r="Y161" s="388">
        <v>0</v>
      </c>
      <c r="Z161" s="380">
        <v>0</v>
      </c>
      <c r="AA161" s="388">
        <v>0</v>
      </c>
      <c r="AB161" s="380">
        <v>0</v>
      </c>
      <c r="AC161" s="388">
        <v>0</v>
      </c>
      <c r="AD161" s="380">
        <v>0</v>
      </c>
      <c r="AE161" s="388">
        <v>0</v>
      </c>
      <c r="AF161" s="380">
        <v>0</v>
      </c>
      <c r="AG161" s="388">
        <v>0</v>
      </c>
      <c r="AH161" s="380">
        <v>0</v>
      </c>
      <c r="AI161" s="388">
        <v>0</v>
      </c>
      <c r="AJ161" s="380">
        <v>0</v>
      </c>
      <c r="AK161" s="388">
        <v>0</v>
      </c>
      <c r="AL161" s="380">
        <v>0</v>
      </c>
      <c r="AM161" s="392">
        <v>0</v>
      </c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>
        <v>0</v>
      </c>
      <c r="G162" s="475">
        <v>0</v>
      </c>
      <c r="H162" s="474">
        <v>0</v>
      </c>
      <c r="I162" s="475">
        <v>0</v>
      </c>
      <c r="J162" s="474">
        <v>0</v>
      </c>
      <c r="K162" s="475">
        <v>0</v>
      </c>
      <c r="L162" s="474">
        <v>0</v>
      </c>
      <c r="M162" s="475">
        <v>0</v>
      </c>
      <c r="N162" s="474">
        <v>0</v>
      </c>
      <c r="O162" s="475">
        <v>0</v>
      </c>
      <c r="P162" s="474">
        <v>0</v>
      </c>
      <c r="Q162" s="475">
        <v>0</v>
      </c>
      <c r="R162" s="474">
        <v>0</v>
      </c>
      <c r="S162" s="475">
        <v>0</v>
      </c>
      <c r="T162" s="474">
        <v>0</v>
      </c>
      <c r="U162" s="475">
        <v>0</v>
      </c>
      <c r="V162" s="474">
        <v>0</v>
      </c>
      <c r="W162" s="475">
        <v>0</v>
      </c>
      <c r="X162" s="474">
        <v>0</v>
      </c>
      <c r="Y162" s="475">
        <v>0</v>
      </c>
      <c r="Z162" s="474">
        <v>0</v>
      </c>
      <c r="AA162" s="475">
        <v>0</v>
      </c>
      <c r="AB162" s="474">
        <v>0</v>
      </c>
      <c r="AC162" s="475">
        <v>0</v>
      </c>
      <c r="AD162" s="474">
        <v>0</v>
      </c>
      <c r="AE162" s="475">
        <v>0</v>
      </c>
      <c r="AF162" s="474">
        <v>0</v>
      </c>
      <c r="AG162" s="475">
        <v>0</v>
      </c>
      <c r="AH162" s="474">
        <v>0</v>
      </c>
      <c r="AI162" s="475">
        <v>0</v>
      </c>
      <c r="AJ162" s="474">
        <v>0</v>
      </c>
      <c r="AK162" s="475">
        <v>0</v>
      </c>
      <c r="AL162" s="474">
        <v>0</v>
      </c>
      <c r="AM162" s="476">
        <v>0</v>
      </c>
      <c r="AN162" s="477">
        <v>0</v>
      </c>
      <c r="AO162" s="475">
        <v>0</v>
      </c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>
        <v>0</v>
      </c>
      <c r="G163" s="347">
        <v>0</v>
      </c>
      <c r="H163" s="346">
        <v>0</v>
      </c>
      <c r="I163" s="347">
        <v>0</v>
      </c>
      <c r="J163" s="346">
        <v>0</v>
      </c>
      <c r="K163" s="347">
        <v>0</v>
      </c>
      <c r="L163" s="346">
        <v>0</v>
      </c>
      <c r="M163" s="347">
        <v>0</v>
      </c>
      <c r="N163" s="346">
        <v>0</v>
      </c>
      <c r="O163" s="347">
        <v>0</v>
      </c>
      <c r="P163" s="346">
        <v>0</v>
      </c>
      <c r="Q163" s="347">
        <v>0</v>
      </c>
      <c r="R163" s="346">
        <v>0</v>
      </c>
      <c r="S163" s="347">
        <v>0</v>
      </c>
      <c r="T163" s="346">
        <v>0</v>
      </c>
      <c r="U163" s="347">
        <v>0</v>
      </c>
      <c r="V163" s="346">
        <v>0</v>
      </c>
      <c r="W163" s="347">
        <v>0</v>
      </c>
      <c r="X163" s="346">
        <v>0</v>
      </c>
      <c r="Y163" s="347">
        <v>0</v>
      </c>
      <c r="Z163" s="346">
        <v>0</v>
      </c>
      <c r="AA163" s="347">
        <v>0</v>
      </c>
      <c r="AB163" s="346">
        <v>0</v>
      </c>
      <c r="AC163" s="347">
        <v>0</v>
      </c>
      <c r="AD163" s="346">
        <v>0</v>
      </c>
      <c r="AE163" s="347">
        <v>0</v>
      </c>
      <c r="AF163" s="346">
        <v>0</v>
      </c>
      <c r="AG163" s="347">
        <v>0</v>
      </c>
      <c r="AH163" s="346">
        <v>0</v>
      </c>
      <c r="AI163" s="347">
        <v>0</v>
      </c>
      <c r="AJ163" s="346">
        <v>0</v>
      </c>
      <c r="AK163" s="347">
        <v>0</v>
      </c>
      <c r="AL163" s="346">
        <v>0</v>
      </c>
      <c r="AM163" s="481">
        <v>0</v>
      </c>
      <c r="AN163" s="348">
        <v>0</v>
      </c>
      <c r="AO163" s="347">
        <v>0</v>
      </c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>
        <v>0</v>
      </c>
      <c r="G164" s="347">
        <v>0</v>
      </c>
      <c r="H164" s="346">
        <v>0</v>
      </c>
      <c r="I164" s="347">
        <v>0</v>
      </c>
      <c r="J164" s="346">
        <v>0</v>
      </c>
      <c r="K164" s="347">
        <v>0</v>
      </c>
      <c r="L164" s="346">
        <v>0</v>
      </c>
      <c r="M164" s="347">
        <v>0</v>
      </c>
      <c r="N164" s="346">
        <v>0</v>
      </c>
      <c r="O164" s="347">
        <v>0</v>
      </c>
      <c r="P164" s="346">
        <v>0</v>
      </c>
      <c r="Q164" s="347">
        <v>0</v>
      </c>
      <c r="R164" s="346">
        <v>0</v>
      </c>
      <c r="S164" s="347">
        <v>0</v>
      </c>
      <c r="T164" s="346">
        <v>0</v>
      </c>
      <c r="U164" s="347">
        <v>0</v>
      </c>
      <c r="V164" s="346">
        <v>0</v>
      </c>
      <c r="W164" s="347">
        <v>0</v>
      </c>
      <c r="X164" s="346">
        <v>0</v>
      </c>
      <c r="Y164" s="347">
        <v>0</v>
      </c>
      <c r="Z164" s="346">
        <v>0</v>
      </c>
      <c r="AA164" s="347">
        <v>0</v>
      </c>
      <c r="AB164" s="346">
        <v>0</v>
      </c>
      <c r="AC164" s="347">
        <v>0</v>
      </c>
      <c r="AD164" s="346">
        <v>0</v>
      </c>
      <c r="AE164" s="347">
        <v>0</v>
      </c>
      <c r="AF164" s="346">
        <v>0</v>
      </c>
      <c r="AG164" s="347">
        <v>0</v>
      </c>
      <c r="AH164" s="346">
        <v>0</v>
      </c>
      <c r="AI164" s="347">
        <v>0</v>
      </c>
      <c r="AJ164" s="346">
        <v>0</v>
      </c>
      <c r="AK164" s="347">
        <v>0</v>
      </c>
      <c r="AL164" s="346">
        <v>0</v>
      </c>
      <c r="AM164" s="481">
        <v>0</v>
      </c>
      <c r="AN164" s="348">
        <v>0</v>
      </c>
      <c r="AO164" s="347">
        <v>0</v>
      </c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>
        <v>0</v>
      </c>
      <c r="G165" s="347">
        <v>0</v>
      </c>
      <c r="H165" s="346">
        <v>0</v>
      </c>
      <c r="I165" s="347">
        <v>0</v>
      </c>
      <c r="J165" s="346">
        <v>0</v>
      </c>
      <c r="K165" s="347">
        <v>0</v>
      </c>
      <c r="L165" s="346">
        <v>0</v>
      </c>
      <c r="M165" s="347">
        <v>0</v>
      </c>
      <c r="N165" s="346">
        <v>0</v>
      </c>
      <c r="O165" s="347">
        <v>0</v>
      </c>
      <c r="P165" s="346">
        <v>0</v>
      </c>
      <c r="Q165" s="347">
        <v>0</v>
      </c>
      <c r="R165" s="346">
        <v>0</v>
      </c>
      <c r="S165" s="347">
        <v>0</v>
      </c>
      <c r="T165" s="346">
        <v>0</v>
      </c>
      <c r="U165" s="347">
        <v>0</v>
      </c>
      <c r="V165" s="346">
        <v>0</v>
      </c>
      <c r="W165" s="347">
        <v>0</v>
      </c>
      <c r="X165" s="346">
        <v>0</v>
      </c>
      <c r="Y165" s="347">
        <v>0</v>
      </c>
      <c r="Z165" s="346">
        <v>0</v>
      </c>
      <c r="AA165" s="347">
        <v>0</v>
      </c>
      <c r="AB165" s="346">
        <v>0</v>
      </c>
      <c r="AC165" s="347">
        <v>0</v>
      </c>
      <c r="AD165" s="346">
        <v>0</v>
      </c>
      <c r="AE165" s="347">
        <v>0</v>
      </c>
      <c r="AF165" s="346">
        <v>0</v>
      </c>
      <c r="AG165" s="347">
        <v>0</v>
      </c>
      <c r="AH165" s="346">
        <v>0</v>
      </c>
      <c r="AI165" s="347">
        <v>0</v>
      </c>
      <c r="AJ165" s="346">
        <v>0</v>
      </c>
      <c r="AK165" s="347">
        <v>0</v>
      </c>
      <c r="AL165" s="346">
        <v>0</v>
      </c>
      <c r="AM165" s="481">
        <v>0</v>
      </c>
      <c r="AN165" s="348">
        <v>0</v>
      </c>
      <c r="AO165" s="347">
        <v>0</v>
      </c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>
        <v>0</v>
      </c>
      <c r="G166" s="2">
        <v>0</v>
      </c>
      <c r="H166" s="192">
        <v>0</v>
      </c>
      <c r="I166" s="2">
        <v>0</v>
      </c>
      <c r="J166" s="192">
        <v>0</v>
      </c>
      <c r="K166" s="2">
        <v>0</v>
      </c>
      <c r="L166" s="192">
        <v>0</v>
      </c>
      <c r="M166" s="2">
        <v>0</v>
      </c>
      <c r="N166" s="192">
        <v>0</v>
      </c>
      <c r="O166" s="2">
        <v>0</v>
      </c>
      <c r="P166" s="192">
        <v>0</v>
      </c>
      <c r="Q166" s="2">
        <v>0</v>
      </c>
      <c r="R166" s="192">
        <v>0</v>
      </c>
      <c r="S166" s="2">
        <v>0</v>
      </c>
      <c r="T166" s="192">
        <v>0</v>
      </c>
      <c r="U166" s="2">
        <v>0</v>
      </c>
      <c r="V166" s="192">
        <v>0</v>
      </c>
      <c r="W166" s="2">
        <v>0</v>
      </c>
      <c r="X166" s="192">
        <v>0</v>
      </c>
      <c r="Y166" s="2">
        <v>0</v>
      </c>
      <c r="Z166" s="192">
        <v>0</v>
      </c>
      <c r="AA166" s="2">
        <v>0</v>
      </c>
      <c r="AB166" s="192">
        <v>0</v>
      </c>
      <c r="AC166" s="2">
        <v>0</v>
      </c>
      <c r="AD166" s="192">
        <v>0</v>
      </c>
      <c r="AE166" s="2">
        <v>0</v>
      </c>
      <c r="AF166" s="192">
        <v>0</v>
      </c>
      <c r="AG166" s="2">
        <v>0</v>
      </c>
      <c r="AH166" s="192">
        <v>0</v>
      </c>
      <c r="AI166" s="2">
        <v>0</v>
      </c>
      <c r="AJ166" s="192">
        <v>0</v>
      </c>
      <c r="AK166" s="2">
        <v>0</v>
      </c>
      <c r="AL166" s="192">
        <v>0</v>
      </c>
      <c r="AM166" s="376">
        <v>0</v>
      </c>
      <c r="AN166" s="482">
        <v>0</v>
      </c>
      <c r="AO166" s="2">
        <v>0</v>
      </c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>
        <v>0</v>
      </c>
      <c r="G167" s="388">
        <v>0</v>
      </c>
      <c r="H167" s="380">
        <v>0</v>
      </c>
      <c r="I167" s="388">
        <v>0</v>
      </c>
      <c r="J167" s="380">
        <v>0</v>
      </c>
      <c r="K167" s="388">
        <v>0</v>
      </c>
      <c r="L167" s="380">
        <v>0</v>
      </c>
      <c r="M167" s="388">
        <v>0</v>
      </c>
      <c r="N167" s="380">
        <v>0</v>
      </c>
      <c r="O167" s="388">
        <v>0</v>
      </c>
      <c r="P167" s="380">
        <v>0</v>
      </c>
      <c r="Q167" s="388">
        <v>0</v>
      </c>
      <c r="R167" s="380">
        <v>0</v>
      </c>
      <c r="S167" s="388">
        <v>0</v>
      </c>
      <c r="T167" s="380">
        <v>0</v>
      </c>
      <c r="U167" s="388">
        <v>0</v>
      </c>
      <c r="V167" s="380">
        <v>0</v>
      </c>
      <c r="W167" s="388">
        <v>0</v>
      </c>
      <c r="X167" s="380">
        <v>0</v>
      </c>
      <c r="Y167" s="388">
        <v>0</v>
      </c>
      <c r="Z167" s="380">
        <v>0</v>
      </c>
      <c r="AA167" s="388">
        <v>0</v>
      </c>
      <c r="AB167" s="380">
        <v>0</v>
      </c>
      <c r="AC167" s="388">
        <v>0</v>
      </c>
      <c r="AD167" s="380">
        <v>0</v>
      </c>
      <c r="AE167" s="388">
        <v>0</v>
      </c>
      <c r="AF167" s="380">
        <v>0</v>
      </c>
      <c r="AG167" s="388">
        <v>0</v>
      </c>
      <c r="AH167" s="380">
        <v>0</v>
      </c>
      <c r="AI167" s="388">
        <v>0</v>
      </c>
      <c r="AJ167" s="380">
        <v>0</v>
      </c>
      <c r="AK167" s="388">
        <v>0</v>
      </c>
      <c r="AL167" s="380">
        <v>0</v>
      </c>
      <c r="AM167" s="392">
        <v>0</v>
      </c>
      <c r="AN167" s="429">
        <v>0</v>
      </c>
      <c r="AO167" s="388">
        <v>0</v>
      </c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20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1</v>
      </c>
      <c r="K171" s="2911">
        <v>3</v>
      </c>
      <c r="L171" s="2911">
        <v>0</v>
      </c>
      <c r="M171" s="2911">
        <v>0</v>
      </c>
      <c r="N171" s="2911">
        <v>3</v>
      </c>
      <c r="O171" s="2911">
        <v>3</v>
      </c>
      <c r="P171" s="2911">
        <v>3</v>
      </c>
      <c r="Q171" s="2911">
        <v>2</v>
      </c>
      <c r="R171" s="2911">
        <v>3</v>
      </c>
      <c r="S171" s="392">
        <v>2</v>
      </c>
      <c r="T171" s="379">
        <v>4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>
        <v>0</v>
      </c>
      <c r="G176" s="577">
        <v>0</v>
      </c>
      <c r="H176" s="474">
        <v>0</v>
      </c>
      <c r="I176" s="577">
        <v>0</v>
      </c>
      <c r="J176" s="474">
        <v>0</v>
      </c>
      <c r="K176" s="577">
        <v>0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>
        <v>0</v>
      </c>
      <c r="P176" s="475">
        <v>0</v>
      </c>
      <c r="Q176" s="474">
        <v>0</v>
      </c>
      <c r="R176" s="475">
        <v>0</v>
      </c>
      <c r="S176" s="474">
        <v>0</v>
      </c>
      <c r="T176" s="475">
        <v>0</v>
      </c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>
        <v>0</v>
      </c>
      <c r="G177" s="389">
        <v>0</v>
      </c>
      <c r="H177" s="380">
        <v>0</v>
      </c>
      <c r="I177" s="389">
        <v>0</v>
      </c>
      <c r="J177" s="380">
        <v>0</v>
      </c>
      <c r="K177" s="389">
        <v>0</v>
      </c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>
        <v>0</v>
      </c>
      <c r="G178" s="577">
        <v>0</v>
      </c>
      <c r="H178" s="474">
        <v>0</v>
      </c>
      <c r="I178" s="577">
        <v>0</v>
      </c>
      <c r="J178" s="474">
        <v>0</v>
      </c>
      <c r="K178" s="577">
        <v>0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>
        <v>0</v>
      </c>
      <c r="P178" s="475">
        <v>0</v>
      </c>
      <c r="Q178" s="474">
        <v>0</v>
      </c>
      <c r="R178" s="475">
        <v>0</v>
      </c>
      <c r="S178" s="474">
        <v>0</v>
      </c>
      <c r="T178" s="475">
        <v>0</v>
      </c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>
        <v>0</v>
      </c>
      <c r="G179" s="389">
        <v>0</v>
      </c>
      <c r="H179" s="380">
        <v>0</v>
      </c>
      <c r="I179" s="389">
        <v>0</v>
      </c>
      <c r="J179" s="380">
        <v>0</v>
      </c>
      <c r="K179" s="389">
        <v>0</v>
      </c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>
        <v>0</v>
      </c>
      <c r="G180" s="577">
        <v>0</v>
      </c>
      <c r="H180" s="474">
        <v>0</v>
      </c>
      <c r="I180" s="577">
        <v>0</v>
      </c>
      <c r="J180" s="474">
        <v>0</v>
      </c>
      <c r="K180" s="577">
        <v>0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>
        <v>0</v>
      </c>
      <c r="P180" s="475">
        <v>0</v>
      </c>
      <c r="Q180" s="474">
        <v>0</v>
      </c>
      <c r="R180" s="475">
        <v>0</v>
      </c>
      <c r="S180" s="474">
        <v>0</v>
      </c>
      <c r="T180" s="475">
        <v>0</v>
      </c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>
        <v>0</v>
      </c>
      <c r="G181" s="389">
        <v>0</v>
      </c>
      <c r="H181" s="380">
        <v>0</v>
      </c>
      <c r="I181" s="389">
        <v>0</v>
      </c>
      <c r="J181" s="380">
        <v>0</v>
      </c>
      <c r="K181" s="389">
        <v>0</v>
      </c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>
        <v>0</v>
      </c>
      <c r="G182" s="637">
        <v>0</v>
      </c>
      <c r="H182" s="290">
        <v>0</v>
      </c>
      <c r="I182" s="637">
        <v>0</v>
      </c>
      <c r="J182" s="290">
        <v>0</v>
      </c>
      <c r="K182" s="637">
        <v>0</v>
      </c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>
        <v>0</v>
      </c>
      <c r="P182" s="107">
        <v>0</v>
      </c>
      <c r="Q182" s="290">
        <v>0</v>
      </c>
      <c r="R182" s="107">
        <v>0</v>
      </c>
      <c r="S182" s="290">
        <v>0</v>
      </c>
      <c r="T182" s="107">
        <v>0</v>
      </c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>
        <v>0</v>
      </c>
      <c r="G183" s="389">
        <v>0</v>
      </c>
      <c r="H183" s="380">
        <v>0</v>
      </c>
      <c r="I183" s="389">
        <v>0</v>
      </c>
      <c r="J183" s="380">
        <v>0</v>
      </c>
      <c r="K183" s="389">
        <v>0</v>
      </c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>
        <v>0</v>
      </c>
      <c r="D186" s="3085">
        <v>0</v>
      </c>
    </row>
    <row r="187" spans="1:74" x14ac:dyDescent="0.25">
      <c r="A187" s="333" t="s">
        <v>655</v>
      </c>
      <c r="B187" s="4283">
        <f t="shared" ref="B187:B189" si="115">SUM(C187:D187)</f>
        <v>0</v>
      </c>
      <c r="C187" s="1114">
        <v>0</v>
      </c>
      <c r="D187" s="1115">
        <v>0</v>
      </c>
    </row>
    <row r="188" spans="1:74" x14ac:dyDescent="0.25">
      <c r="A188" s="333" t="s">
        <v>656</v>
      </c>
      <c r="B188" s="2783">
        <f t="shared" si="115"/>
        <v>0</v>
      </c>
      <c r="C188" s="346">
        <v>0</v>
      </c>
      <c r="D188" s="1118">
        <v>0</v>
      </c>
    </row>
    <row r="189" spans="1:74" x14ac:dyDescent="0.25">
      <c r="A189" s="2277" t="s">
        <v>657</v>
      </c>
      <c r="B189" s="798">
        <f t="shared" si="115"/>
        <v>0</v>
      </c>
      <c r="C189" s="380">
        <v>0</v>
      </c>
      <c r="D189" s="3216">
        <v>0</v>
      </c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>
        <v>0</v>
      </c>
      <c r="D193" s="494">
        <v>0</v>
      </c>
      <c r="E193" s="496">
        <v>0</v>
      </c>
      <c r="F193" s="477">
        <v>0</v>
      </c>
      <c r="G193" s="494">
        <v>0</v>
      </c>
      <c r="H193" s="475">
        <v>0</v>
      </c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>
        <v>0</v>
      </c>
      <c r="D194" s="369">
        <v>0</v>
      </c>
      <c r="E194" s="352">
        <v>0</v>
      </c>
      <c r="F194" s="348">
        <v>0</v>
      </c>
      <c r="G194" s="369">
        <v>0</v>
      </c>
      <c r="H194" s="347">
        <v>0</v>
      </c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>
        <v>0</v>
      </c>
      <c r="D195" s="535">
        <v>0</v>
      </c>
      <c r="E195" s="431">
        <v>0</v>
      </c>
      <c r="F195" s="22">
        <v>0</v>
      </c>
      <c r="G195" s="535">
        <v>0</v>
      </c>
      <c r="H195" s="107">
        <v>0</v>
      </c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>
        <v>0</v>
      </c>
      <c r="D196" s="535">
        <v>0</v>
      </c>
      <c r="E196" s="431">
        <v>0</v>
      </c>
      <c r="F196" s="22">
        <v>0</v>
      </c>
      <c r="G196" s="535">
        <v>0</v>
      </c>
      <c r="H196" s="107">
        <v>0</v>
      </c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>
        <v>0</v>
      </c>
      <c r="D197" s="535">
        <v>0</v>
      </c>
      <c r="E197" s="431">
        <v>0</v>
      </c>
      <c r="F197" s="22">
        <v>0</v>
      </c>
      <c r="G197" s="535">
        <v>0</v>
      </c>
      <c r="H197" s="107">
        <v>0</v>
      </c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>
        <v>0</v>
      </c>
      <c r="D198" s="262">
        <v>0</v>
      </c>
      <c r="E198" s="297">
        <v>0</v>
      </c>
      <c r="F198" s="547">
        <v>0</v>
      </c>
      <c r="G198" s="262">
        <v>0</v>
      </c>
      <c r="H198" s="2791">
        <v>0</v>
      </c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>
        <v>0</v>
      </c>
      <c r="D202" s="494">
        <v>0</v>
      </c>
      <c r="E202" s="577">
        <v>0</v>
      </c>
    </row>
    <row r="203" spans="1:75" x14ac:dyDescent="0.25">
      <c r="A203" s="333" t="s">
        <v>673</v>
      </c>
      <c r="B203" s="2783">
        <f t="shared" ref="B203:B206" si="124">SUM(C203:E203)</f>
        <v>0</v>
      </c>
      <c r="C203" s="346">
        <v>0</v>
      </c>
      <c r="D203" s="369">
        <v>0</v>
      </c>
      <c r="E203" s="350">
        <v>0</v>
      </c>
    </row>
    <row r="204" spans="1:75" x14ac:dyDescent="0.25">
      <c r="A204" s="333" t="s">
        <v>674</v>
      </c>
      <c r="B204" s="2783">
        <f t="shared" si="124"/>
        <v>0</v>
      </c>
      <c r="C204" s="290">
        <v>0</v>
      </c>
      <c r="D204" s="535">
        <v>0</v>
      </c>
      <c r="E204" s="637">
        <v>0</v>
      </c>
    </row>
    <row r="205" spans="1:75" x14ac:dyDescent="0.25">
      <c r="A205" s="333" t="s">
        <v>675</v>
      </c>
      <c r="B205" s="2783">
        <f t="shared" si="124"/>
        <v>0</v>
      </c>
      <c r="C205" s="290">
        <v>0</v>
      </c>
      <c r="D205" s="535">
        <v>0</v>
      </c>
      <c r="E205" s="637">
        <v>0</v>
      </c>
    </row>
    <row r="206" spans="1:75" ht="23.45" customHeight="1" x14ac:dyDescent="0.25">
      <c r="A206" s="2318" t="s">
        <v>676</v>
      </c>
      <c r="B206" s="427">
        <f t="shared" si="124"/>
        <v>0</v>
      </c>
      <c r="C206" s="380">
        <v>0</v>
      </c>
      <c r="D206" s="372">
        <v>0</v>
      </c>
      <c r="E206" s="389">
        <v>0</v>
      </c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>
        <v>0</v>
      </c>
      <c r="E210" s="494">
        <v>0</v>
      </c>
      <c r="F210" s="577">
        <v>0</v>
      </c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>
        <v>0</v>
      </c>
      <c r="E211" s="372">
        <v>0</v>
      </c>
      <c r="F211" s="389">
        <v>0</v>
      </c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>
        <v>0</v>
      </c>
      <c r="E212" s="535">
        <v>0</v>
      </c>
      <c r="F212" s="637">
        <v>0</v>
      </c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>
        <v>0</v>
      </c>
      <c r="E213" s="372">
        <v>0</v>
      </c>
      <c r="F213" s="389">
        <v>0</v>
      </c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>
        <v>0</v>
      </c>
      <c r="D217" s="494">
        <v>0</v>
      </c>
      <c r="E217" s="577">
        <v>0</v>
      </c>
    </row>
    <row r="218" spans="1:6" x14ac:dyDescent="0.25">
      <c r="A218" s="2960" t="s">
        <v>690</v>
      </c>
      <c r="B218" s="2663">
        <f t="shared" ref="B218:B219" si="126">SUM(C218:E218)</f>
        <v>0</v>
      </c>
      <c r="C218" s="346">
        <v>0</v>
      </c>
      <c r="D218" s="369">
        <v>0</v>
      </c>
      <c r="E218" s="350">
        <v>0</v>
      </c>
    </row>
    <row r="219" spans="1:6" x14ac:dyDescent="0.25">
      <c r="A219" s="2318" t="s">
        <v>691</v>
      </c>
      <c r="B219" s="2961">
        <f t="shared" si="126"/>
        <v>0</v>
      </c>
      <c r="C219" s="547">
        <v>0</v>
      </c>
      <c r="D219" s="262">
        <v>0</v>
      </c>
      <c r="E219" s="311">
        <v>0</v>
      </c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>
        <v>0</v>
      </c>
    </row>
    <row r="224" spans="1:6" x14ac:dyDescent="0.25">
      <c r="A224" s="2318" t="s">
        <v>4419</v>
      </c>
      <c r="B224" s="799">
        <v>0</v>
      </c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12091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X132" zoomScaleNormal="100" workbookViewId="0">
      <selection activeCell="AQ150" sqref="AQ150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PEDRO DE VALDIVIA (121347)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18</v>
      </c>
      <c r="D11" s="474">
        <v>0</v>
      </c>
      <c r="E11" s="477">
        <v>0</v>
      </c>
      <c r="F11" s="494">
        <v>2</v>
      </c>
      <c r="G11" s="494">
        <v>1</v>
      </c>
      <c r="H11" s="494">
        <v>5</v>
      </c>
      <c r="I11" s="494">
        <v>2</v>
      </c>
      <c r="J11" s="494">
        <v>5</v>
      </c>
      <c r="K11" s="494">
        <v>2</v>
      </c>
      <c r="L11" s="494">
        <v>1</v>
      </c>
      <c r="M11" s="495">
        <v>0</v>
      </c>
      <c r="N11" s="496">
        <v>0</v>
      </c>
      <c r="O11" s="497">
        <v>0</v>
      </c>
      <c r="P11" s="494">
        <v>1</v>
      </c>
      <c r="Q11" s="494">
        <v>0</v>
      </c>
      <c r="R11" s="2965">
        <v>0</v>
      </c>
      <c r="S11" s="2965">
        <v>0</v>
      </c>
      <c r="T11" s="2965">
        <v>0</v>
      </c>
      <c r="U11" s="2965">
        <v>0</v>
      </c>
      <c r="V11" s="475">
        <v>6</v>
      </c>
      <c r="W11" s="474">
        <v>0</v>
      </c>
      <c r="X11" s="475">
        <v>0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5</v>
      </c>
      <c r="D12" s="346">
        <v>0</v>
      </c>
      <c r="E12" s="348">
        <v>0</v>
      </c>
      <c r="F12" s="369">
        <v>1</v>
      </c>
      <c r="G12" s="369">
        <v>1</v>
      </c>
      <c r="H12" s="369">
        <v>0</v>
      </c>
      <c r="I12" s="369">
        <v>0</v>
      </c>
      <c r="J12" s="369">
        <v>2</v>
      </c>
      <c r="K12" s="369">
        <v>1</v>
      </c>
      <c r="L12" s="369">
        <v>0</v>
      </c>
      <c r="M12" s="349">
        <v>0</v>
      </c>
      <c r="N12" s="352">
        <v>0</v>
      </c>
      <c r="O12" s="430">
        <v>0</v>
      </c>
      <c r="P12" s="369">
        <v>0</v>
      </c>
      <c r="Q12" s="369">
        <v>0</v>
      </c>
      <c r="R12" s="2965">
        <v>0</v>
      </c>
      <c r="S12" s="2965">
        <v>0</v>
      </c>
      <c r="T12" s="2965">
        <v>0</v>
      </c>
      <c r="U12" s="2965">
        <v>0</v>
      </c>
      <c r="V12" s="347">
        <v>1</v>
      </c>
      <c r="W12" s="346">
        <v>0</v>
      </c>
      <c r="X12" s="347">
        <v>0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16</v>
      </c>
      <c r="D13" s="346">
        <v>0</v>
      </c>
      <c r="E13" s="348">
        <v>0</v>
      </c>
      <c r="F13" s="369">
        <v>2</v>
      </c>
      <c r="G13" s="369">
        <v>1</v>
      </c>
      <c r="H13" s="369">
        <v>5</v>
      </c>
      <c r="I13" s="369">
        <v>2</v>
      </c>
      <c r="J13" s="369">
        <v>4</v>
      </c>
      <c r="K13" s="369">
        <v>1</v>
      </c>
      <c r="L13" s="369">
        <v>1</v>
      </c>
      <c r="M13" s="349">
        <v>0</v>
      </c>
      <c r="N13" s="352">
        <v>0</v>
      </c>
      <c r="O13" s="430">
        <v>0</v>
      </c>
      <c r="P13" s="369">
        <v>0</v>
      </c>
      <c r="Q13" s="369">
        <v>0</v>
      </c>
      <c r="R13" s="2965">
        <v>0</v>
      </c>
      <c r="S13" s="2965">
        <v>0</v>
      </c>
      <c r="T13" s="2965">
        <v>0</v>
      </c>
      <c r="U13" s="2965">
        <v>0</v>
      </c>
      <c r="V13" s="347">
        <v>6</v>
      </c>
      <c r="W13" s="346">
        <v>0</v>
      </c>
      <c r="X13" s="347">
        <v>0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322" t="s">
        <v>710</v>
      </c>
      <c r="B14" s="6323"/>
      <c r="C14" s="501">
        <f t="shared" si="2"/>
        <v>13</v>
      </c>
      <c r="D14" s="380">
        <v>0</v>
      </c>
      <c r="E14" s="429">
        <v>0</v>
      </c>
      <c r="F14" s="372">
        <v>2</v>
      </c>
      <c r="G14" s="372">
        <v>1</v>
      </c>
      <c r="H14" s="372">
        <v>5</v>
      </c>
      <c r="I14" s="372">
        <v>1</v>
      </c>
      <c r="J14" s="372">
        <v>3</v>
      </c>
      <c r="K14" s="372">
        <v>0</v>
      </c>
      <c r="L14" s="372">
        <v>1</v>
      </c>
      <c r="M14" s="502">
        <v>0</v>
      </c>
      <c r="N14" s="390">
        <v>0</v>
      </c>
      <c r="O14" s="379">
        <v>0</v>
      </c>
      <c r="P14" s="372">
        <v>0</v>
      </c>
      <c r="Q14" s="372">
        <v>0</v>
      </c>
      <c r="R14" s="2966">
        <v>0</v>
      </c>
      <c r="S14" s="2966">
        <v>0</v>
      </c>
      <c r="T14" s="2966">
        <v>0</v>
      </c>
      <c r="U14" s="2966">
        <v>0</v>
      </c>
      <c r="V14" s="388">
        <v>2</v>
      </c>
      <c r="W14" s="380">
        <v>0</v>
      </c>
      <c r="X14" s="388">
        <v>0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32</v>
      </c>
      <c r="D35" s="511">
        <f>SUM(D36:D49)</f>
        <v>3</v>
      </c>
      <c r="E35" s="512">
        <f>SUM(E36:E49)</f>
        <v>7</v>
      </c>
      <c r="F35" s="512">
        <f t="shared" ref="F35:M35" si="21">SUM(F36:F49)</f>
        <v>5</v>
      </c>
      <c r="G35" s="512">
        <f t="shared" si="21"/>
        <v>6</v>
      </c>
      <c r="H35" s="512">
        <f t="shared" si="21"/>
        <v>7</v>
      </c>
      <c r="I35" s="512">
        <f t="shared" si="21"/>
        <v>2</v>
      </c>
      <c r="J35" s="512">
        <f t="shared" si="21"/>
        <v>1</v>
      </c>
      <c r="K35" s="512">
        <f t="shared" si="21"/>
        <v>1</v>
      </c>
      <c r="L35" s="512">
        <f t="shared" si="21"/>
        <v>0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32</v>
      </c>
      <c r="S35" s="515">
        <f t="shared" ref="S35:AA35" si="23">SUM(S36:S48)</f>
        <v>7</v>
      </c>
      <c r="T35" s="511">
        <f t="shared" ref="T35" si="24">SUM(T36:T48)</f>
        <v>0</v>
      </c>
      <c r="U35" s="515">
        <f t="shared" si="23"/>
        <v>3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380" t="s">
        <v>740</v>
      </c>
      <c r="B36" s="6381"/>
      <c r="C36" s="492">
        <f>SUM(D36:M36)</f>
        <v>0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1</v>
      </c>
      <c r="D37" s="380">
        <v>0</v>
      </c>
      <c r="E37" s="372">
        <v>0</v>
      </c>
      <c r="F37" s="372">
        <v>0</v>
      </c>
      <c r="G37" s="372">
        <v>1</v>
      </c>
      <c r="H37" s="372">
        <v>0</v>
      </c>
      <c r="I37" s="372">
        <v>0</v>
      </c>
      <c r="J37" s="372">
        <v>0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1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5</v>
      </c>
      <c r="D38" s="474">
        <v>0</v>
      </c>
      <c r="E38" s="494">
        <v>1</v>
      </c>
      <c r="F38" s="494">
        <v>3</v>
      </c>
      <c r="G38" s="494">
        <v>1</v>
      </c>
      <c r="H38" s="494">
        <v>0</v>
      </c>
      <c r="I38" s="494">
        <v>0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5</v>
      </c>
      <c r="S38" s="475">
        <v>1</v>
      </c>
      <c r="T38" s="474">
        <v>0</v>
      </c>
      <c r="U38" s="475">
        <v>0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5</v>
      </c>
      <c r="D39" s="346">
        <v>0</v>
      </c>
      <c r="E39" s="369">
        <v>0</v>
      </c>
      <c r="F39" s="369">
        <v>0</v>
      </c>
      <c r="G39" s="369">
        <v>1</v>
      </c>
      <c r="H39" s="369">
        <v>1</v>
      </c>
      <c r="I39" s="369">
        <v>2</v>
      </c>
      <c r="J39" s="369">
        <v>0</v>
      </c>
      <c r="K39" s="369">
        <v>1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5</v>
      </c>
      <c r="S39" s="347">
        <v>2</v>
      </c>
      <c r="T39" s="346">
        <v>0</v>
      </c>
      <c r="U39" s="347">
        <v>1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6</v>
      </c>
      <c r="D40" s="346">
        <v>0</v>
      </c>
      <c r="E40" s="369">
        <v>2</v>
      </c>
      <c r="F40" s="369">
        <v>2</v>
      </c>
      <c r="G40" s="369">
        <v>0</v>
      </c>
      <c r="H40" s="369">
        <v>2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6</v>
      </c>
      <c r="S40" s="347">
        <v>2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6</v>
      </c>
      <c r="D41" s="346">
        <v>0</v>
      </c>
      <c r="E41" s="369">
        <v>1</v>
      </c>
      <c r="F41" s="369">
        <v>0</v>
      </c>
      <c r="G41" s="369">
        <v>2</v>
      </c>
      <c r="H41" s="369">
        <v>2</v>
      </c>
      <c r="I41" s="369">
        <v>0</v>
      </c>
      <c r="J41" s="369">
        <v>1</v>
      </c>
      <c r="K41" s="369">
        <v>0</v>
      </c>
      <c r="L41" s="369">
        <v>0</v>
      </c>
      <c r="M41" s="369">
        <v>0</v>
      </c>
      <c r="N41" s="524"/>
      <c r="O41" s="524"/>
      <c r="P41" s="525"/>
      <c r="Q41" s="430">
        <v>0</v>
      </c>
      <c r="R41" s="369">
        <v>6</v>
      </c>
      <c r="S41" s="347">
        <v>2</v>
      </c>
      <c r="T41" s="346">
        <v>0</v>
      </c>
      <c r="U41" s="347">
        <v>1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7</v>
      </c>
      <c r="D42" s="346">
        <v>3</v>
      </c>
      <c r="E42" s="369">
        <v>3</v>
      </c>
      <c r="F42" s="369">
        <v>0</v>
      </c>
      <c r="G42" s="369">
        <v>1</v>
      </c>
      <c r="H42" s="369">
        <v>0</v>
      </c>
      <c r="I42" s="369">
        <v>0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7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>
        <v>0</v>
      </c>
      <c r="E43" s="242">
        <v>0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354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2</v>
      </c>
      <c r="D45" s="474">
        <v>0</v>
      </c>
      <c r="E45" s="494">
        <v>0</v>
      </c>
      <c r="F45" s="494">
        <v>0</v>
      </c>
      <c r="G45" s="494">
        <v>0</v>
      </c>
      <c r="H45" s="494">
        <v>2</v>
      </c>
      <c r="I45" s="494">
        <v>0</v>
      </c>
      <c r="J45" s="494">
        <v>0</v>
      </c>
      <c r="K45" s="494">
        <v>0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2</v>
      </c>
      <c r="S45" s="475">
        <v>0</v>
      </c>
      <c r="T45" s="474">
        <v>0</v>
      </c>
      <c r="U45" s="475">
        <v>1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32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16</v>
      </c>
      <c r="D50" s="290">
        <v>2</v>
      </c>
      <c r="E50" s="535">
        <v>4</v>
      </c>
      <c r="F50" s="535">
        <v>2</v>
      </c>
      <c r="G50" s="535">
        <v>3</v>
      </c>
      <c r="H50" s="535">
        <v>3</v>
      </c>
      <c r="I50" s="535">
        <v>1</v>
      </c>
      <c r="J50" s="535">
        <v>1</v>
      </c>
      <c r="K50" s="535">
        <v>0</v>
      </c>
      <c r="L50" s="535">
        <v>0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2</v>
      </c>
      <c r="T50" s="290">
        <v>0</v>
      </c>
      <c r="U50" s="107">
        <v>2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>
        <v>0</v>
      </c>
      <c r="E55" s="494">
        <v>0</v>
      </c>
      <c r="F55" s="494">
        <v>0</v>
      </c>
      <c r="G55" s="494">
        <v>0</v>
      </c>
      <c r="H55" s="494">
        <v>0</v>
      </c>
      <c r="I55" s="494">
        <v>0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>
        <v>0</v>
      </c>
      <c r="E56" s="262">
        <v>0</v>
      </c>
      <c r="F56" s="262">
        <v>0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0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>
        <v>0</v>
      </c>
      <c r="E64" s="494">
        <v>0</v>
      </c>
      <c r="F64" s="494">
        <v>0</v>
      </c>
      <c r="G64" s="494">
        <v>0</v>
      </c>
      <c r="H64" s="494">
        <v>0</v>
      </c>
      <c r="I64" s="494">
        <v>0</v>
      </c>
      <c r="J64" s="494">
        <v>0</v>
      </c>
      <c r="K64" s="494">
        <v>0</v>
      </c>
      <c r="L64" s="494">
        <v>0</v>
      </c>
      <c r="M64" s="494">
        <v>0</v>
      </c>
      <c r="N64" s="540"/>
      <c r="O64" s="516"/>
      <c r="P64" s="517"/>
      <c r="Q64" s="497">
        <v>0</v>
      </c>
      <c r="R64" s="475">
        <v>0</v>
      </c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>
        <v>0</v>
      </c>
      <c r="E65" s="372">
        <v>0</v>
      </c>
      <c r="F65" s="372">
        <v>0</v>
      </c>
      <c r="G65" s="372">
        <v>0</v>
      </c>
      <c r="H65" s="372">
        <v>0</v>
      </c>
      <c r="I65" s="372">
        <v>0</v>
      </c>
      <c r="J65" s="372">
        <v>0</v>
      </c>
      <c r="K65" s="372">
        <v>0</v>
      </c>
      <c r="L65" s="372">
        <v>0</v>
      </c>
      <c r="M65" s="372">
        <v>0</v>
      </c>
      <c r="N65" s="541"/>
      <c r="O65" s="520"/>
      <c r="P65" s="521"/>
      <c r="Q65" s="296">
        <v>0</v>
      </c>
      <c r="R65" s="107">
        <v>0</v>
      </c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5">SUM(D66:M66)</f>
        <v>0</v>
      </c>
      <c r="D66" s="474">
        <v>0</v>
      </c>
      <c r="E66" s="494">
        <v>0</v>
      </c>
      <c r="F66" s="494">
        <v>0</v>
      </c>
      <c r="G66" s="494">
        <v>0</v>
      </c>
      <c r="H66" s="494">
        <v>0</v>
      </c>
      <c r="I66" s="494">
        <v>0</v>
      </c>
      <c r="J66" s="494">
        <v>0</v>
      </c>
      <c r="K66" s="494">
        <v>0</v>
      </c>
      <c r="L66" s="494">
        <v>0</v>
      </c>
      <c r="M66" s="494">
        <v>0</v>
      </c>
      <c r="N66" s="540"/>
      <c r="O66" s="516"/>
      <c r="P66" s="517"/>
      <c r="Q66" s="497">
        <v>0</v>
      </c>
      <c r="R66" s="475">
        <v>0</v>
      </c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2"/>
      <c r="B67" s="523" t="s">
        <v>744</v>
      </c>
      <c r="C67" s="358">
        <f t="shared" si="75"/>
        <v>0</v>
      </c>
      <c r="D67" s="346">
        <v>0</v>
      </c>
      <c r="E67" s="369">
        <v>0</v>
      </c>
      <c r="F67" s="369">
        <v>0</v>
      </c>
      <c r="G67" s="369">
        <v>0</v>
      </c>
      <c r="H67" s="369">
        <v>0</v>
      </c>
      <c r="I67" s="369">
        <v>0</v>
      </c>
      <c r="J67" s="369">
        <v>0</v>
      </c>
      <c r="K67" s="369">
        <v>0</v>
      </c>
      <c r="L67" s="369">
        <v>0</v>
      </c>
      <c r="M67" s="369">
        <v>0</v>
      </c>
      <c r="N67" s="542"/>
      <c r="O67" s="524"/>
      <c r="P67" s="525"/>
      <c r="Q67" s="430">
        <v>0</v>
      </c>
      <c r="R67" s="347">
        <v>0</v>
      </c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2"/>
      <c r="B68" s="523" t="s">
        <v>745</v>
      </c>
      <c r="C68" s="358">
        <f t="shared" si="75"/>
        <v>0</v>
      </c>
      <c r="D68" s="346">
        <v>0</v>
      </c>
      <c r="E68" s="369">
        <v>0</v>
      </c>
      <c r="F68" s="369">
        <v>0</v>
      </c>
      <c r="G68" s="369">
        <v>0</v>
      </c>
      <c r="H68" s="369">
        <v>0</v>
      </c>
      <c r="I68" s="369">
        <v>0</v>
      </c>
      <c r="J68" s="369">
        <v>0</v>
      </c>
      <c r="K68" s="369">
        <v>0</v>
      </c>
      <c r="L68" s="369">
        <v>0</v>
      </c>
      <c r="M68" s="369">
        <v>0</v>
      </c>
      <c r="N68" s="542"/>
      <c r="O68" s="524"/>
      <c r="P68" s="525"/>
      <c r="Q68" s="430">
        <v>0</v>
      </c>
      <c r="R68" s="347">
        <v>0</v>
      </c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2"/>
      <c r="B69" s="523" t="s">
        <v>746</v>
      </c>
      <c r="C69" s="358">
        <f t="shared" si="75"/>
        <v>0</v>
      </c>
      <c r="D69" s="346">
        <v>0</v>
      </c>
      <c r="E69" s="369">
        <v>0</v>
      </c>
      <c r="F69" s="369">
        <v>0</v>
      </c>
      <c r="G69" s="369">
        <v>0</v>
      </c>
      <c r="H69" s="369">
        <v>0</v>
      </c>
      <c r="I69" s="369">
        <v>0</v>
      </c>
      <c r="J69" s="369">
        <v>0</v>
      </c>
      <c r="K69" s="369">
        <v>0</v>
      </c>
      <c r="L69" s="369">
        <v>0</v>
      </c>
      <c r="M69" s="369">
        <v>0</v>
      </c>
      <c r="N69" s="542"/>
      <c r="O69" s="524"/>
      <c r="P69" s="525"/>
      <c r="Q69" s="430">
        <v>0</v>
      </c>
      <c r="R69" s="347">
        <v>0</v>
      </c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2"/>
      <c r="B70" s="523" t="s">
        <v>747</v>
      </c>
      <c r="C70" s="358">
        <f t="shared" si="75"/>
        <v>0</v>
      </c>
      <c r="D70" s="346">
        <v>0</v>
      </c>
      <c r="E70" s="369">
        <v>0</v>
      </c>
      <c r="F70" s="369">
        <v>0</v>
      </c>
      <c r="G70" s="369">
        <v>0</v>
      </c>
      <c r="H70" s="369">
        <v>0</v>
      </c>
      <c r="I70" s="369">
        <v>0</v>
      </c>
      <c r="J70" s="369">
        <v>0</v>
      </c>
      <c r="K70" s="369">
        <v>0</v>
      </c>
      <c r="L70" s="369">
        <v>0</v>
      </c>
      <c r="M70" s="369">
        <v>0</v>
      </c>
      <c r="N70" s="542"/>
      <c r="O70" s="524"/>
      <c r="P70" s="525"/>
      <c r="Q70" s="430">
        <v>0</v>
      </c>
      <c r="R70" s="347">
        <v>0</v>
      </c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2"/>
      <c r="B71" s="110" t="s">
        <v>748</v>
      </c>
      <c r="C71" s="195">
        <f t="shared" si="75"/>
        <v>0</v>
      </c>
      <c r="D71" s="47">
        <v>0</v>
      </c>
      <c r="E71" s="242">
        <v>0</v>
      </c>
      <c r="F71" s="242">
        <v>0</v>
      </c>
      <c r="G71" s="242">
        <v>0</v>
      </c>
      <c r="H71" s="242">
        <v>0</v>
      </c>
      <c r="I71" s="242">
        <v>0</v>
      </c>
      <c r="J71" s="242">
        <v>0</v>
      </c>
      <c r="K71" s="242">
        <v>0</v>
      </c>
      <c r="L71" s="242">
        <v>0</v>
      </c>
      <c r="M71" s="242">
        <v>0</v>
      </c>
      <c r="N71" s="543"/>
      <c r="O71" s="244"/>
      <c r="P71" s="292"/>
      <c r="Q71" s="74">
        <v>0</v>
      </c>
      <c r="R71" s="42">
        <v>0</v>
      </c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>
        <v>0</v>
      </c>
      <c r="E72" s="372">
        <v>0</v>
      </c>
      <c r="F72" s="372">
        <v>0</v>
      </c>
      <c r="G72" s="372">
        <v>0</v>
      </c>
      <c r="H72" s="372">
        <v>0</v>
      </c>
      <c r="I72" s="372">
        <v>0</v>
      </c>
      <c r="J72" s="372">
        <v>0</v>
      </c>
      <c r="K72" s="372">
        <v>0</v>
      </c>
      <c r="L72" s="372">
        <v>0</v>
      </c>
      <c r="M72" s="372">
        <v>0</v>
      </c>
      <c r="N72" s="541"/>
      <c r="O72" s="520"/>
      <c r="P72" s="521"/>
      <c r="Q72" s="379">
        <v>0</v>
      </c>
      <c r="R72" s="388">
        <v>0</v>
      </c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>
        <v>0</v>
      </c>
      <c r="E73" s="494">
        <v>0</v>
      </c>
      <c r="F73" s="494">
        <v>0</v>
      </c>
      <c r="G73" s="494">
        <v>0</v>
      </c>
      <c r="H73" s="494">
        <v>0</v>
      </c>
      <c r="I73" s="494">
        <v>0</v>
      </c>
      <c r="J73" s="494">
        <v>0</v>
      </c>
      <c r="K73" s="494">
        <v>0</v>
      </c>
      <c r="L73" s="494">
        <v>0</v>
      </c>
      <c r="M73" s="494">
        <v>0</v>
      </c>
      <c r="N73" s="5639"/>
      <c r="O73" s="5639"/>
      <c r="P73" s="5639"/>
      <c r="Q73" s="497">
        <v>0</v>
      </c>
      <c r="R73" s="475">
        <v>0</v>
      </c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>
        <v>0</v>
      </c>
      <c r="E74" s="372">
        <v>0</v>
      </c>
      <c r="F74" s="372">
        <v>0</v>
      </c>
      <c r="G74" s="372">
        <v>0</v>
      </c>
      <c r="H74" s="372">
        <v>0</v>
      </c>
      <c r="I74" s="372">
        <v>0</v>
      </c>
      <c r="J74" s="372">
        <v>0</v>
      </c>
      <c r="K74" s="372">
        <v>0</v>
      </c>
      <c r="L74" s="372">
        <v>0</v>
      </c>
      <c r="M74" s="372">
        <v>0</v>
      </c>
      <c r="N74" s="372">
        <v>0</v>
      </c>
      <c r="O74" s="372">
        <v>0</v>
      </c>
      <c r="P74" s="372">
        <v>0</v>
      </c>
      <c r="Q74" s="379">
        <v>0</v>
      </c>
      <c r="R74" s="388">
        <v>0</v>
      </c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>
        <v>0</v>
      </c>
      <c r="E75" s="494">
        <v>0</v>
      </c>
      <c r="F75" s="494">
        <v>0</v>
      </c>
      <c r="G75" s="494">
        <v>0</v>
      </c>
      <c r="H75" s="494">
        <v>0</v>
      </c>
      <c r="I75" s="494">
        <v>0</v>
      </c>
      <c r="J75" s="494">
        <v>0</v>
      </c>
      <c r="K75" s="494">
        <v>0</v>
      </c>
      <c r="L75" s="494">
        <v>0</v>
      </c>
      <c r="M75" s="494">
        <v>0</v>
      </c>
      <c r="N75" s="540"/>
      <c r="O75" s="516"/>
      <c r="P75" s="517"/>
      <c r="Q75" s="497">
        <v>0</v>
      </c>
      <c r="R75" s="475">
        <v>0</v>
      </c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406"/>
      <c r="B76" s="152" t="s">
        <v>58</v>
      </c>
      <c r="C76" s="153">
        <f t="shared" si="75"/>
        <v>0</v>
      </c>
      <c r="D76" s="154">
        <v>0</v>
      </c>
      <c r="E76" s="154">
        <v>0</v>
      </c>
      <c r="F76" s="154">
        <v>0</v>
      </c>
      <c r="G76" s="154">
        <v>0</v>
      </c>
      <c r="H76" s="154">
        <v>0</v>
      </c>
      <c r="I76" s="154">
        <v>0</v>
      </c>
      <c r="J76" s="154">
        <v>0</v>
      </c>
      <c r="K76" s="154">
        <v>0</v>
      </c>
      <c r="L76" s="154">
        <v>0</v>
      </c>
      <c r="M76" s="154">
        <v>0</v>
      </c>
      <c r="N76" s="155"/>
      <c r="O76" s="156"/>
      <c r="P76" s="157"/>
      <c r="Q76" s="544">
        <v>0</v>
      </c>
      <c r="R76" s="545">
        <v>0</v>
      </c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404" t="s">
        <v>753</v>
      </c>
      <c r="B77" s="6405"/>
      <c r="C77" s="295">
        <f t="shared" si="75"/>
        <v>0</v>
      </c>
      <c r="D77" s="535">
        <v>0</v>
      </c>
      <c r="E77" s="535">
        <v>0</v>
      </c>
      <c r="F77" s="535">
        <v>0</v>
      </c>
      <c r="G77" s="535">
        <v>0</v>
      </c>
      <c r="H77" s="535">
        <v>0</v>
      </c>
      <c r="I77" s="535">
        <v>0</v>
      </c>
      <c r="J77" s="535">
        <v>0</v>
      </c>
      <c r="K77" s="535">
        <v>0</v>
      </c>
      <c r="L77" s="535">
        <v>0</v>
      </c>
      <c r="M77" s="535">
        <v>0</v>
      </c>
      <c r="N77" s="63"/>
      <c r="O77" s="536"/>
      <c r="P77" s="537"/>
      <c r="Q77" s="296">
        <v>0</v>
      </c>
      <c r="R77" s="107">
        <v>0</v>
      </c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403" t="s">
        <v>754</v>
      </c>
      <c r="B78" s="5882"/>
      <c r="C78" s="529">
        <f t="shared" si="75"/>
        <v>0</v>
      </c>
      <c r="D78" s="262">
        <v>0</v>
      </c>
      <c r="E78" s="262">
        <v>0</v>
      </c>
      <c r="F78" s="262">
        <v>0</v>
      </c>
      <c r="G78" s="262">
        <v>0</v>
      </c>
      <c r="H78" s="262">
        <v>0</v>
      </c>
      <c r="I78" s="262">
        <v>0</v>
      </c>
      <c r="J78" s="262">
        <v>0</v>
      </c>
      <c r="K78" s="262">
        <v>0</v>
      </c>
      <c r="L78" s="262">
        <v>0</v>
      </c>
      <c r="M78" s="262">
        <v>0</v>
      </c>
      <c r="N78" s="546"/>
      <c r="O78" s="293"/>
      <c r="P78" s="294"/>
      <c r="Q78" s="379">
        <v>0</v>
      </c>
      <c r="R78" s="388">
        <v>0</v>
      </c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>
        <v>0</v>
      </c>
      <c r="E79" s="494">
        <v>0</v>
      </c>
      <c r="F79" s="494">
        <v>0</v>
      </c>
      <c r="G79" s="494">
        <v>0</v>
      </c>
      <c r="H79" s="494">
        <v>0</v>
      </c>
      <c r="I79" s="494">
        <v>0</v>
      </c>
      <c r="J79" s="494">
        <v>0</v>
      </c>
      <c r="K79" s="494">
        <v>0</v>
      </c>
      <c r="L79" s="494">
        <v>0</v>
      </c>
      <c r="M79" s="494">
        <v>0</v>
      </c>
      <c r="N79" s="477">
        <v>0</v>
      </c>
      <c r="O79" s="494">
        <v>0</v>
      </c>
      <c r="P79" s="496">
        <v>0</v>
      </c>
      <c r="Q79" s="497">
        <v>0</v>
      </c>
      <c r="R79" s="475">
        <v>0</v>
      </c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>
        <v>0</v>
      </c>
      <c r="E80" s="262">
        <v>0</v>
      </c>
      <c r="F80" s="262">
        <v>0</v>
      </c>
      <c r="G80" s="262">
        <v>0</v>
      </c>
      <c r="H80" s="262">
        <v>0</v>
      </c>
      <c r="I80" s="262">
        <v>0</v>
      </c>
      <c r="J80" s="262">
        <v>0</v>
      </c>
      <c r="K80" s="262">
        <v>0</v>
      </c>
      <c r="L80" s="262">
        <v>0</v>
      </c>
      <c r="M80" s="262">
        <v>0</v>
      </c>
      <c r="N80" s="547">
        <v>0</v>
      </c>
      <c r="O80" s="262">
        <v>0</v>
      </c>
      <c r="P80" s="297">
        <v>0</v>
      </c>
      <c r="Q80" s="266">
        <v>0</v>
      </c>
      <c r="R80" s="530">
        <v>0</v>
      </c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>
        <v>0</v>
      </c>
      <c r="E81" s="494">
        <v>0</v>
      </c>
      <c r="F81" s="494">
        <v>0</v>
      </c>
      <c r="G81" s="494">
        <v>0</v>
      </c>
      <c r="H81" s="494">
        <v>0</v>
      </c>
      <c r="I81" s="494">
        <v>0</v>
      </c>
      <c r="J81" s="494">
        <v>0</v>
      </c>
      <c r="K81" s="494">
        <v>0</v>
      </c>
      <c r="L81" s="494">
        <v>0</v>
      </c>
      <c r="M81" s="494">
        <v>0</v>
      </c>
      <c r="N81" s="477">
        <v>0</v>
      </c>
      <c r="O81" s="494">
        <v>0</v>
      </c>
      <c r="P81" s="496">
        <v>0</v>
      </c>
      <c r="Q81" s="296">
        <v>0</v>
      </c>
      <c r="R81" s="107">
        <v>0</v>
      </c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>
        <v>0</v>
      </c>
      <c r="E82" s="262">
        <v>0</v>
      </c>
      <c r="F82" s="262">
        <v>0</v>
      </c>
      <c r="G82" s="262">
        <v>0</v>
      </c>
      <c r="H82" s="262">
        <v>0</v>
      </c>
      <c r="I82" s="262">
        <v>0</v>
      </c>
      <c r="J82" s="262">
        <v>0</v>
      </c>
      <c r="K82" s="262">
        <v>0</v>
      </c>
      <c r="L82" s="262">
        <v>0</v>
      </c>
      <c r="M82" s="262">
        <v>0</v>
      </c>
      <c r="N82" s="547">
        <v>0</v>
      </c>
      <c r="O82" s="262">
        <v>0</v>
      </c>
      <c r="P82" s="297">
        <v>0</v>
      </c>
      <c r="Q82" s="266">
        <v>0</v>
      </c>
      <c r="R82" s="530">
        <v>0</v>
      </c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>
        <v>0</v>
      </c>
      <c r="E83" s="262">
        <v>0</v>
      </c>
      <c r="F83" s="262">
        <v>0</v>
      </c>
      <c r="G83" s="262">
        <v>0</v>
      </c>
      <c r="H83" s="262">
        <v>0</v>
      </c>
      <c r="I83" s="262">
        <v>0</v>
      </c>
      <c r="J83" s="262">
        <v>0</v>
      </c>
      <c r="K83" s="262">
        <v>0</v>
      </c>
      <c r="L83" s="262">
        <v>0</v>
      </c>
      <c r="M83" s="262">
        <v>0</v>
      </c>
      <c r="N83" s="547">
        <v>0</v>
      </c>
      <c r="O83" s="262">
        <v>0</v>
      </c>
      <c r="P83" s="297">
        <v>0</v>
      </c>
      <c r="Q83" s="266">
        <v>0</v>
      </c>
      <c r="R83" s="530">
        <v>0</v>
      </c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7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14</v>
      </c>
      <c r="D89" s="507">
        <v>6</v>
      </c>
      <c r="E89" s="508">
        <v>8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1</v>
      </c>
      <c r="D95" s="2989">
        <f>+F95+H95+J95+L95+N95+P95+R95+T95+V95+X95+Z95+AB95</f>
        <v>0</v>
      </c>
      <c r="E95" s="2990">
        <f>+G95+I95+K95+M95+O95+Q95+S95+U95+W95+Y95+AA95+AC95</f>
        <v>1</v>
      </c>
      <c r="F95" s="2991">
        <v>0</v>
      </c>
      <c r="G95" s="2992">
        <v>0</v>
      </c>
      <c r="H95" s="2993">
        <v>0</v>
      </c>
      <c r="I95" s="2992">
        <v>0</v>
      </c>
      <c r="J95" s="2993">
        <v>0</v>
      </c>
      <c r="K95" s="2992">
        <v>0</v>
      </c>
      <c r="L95" s="2993">
        <v>0</v>
      </c>
      <c r="M95" s="2992">
        <v>0</v>
      </c>
      <c r="N95" s="2993">
        <v>0</v>
      </c>
      <c r="O95" s="2992">
        <v>1</v>
      </c>
      <c r="P95" s="2993">
        <v>0</v>
      </c>
      <c r="Q95" s="2702">
        <v>0</v>
      </c>
      <c r="R95" s="2991">
        <v>0</v>
      </c>
      <c r="S95" s="2992">
        <v>0</v>
      </c>
      <c r="T95" s="2993">
        <v>0</v>
      </c>
      <c r="U95" s="2992">
        <v>0</v>
      </c>
      <c r="V95" s="2993">
        <v>0</v>
      </c>
      <c r="W95" s="2702">
        <v>0</v>
      </c>
      <c r="X95" s="2994">
        <v>0</v>
      </c>
      <c r="Y95" s="2992">
        <v>0</v>
      </c>
      <c r="Z95" s="2993">
        <v>0</v>
      </c>
      <c r="AA95" s="2995">
        <v>0</v>
      </c>
      <c r="AB95" s="2994">
        <v>0</v>
      </c>
      <c r="AC95" s="2996">
        <v>0</v>
      </c>
      <c r="AD95" s="2994">
        <v>0</v>
      </c>
      <c r="AE95" s="2995">
        <v>0</v>
      </c>
      <c r="AF95" s="2993">
        <v>0</v>
      </c>
      <c r="AG95" s="2992">
        <v>0</v>
      </c>
      <c r="AH95" s="2993">
        <v>0</v>
      </c>
      <c r="AI95" s="2995">
        <v>0</v>
      </c>
      <c r="AJ95" s="2993">
        <v>0</v>
      </c>
      <c r="AK95" s="2992">
        <v>0</v>
      </c>
      <c r="AL95" s="2993">
        <v>2</v>
      </c>
      <c r="AM95" s="2995">
        <v>0</v>
      </c>
      <c r="AN95" s="2994">
        <v>0</v>
      </c>
      <c r="AO95" s="2992">
        <v>0</v>
      </c>
      <c r="AP95" s="2997">
        <v>0</v>
      </c>
      <c r="AQ95" s="2998">
        <v>0</v>
      </c>
      <c r="AR95" s="2999">
        <v>0</v>
      </c>
      <c r="AS95" s="2999">
        <v>0</v>
      </c>
      <c r="AT95" s="2996">
        <v>0</v>
      </c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6">SUM(D96:E96)</f>
        <v>7</v>
      </c>
      <c r="D96" s="3002">
        <f t="shared" ref="D96:E98" si="77">+F96+H96+J96+L96+N96+P96+R96+T96+V96+X96+Z96+AB96</f>
        <v>5</v>
      </c>
      <c r="E96" s="3003">
        <f t="shared" si="77"/>
        <v>2</v>
      </c>
      <c r="F96" s="2704">
        <v>0</v>
      </c>
      <c r="G96" s="3004">
        <v>0</v>
      </c>
      <c r="H96" s="3005">
        <v>0</v>
      </c>
      <c r="I96" s="3004">
        <v>0</v>
      </c>
      <c r="J96" s="3005">
        <v>0</v>
      </c>
      <c r="K96" s="3004">
        <v>0</v>
      </c>
      <c r="L96" s="3005">
        <v>1</v>
      </c>
      <c r="M96" s="3004">
        <v>2</v>
      </c>
      <c r="N96" s="3005">
        <v>4</v>
      </c>
      <c r="O96" s="3004">
        <v>0</v>
      </c>
      <c r="P96" s="3005">
        <v>0</v>
      </c>
      <c r="Q96" s="3006">
        <v>0</v>
      </c>
      <c r="R96" s="2704">
        <v>0</v>
      </c>
      <c r="S96" s="3004">
        <v>0</v>
      </c>
      <c r="T96" s="3005">
        <v>0</v>
      </c>
      <c r="U96" s="3004">
        <v>0</v>
      </c>
      <c r="V96" s="3005">
        <v>0</v>
      </c>
      <c r="W96" s="3006">
        <v>0</v>
      </c>
      <c r="X96" s="2705">
        <v>0</v>
      </c>
      <c r="Y96" s="3004">
        <v>0</v>
      </c>
      <c r="Z96" s="3005">
        <v>0</v>
      </c>
      <c r="AA96" s="2992">
        <v>0</v>
      </c>
      <c r="AB96" s="2705">
        <v>0</v>
      </c>
      <c r="AC96" s="2996">
        <v>0</v>
      </c>
      <c r="AD96" s="2705">
        <v>0</v>
      </c>
      <c r="AE96" s="2992">
        <v>0</v>
      </c>
      <c r="AF96" s="3005">
        <v>0</v>
      </c>
      <c r="AG96" s="2992">
        <v>0</v>
      </c>
      <c r="AH96" s="3005">
        <v>0</v>
      </c>
      <c r="AI96" s="2992">
        <v>0</v>
      </c>
      <c r="AJ96" s="3005">
        <v>0</v>
      </c>
      <c r="AK96" s="2992">
        <v>0</v>
      </c>
      <c r="AL96" s="3005"/>
      <c r="AM96" s="2992">
        <v>0</v>
      </c>
      <c r="AN96" s="2705">
        <v>0</v>
      </c>
      <c r="AO96" s="2992">
        <v>0</v>
      </c>
      <c r="AP96" s="3007">
        <v>0</v>
      </c>
      <c r="AQ96" s="2999">
        <v>0</v>
      </c>
      <c r="AR96" s="2999">
        <v>0</v>
      </c>
      <c r="AS96" s="2999">
        <v>0</v>
      </c>
      <c r="AT96" s="2996">
        <v>0</v>
      </c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6"/>
        <v>2</v>
      </c>
      <c r="D97" s="3002">
        <f t="shared" si="77"/>
        <v>2</v>
      </c>
      <c r="E97" s="3003">
        <f t="shared" si="77"/>
        <v>0</v>
      </c>
      <c r="F97" s="2704">
        <v>0</v>
      </c>
      <c r="G97" s="2992">
        <v>0</v>
      </c>
      <c r="H97" s="3005">
        <v>0</v>
      </c>
      <c r="I97" s="2992">
        <v>0</v>
      </c>
      <c r="J97" s="3005">
        <v>1</v>
      </c>
      <c r="K97" s="2992">
        <v>0</v>
      </c>
      <c r="L97" s="3005">
        <v>1</v>
      </c>
      <c r="M97" s="2992"/>
      <c r="N97" s="3005">
        <v>0</v>
      </c>
      <c r="O97" s="2992">
        <v>0</v>
      </c>
      <c r="P97" s="3005">
        <v>0</v>
      </c>
      <c r="Q97" s="2702">
        <v>0</v>
      </c>
      <c r="R97" s="2704">
        <v>0</v>
      </c>
      <c r="S97" s="2992">
        <v>0</v>
      </c>
      <c r="T97" s="3005">
        <v>0</v>
      </c>
      <c r="U97" s="2992">
        <v>0</v>
      </c>
      <c r="V97" s="3005">
        <v>0</v>
      </c>
      <c r="W97" s="2702">
        <v>0</v>
      </c>
      <c r="X97" s="2705">
        <v>0</v>
      </c>
      <c r="Y97" s="2992">
        <v>0</v>
      </c>
      <c r="Z97" s="3005">
        <v>0</v>
      </c>
      <c r="AA97" s="2992">
        <v>0</v>
      </c>
      <c r="AB97" s="2705">
        <v>0</v>
      </c>
      <c r="AC97" s="2996">
        <v>0</v>
      </c>
      <c r="AD97" s="2705">
        <v>0</v>
      </c>
      <c r="AE97" s="2992">
        <v>0</v>
      </c>
      <c r="AF97" s="3005">
        <v>0</v>
      </c>
      <c r="AG97" s="2992">
        <v>0</v>
      </c>
      <c r="AH97" s="3005">
        <v>0</v>
      </c>
      <c r="AI97" s="2992">
        <v>0</v>
      </c>
      <c r="AJ97" s="3005">
        <v>1</v>
      </c>
      <c r="AK97" s="2992">
        <v>0</v>
      </c>
      <c r="AL97" s="3005">
        <v>0</v>
      </c>
      <c r="AM97" s="2992">
        <v>0</v>
      </c>
      <c r="AN97" s="2705">
        <v>0</v>
      </c>
      <c r="AO97" s="2992">
        <v>0</v>
      </c>
      <c r="AP97" s="3007">
        <v>0</v>
      </c>
      <c r="AQ97" s="2999">
        <v>0</v>
      </c>
      <c r="AR97" s="2999">
        <v>0</v>
      </c>
      <c r="AS97" s="2999">
        <v>0</v>
      </c>
      <c r="AT97" s="2996">
        <v>0</v>
      </c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6"/>
        <v>4</v>
      </c>
      <c r="D98" s="2710">
        <f t="shared" si="77"/>
        <v>3</v>
      </c>
      <c r="E98" s="3009">
        <f t="shared" si="77"/>
        <v>1</v>
      </c>
      <c r="F98" s="3010">
        <v>2</v>
      </c>
      <c r="G98" s="3011">
        <v>0</v>
      </c>
      <c r="H98" s="3012">
        <v>0</v>
      </c>
      <c r="I98" s="3011">
        <v>0</v>
      </c>
      <c r="J98" s="3012">
        <v>1</v>
      </c>
      <c r="K98" s="3011">
        <v>1</v>
      </c>
      <c r="L98" s="3012">
        <v>0</v>
      </c>
      <c r="M98" s="3011"/>
      <c r="N98" s="3012">
        <v>0</v>
      </c>
      <c r="O98" s="3011">
        <v>0</v>
      </c>
      <c r="P98" s="3012">
        <v>0</v>
      </c>
      <c r="Q98" s="3013">
        <v>0</v>
      </c>
      <c r="R98" s="3010">
        <v>0</v>
      </c>
      <c r="S98" s="3011">
        <v>0</v>
      </c>
      <c r="T98" s="3012">
        <v>0</v>
      </c>
      <c r="U98" s="3011">
        <v>0</v>
      </c>
      <c r="V98" s="3012">
        <v>0</v>
      </c>
      <c r="W98" s="3013">
        <v>0</v>
      </c>
      <c r="X98" s="2715">
        <v>0</v>
      </c>
      <c r="Y98" s="3014">
        <v>0</v>
      </c>
      <c r="Z98" s="3015">
        <v>0</v>
      </c>
      <c r="AA98" s="3014">
        <v>0</v>
      </c>
      <c r="AB98" s="2715">
        <v>0</v>
      </c>
      <c r="AC98" s="3016">
        <v>0</v>
      </c>
      <c r="AD98" s="3017">
        <v>1</v>
      </c>
      <c r="AE98" s="3011">
        <v>0</v>
      </c>
      <c r="AF98" s="3012">
        <v>0</v>
      </c>
      <c r="AG98" s="3011">
        <v>0</v>
      </c>
      <c r="AH98" s="3012">
        <v>0</v>
      </c>
      <c r="AI98" s="3011">
        <v>0</v>
      </c>
      <c r="AJ98" s="3012"/>
      <c r="AK98" s="3011">
        <v>0</v>
      </c>
      <c r="AL98" s="3012">
        <v>0</v>
      </c>
      <c r="AM98" s="3011">
        <v>0</v>
      </c>
      <c r="AN98" s="3017">
        <v>0</v>
      </c>
      <c r="AO98" s="3011">
        <v>0</v>
      </c>
      <c r="AP98" s="3018">
        <v>0</v>
      </c>
      <c r="AQ98" s="3019">
        <v>0</v>
      </c>
      <c r="AR98" s="3019">
        <v>0</v>
      </c>
      <c r="AS98" s="3019">
        <v>0</v>
      </c>
      <c r="AT98" s="3020">
        <v>0</v>
      </c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9</v>
      </c>
      <c r="D111" s="570">
        <f>+F111+H111+J111+L111</f>
        <v>6</v>
      </c>
      <c r="E111" s="571">
        <f>+G111+I111+K111+M111</f>
        <v>3</v>
      </c>
      <c r="F111" s="511">
        <f>SUM(F112:F114)</f>
        <v>4</v>
      </c>
      <c r="G111" s="572">
        <f t="shared" ref="G111:M111" si="92">SUM(G112:G114)</f>
        <v>3</v>
      </c>
      <c r="H111" s="511">
        <f t="shared" si="92"/>
        <v>2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9</v>
      </c>
      <c r="D112" s="574">
        <f>+F112+H112+J112+L112</f>
        <v>6</v>
      </c>
      <c r="E112" s="575">
        <f>+G112+I112+K112+M112</f>
        <v>3</v>
      </c>
      <c r="F112" s="474">
        <v>4</v>
      </c>
      <c r="G112" s="576">
        <v>3</v>
      </c>
      <c r="H112" s="474">
        <v>2</v>
      </c>
      <c r="I112" s="576">
        <v>0</v>
      </c>
      <c r="J112" s="474">
        <v>0</v>
      </c>
      <c r="K112" s="577">
        <v>0</v>
      </c>
      <c r="L112" s="474">
        <v>0</v>
      </c>
      <c r="M112" s="577">
        <v>0</v>
      </c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>
        <v>0</v>
      </c>
      <c r="G113" s="347">
        <v>0</v>
      </c>
      <c r="H113" s="346">
        <v>0</v>
      </c>
      <c r="I113" s="347">
        <v>0</v>
      </c>
      <c r="J113" s="346">
        <v>0</v>
      </c>
      <c r="K113" s="350">
        <v>0</v>
      </c>
      <c r="L113" s="346">
        <v>0</v>
      </c>
      <c r="M113" s="350">
        <v>0</v>
      </c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>
        <v>0</v>
      </c>
      <c r="G114" s="388">
        <v>0</v>
      </c>
      <c r="H114" s="380">
        <v>0</v>
      </c>
      <c r="I114" s="388">
        <v>0</v>
      </c>
      <c r="J114" s="380">
        <v>0</v>
      </c>
      <c r="K114" s="389">
        <v>0</v>
      </c>
      <c r="L114" s="380">
        <v>0</v>
      </c>
      <c r="M114" s="389">
        <v>0</v>
      </c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>
        <v>0</v>
      </c>
      <c r="G119" s="477">
        <v>0</v>
      </c>
      <c r="H119" s="474">
        <v>0</v>
      </c>
      <c r="I119" s="477">
        <v>0</v>
      </c>
      <c r="J119" s="474">
        <v>0</v>
      </c>
      <c r="K119" s="477">
        <v>0</v>
      </c>
      <c r="L119" s="474">
        <v>0</v>
      </c>
      <c r="M119" s="477">
        <v>0</v>
      </c>
      <c r="N119" s="474">
        <v>0</v>
      </c>
      <c r="O119" s="477">
        <v>0</v>
      </c>
      <c r="P119" s="474">
        <v>0</v>
      </c>
      <c r="Q119" s="477">
        <v>0</v>
      </c>
      <c r="R119" s="474">
        <v>0</v>
      </c>
      <c r="S119" s="477">
        <v>0</v>
      </c>
      <c r="T119" s="474">
        <v>0</v>
      </c>
      <c r="U119" s="477">
        <v>0</v>
      </c>
      <c r="V119" s="474">
        <v>0</v>
      </c>
      <c r="W119" s="477">
        <v>0</v>
      </c>
      <c r="X119" s="474">
        <v>0</v>
      </c>
      <c r="Y119" s="477">
        <v>0</v>
      </c>
      <c r="Z119" s="474">
        <v>0</v>
      </c>
      <c r="AA119" s="477">
        <v>0</v>
      </c>
      <c r="AB119" s="474">
        <v>0</v>
      </c>
      <c r="AC119" s="477">
        <v>0</v>
      </c>
      <c r="AD119" s="474">
        <v>0</v>
      </c>
      <c r="AE119" s="477">
        <v>0</v>
      </c>
      <c r="AF119" s="474">
        <v>0</v>
      </c>
      <c r="AG119" s="496">
        <v>0</v>
      </c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4">SUM(D120:E120)</f>
        <v>0</v>
      </c>
      <c r="D120" s="587">
        <f t="shared" ref="D120:D128" si="95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>
        <v>0</v>
      </c>
      <c r="G120" s="576">
        <v>0</v>
      </c>
      <c r="H120" s="474">
        <v>0</v>
      </c>
      <c r="I120" s="576">
        <v>0</v>
      </c>
      <c r="J120" s="474">
        <v>0</v>
      </c>
      <c r="K120" s="576">
        <v>0</v>
      </c>
      <c r="L120" s="474">
        <v>0</v>
      </c>
      <c r="M120" s="576">
        <v>0</v>
      </c>
      <c r="N120" s="474">
        <v>0</v>
      </c>
      <c r="O120" s="576">
        <v>0</v>
      </c>
      <c r="P120" s="474">
        <v>0</v>
      </c>
      <c r="Q120" s="576">
        <v>0</v>
      </c>
      <c r="R120" s="474">
        <v>0</v>
      </c>
      <c r="S120" s="576">
        <v>0</v>
      </c>
      <c r="T120" s="474">
        <v>0</v>
      </c>
      <c r="U120" s="576">
        <v>0</v>
      </c>
      <c r="V120" s="474">
        <v>0</v>
      </c>
      <c r="W120" s="576">
        <v>0</v>
      </c>
      <c r="X120" s="474">
        <v>0</v>
      </c>
      <c r="Y120" s="576">
        <v>0</v>
      </c>
      <c r="Z120" s="474">
        <v>0</v>
      </c>
      <c r="AA120" s="576">
        <v>0</v>
      </c>
      <c r="AB120" s="474">
        <v>0</v>
      </c>
      <c r="AC120" s="576">
        <v>0</v>
      </c>
      <c r="AD120" s="474">
        <v>0</v>
      </c>
      <c r="AE120" s="576">
        <v>0</v>
      </c>
      <c r="AF120" s="474">
        <v>0</v>
      </c>
      <c r="AG120" s="496">
        <v>0</v>
      </c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4"/>
        <v>0</v>
      </c>
      <c r="D121" s="589">
        <f t="shared" si="95"/>
        <v>0</v>
      </c>
      <c r="E121" s="560">
        <f>SUM(+G121+I121+K121+M121+O121+Q121+S121+U121+W121+Y121+AA121+AC121+AE121+AG121)</f>
        <v>0</v>
      </c>
      <c r="F121" s="346">
        <v>0</v>
      </c>
      <c r="G121" s="347">
        <v>0</v>
      </c>
      <c r="H121" s="346">
        <v>0</v>
      </c>
      <c r="I121" s="347">
        <v>0</v>
      </c>
      <c r="J121" s="346">
        <v>0</v>
      </c>
      <c r="K121" s="347">
        <v>0</v>
      </c>
      <c r="L121" s="346">
        <v>0</v>
      </c>
      <c r="M121" s="347">
        <v>0</v>
      </c>
      <c r="N121" s="346">
        <v>0</v>
      </c>
      <c r="O121" s="347">
        <v>0</v>
      </c>
      <c r="P121" s="346">
        <v>0</v>
      </c>
      <c r="Q121" s="347">
        <v>0</v>
      </c>
      <c r="R121" s="346">
        <v>0</v>
      </c>
      <c r="S121" s="347">
        <v>0</v>
      </c>
      <c r="T121" s="346">
        <v>0</v>
      </c>
      <c r="U121" s="347">
        <v>0</v>
      </c>
      <c r="V121" s="346">
        <v>0</v>
      </c>
      <c r="W121" s="347">
        <v>0</v>
      </c>
      <c r="X121" s="346">
        <v>0</v>
      </c>
      <c r="Y121" s="347">
        <v>0</v>
      </c>
      <c r="Z121" s="346">
        <v>0</v>
      </c>
      <c r="AA121" s="347">
        <v>0</v>
      </c>
      <c r="AB121" s="346">
        <v>0</v>
      </c>
      <c r="AC121" s="347">
        <v>0</v>
      </c>
      <c r="AD121" s="346">
        <v>0</v>
      </c>
      <c r="AE121" s="347">
        <v>0</v>
      </c>
      <c r="AF121" s="346">
        <v>0</v>
      </c>
      <c r="AG121" s="352">
        <v>0</v>
      </c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2"/>
      <c r="B122" s="358" t="s">
        <v>802</v>
      </c>
      <c r="C122" s="478">
        <f t="shared" si="94"/>
        <v>0</v>
      </c>
      <c r="D122" s="589">
        <f t="shared" si="95"/>
        <v>0</v>
      </c>
      <c r="E122" s="560">
        <f t="shared" ref="E122:E128" si="100">SUM(+G122+I122+K122+M122+O122+Q122+S122+U122+W122+Y122+AA122+AC122+AE122+AG122)</f>
        <v>0</v>
      </c>
      <c r="F122" s="346">
        <v>0</v>
      </c>
      <c r="G122" s="347">
        <v>0</v>
      </c>
      <c r="H122" s="346">
        <v>0</v>
      </c>
      <c r="I122" s="347">
        <v>0</v>
      </c>
      <c r="J122" s="346">
        <v>0</v>
      </c>
      <c r="K122" s="347">
        <v>0</v>
      </c>
      <c r="L122" s="346">
        <v>0</v>
      </c>
      <c r="M122" s="347">
        <v>0</v>
      </c>
      <c r="N122" s="346">
        <v>0</v>
      </c>
      <c r="O122" s="347">
        <v>0</v>
      </c>
      <c r="P122" s="346">
        <v>0</v>
      </c>
      <c r="Q122" s="347">
        <v>0</v>
      </c>
      <c r="R122" s="346">
        <v>0</v>
      </c>
      <c r="S122" s="347">
        <v>0</v>
      </c>
      <c r="T122" s="346">
        <v>0</v>
      </c>
      <c r="U122" s="347">
        <v>0</v>
      </c>
      <c r="V122" s="346">
        <v>0</v>
      </c>
      <c r="W122" s="347">
        <v>0</v>
      </c>
      <c r="X122" s="346">
        <v>0</v>
      </c>
      <c r="Y122" s="347">
        <v>0</v>
      </c>
      <c r="Z122" s="346">
        <v>0</v>
      </c>
      <c r="AA122" s="347">
        <v>0</v>
      </c>
      <c r="AB122" s="346">
        <v>0</v>
      </c>
      <c r="AC122" s="347">
        <v>0</v>
      </c>
      <c r="AD122" s="346">
        <v>0</v>
      </c>
      <c r="AE122" s="347">
        <v>0</v>
      </c>
      <c r="AF122" s="346">
        <v>0</v>
      </c>
      <c r="AG122" s="352">
        <v>0</v>
      </c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0</v>
      </c>
      <c r="D123" s="589">
        <f t="shared" si="95"/>
        <v>0</v>
      </c>
      <c r="E123" s="560">
        <f t="shared" si="100"/>
        <v>0</v>
      </c>
      <c r="F123" s="346">
        <v>0</v>
      </c>
      <c r="G123" s="347">
        <v>0</v>
      </c>
      <c r="H123" s="346">
        <v>0</v>
      </c>
      <c r="I123" s="347">
        <v>0</v>
      </c>
      <c r="J123" s="346">
        <v>0</v>
      </c>
      <c r="K123" s="347">
        <v>0</v>
      </c>
      <c r="L123" s="346">
        <v>0</v>
      </c>
      <c r="M123" s="347">
        <v>0</v>
      </c>
      <c r="N123" s="346">
        <v>0</v>
      </c>
      <c r="O123" s="347">
        <v>0</v>
      </c>
      <c r="P123" s="346">
        <v>0</v>
      </c>
      <c r="Q123" s="347">
        <v>0</v>
      </c>
      <c r="R123" s="346">
        <v>0</v>
      </c>
      <c r="S123" s="347">
        <v>0</v>
      </c>
      <c r="T123" s="346">
        <v>0</v>
      </c>
      <c r="U123" s="347">
        <v>0</v>
      </c>
      <c r="V123" s="346">
        <v>0</v>
      </c>
      <c r="W123" s="347">
        <v>0</v>
      </c>
      <c r="X123" s="346">
        <v>0</v>
      </c>
      <c r="Y123" s="347">
        <v>0</v>
      </c>
      <c r="Z123" s="346">
        <v>0</v>
      </c>
      <c r="AA123" s="347">
        <v>0</v>
      </c>
      <c r="AB123" s="346">
        <v>0</v>
      </c>
      <c r="AC123" s="347">
        <v>0</v>
      </c>
      <c r="AD123" s="346">
        <v>0</v>
      </c>
      <c r="AE123" s="347">
        <v>0</v>
      </c>
      <c r="AF123" s="346">
        <v>0</v>
      </c>
      <c r="AG123" s="352">
        <v>0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1">SUM(+G124+I124+K124+M124+O124+Q124+S124+U124+W124+Y124+AA124+AC124+AE124+AG124)</f>
        <v>0</v>
      </c>
      <c r="F124" s="192">
        <v>0</v>
      </c>
      <c r="G124" s="2">
        <v>0</v>
      </c>
      <c r="H124" s="192">
        <v>0</v>
      </c>
      <c r="I124" s="2">
        <v>0</v>
      </c>
      <c r="J124" s="192">
        <v>0</v>
      </c>
      <c r="K124" s="2">
        <v>0</v>
      </c>
      <c r="L124" s="192">
        <v>0</v>
      </c>
      <c r="M124" s="2">
        <v>0</v>
      </c>
      <c r="N124" s="192">
        <v>0</v>
      </c>
      <c r="O124" s="2">
        <v>0</v>
      </c>
      <c r="P124" s="192">
        <v>0</v>
      </c>
      <c r="Q124" s="2">
        <v>0</v>
      </c>
      <c r="R124" s="192">
        <v>0</v>
      </c>
      <c r="S124" s="2">
        <v>0</v>
      </c>
      <c r="T124" s="192">
        <v>0</v>
      </c>
      <c r="U124" s="2">
        <v>0</v>
      </c>
      <c r="V124" s="192">
        <v>0</v>
      </c>
      <c r="W124" s="2">
        <v>0</v>
      </c>
      <c r="X124" s="192">
        <v>0</v>
      </c>
      <c r="Y124" s="2">
        <v>0</v>
      </c>
      <c r="Z124" s="192">
        <v>0</v>
      </c>
      <c r="AA124" s="2">
        <v>0</v>
      </c>
      <c r="AB124" s="192">
        <v>0</v>
      </c>
      <c r="AC124" s="2">
        <v>0</v>
      </c>
      <c r="AD124" s="192">
        <v>0</v>
      </c>
      <c r="AE124" s="2">
        <v>0</v>
      </c>
      <c r="AF124" s="192">
        <v>0</v>
      </c>
      <c r="AG124" s="384">
        <v>0</v>
      </c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2"/>
      <c r="B125" s="357" t="s">
        <v>805</v>
      </c>
      <c r="C125" s="478">
        <f t="shared" si="94"/>
        <v>0</v>
      </c>
      <c r="D125" s="589">
        <f t="shared" si="95"/>
        <v>0</v>
      </c>
      <c r="E125" s="560">
        <f t="shared" si="100"/>
        <v>0</v>
      </c>
      <c r="F125" s="192">
        <v>0</v>
      </c>
      <c r="G125" s="2">
        <v>0</v>
      </c>
      <c r="H125" s="192">
        <v>0</v>
      </c>
      <c r="I125" s="2">
        <v>0</v>
      </c>
      <c r="J125" s="192">
        <v>0</v>
      </c>
      <c r="K125" s="2">
        <v>0</v>
      </c>
      <c r="L125" s="192">
        <v>0</v>
      </c>
      <c r="M125" s="2">
        <v>0</v>
      </c>
      <c r="N125" s="192">
        <v>0</v>
      </c>
      <c r="O125" s="2">
        <v>0</v>
      </c>
      <c r="P125" s="192">
        <v>0</v>
      </c>
      <c r="Q125" s="2">
        <v>0</v>
      </c>
      <c r="R125" s="192">
        <v>0</v>
      </c>
      <c r="S125" s="2">
        <v>0</v>
      </c>
      <c r="T125" s="192">
        <v>0</v>
      </c>
      <c r="U125" s="2">
        <v>0</v>
      </c>
      <c r="V125" s="192">
        <v>0</v>
      </c>
      <c r="W125" s="2">
        <v>0</v>
      </c>
      <c r="X125" s="192">
        <v>0</v>
      </c>
      <c r="Y125" s="2">
        <v>0</v>
      </c>
      <c r="Z125" s="192">
        <v>0</v>
      </c>
      <c r="AA125" s="2">
        <v>0</v>
      </c>
      <c r="AB125" s="192">
        <v>0</v>
      </c>
      <c r="AC125" s="2">
        <v>0</v>
      </c>
      <c r="AD125" s="192">
        <v>0</v>
      </c>
      <c r="AE125" s="2">
        <v>0</v>
      </c>
      <c r="AF125" s="192">
        <v>0</v>
      </c>
      <c r="AG125" s="384">
        <v>0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2"/>
      <c r="B126" s="196" t="s">
        <v>806</v>
      </c>
      <c r="C126" s="478">
        <f t="shared" si="94"/>
        <v>0</v>
      </c>
      <c r="D126" s="589">
        <f t="shared" si="95"/>
        <v>0</v>
      </c>
      <c r="E126" s="560">
        <f t="shared" si="100"/>
        <v>0</v>
      </c>
      <c r="F126" s="192">
        <v>0</v>
      </c>
      <c r="G126" s="2">
        <v>0</v>
      </c>
      <c r="H126" s="192">
        <v>0</v>
      </c>
      <c r="I126" s="2">
        <v>0</v>
      </c>
      <c r="J126" s="192">
        <v>0</v>
      </c>
      <c r="K126" s="2">
        <v>0</v>
      </c>
      <c r="L126" s="192">
        <v>0</v>
      </c>
      <c r="M126" s="2">
        <v>0</v>
      </c>
      <c r="N126" s="192">
        <v>0</v>
      </c>
      <c r="O126" s="2">
        <v>0</v>
      </c>
      <c r="P126" s="192">
        <v>0</v>
      </c>
      <c r="Q126" s="2">
        <v>0</v>
      </c>
      <c r="R126" s="192">
        <v>0</v>
      </c>
      <c r="S126" s="2">
        <v>0</v>
      </c>
      <c r="T126" s="192">
        <v>0</v>
      </c>
      <c r="U126" s="2">
        <v>0</v>
      </c>
      <c r="V126" s="192">
        <v>0</v>
      </c>
      <c r="W126" s="2">
        <v>0</v>
      </c>
      <c r="X126" s="192">
        <v>0</v>
      </c>
      <c r="Y126" s="2">
        <v>0</v>
      </c>
      <c r="Z126" s="192">
        <v>0</v>
      </c>
      <c r="AA126" s="2">
        <v>0</v>
      </c>
      <c r="AB126" s="192">
        <v>0</v>
      </c>
      <c r="AC126" s="2">
        <v>0</v>
      </c>
      <c r="AD126" s="192">
        <v>0</v>
      </c>
      <c r="AE126" s="2">
        <v>0</v>
      </c>
      <c r="AF126" s="192">
        <v>0</v>
      </c>
      <c r="AG126" s="384">
        <v>0</v>
      </c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32"/>
      <c r="B127" s="519" t="s">
        <v>807</v>
      </c>
      <c r="C127" s="197">
        <f t="shared" si="94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0</v>
      </c>
      <c r="W127" s="388">
        <v>0</v>
      </c>
      <c r="X127" s="380">
        <v>0</v>
      </c>
      <c r="Y127" s="388">
        <v>0</v>
      </c>
      <c r="Z127" s="380">
        <v>0</v>
      </c>
      <c r="AA127" s="388">
        <v>0</v>
      </c>
      <c r="AB127" s="380">
        <v>0</v>
      </c>
      <c r="AC127" s="388">
        <v>0</v>
      </c>
      <c r="AD127" s="380">
        <v>0</v>
      </c>
      <c r="AE127" s="388">
        <v>0</v>
      </c>
      <c r="AF127" s="380">
        <v>0</v>
      </c>
      <c r="AG127" s="390">
        <v>0</v>
      </c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354" t="s">
        <v>808</v>
      </c>
      <c r="B128" s="6354"/>
      <c r="C128" s="511">
        <f t="shared" si="94"/>
        <v>0</v>
      </c>
      <c r="D128" s="512">
        <f t="shared" si="95"/>
        <v>0</v>
      </c>
      <c r="E128" s="586">
        <f t="shared" si="100"/>
        <v>0</v>
      </c>
      <c r="F128" s="505">
        <v>0</v>
      </c>
      <c r="G128" s="508">
        <v>0</v>
      </c>
      <c r="H128" s="505">
        <v>0</v>
      </c>
      <c r="I128" s="508">
        <v>0</v>
      </c>
      <c r="J128" s="505">
        <v>0</v>
      </c>
      <c r="K128" s="508">
        <v>0</v>
      </c>
      <c r="L128" s="505">
        <v>0</v>
      </c>
      <c r="M128" s="508">
        <v>0</v>
      </c>
      <c r="N128" s="505">
        <v>0</v>
      </c>
      <c r="O128" s="508">
        <v>0</v>
      </c>
      <c r="P128" s="505">
        <v>0</v>
      </c>
      <c r="Q128" s="508">
        <v>0</v>
      </c>
      <c r="R128" s="505">
        <v>0</v>
      </c>
      <c r="S128" s="508">
        <v>0</v>
      </c>
      <c r="T128" s="505">
        <v>0</v>
      </c>
      <c r="U128" s="508">
        <v>0</v>
      </c>
      <c r="V128" s="505">
        <v>0</v>
      </c>
      <c r="W128" s="508">
        <v>0</v>
      </c>
      <c r="X128" s="505">
        <v>0</v>
      </c>
      <c r="Y128" s="508">
        <v>0</v>
      </c>
      <c r="Z128" s="505">
        <v>0</v>
      </c>
      <c r="AA128" s="508">
        <v>0</v>
      </c>
      <c r="AB128" s="505">
        <v>0</v>
      </c>
      <c r="AC128" s="508">
        <v>0</v>
      </c>
      <c r="AD128" s="505">
        <v>0</v>
      </c>
      <c r="AE128" s="508">
        <v>0</v>
      </c>
      <c r="AF128" s="505">
        <v>0</v>
      </c>
      <c r="AG128" s="506">
        <v>0</v>
      </c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0</v>
      </c>
      <c r="AG133" s="476">
        <v>0</v>
      </c>
      <c r="AH133" s="497">
        <v>0</v>
      </c>
      <c r="AI133" s="494">
        <v>0</v>
      </c>
      <c r="AJ133" s="494">
        <v>0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5">SUM(D134:E134)</f>
        <v>0</v>
      </c>
      <c r="D134" s="587">
        <f t="shared" ref="D134:E140" si="106">SUM(F134+H134+J134+L134+N134+P134+R134+T134+V134+X134+Z134+AB134+AD134+AF134)</f>
        <v>0</v>
      </c>
      <c r="E134" s="588">
        <f t="shared" si="106"/>
        <v>0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0</v>
      </c>
      <c r="AG134" s="476">
        <v>0</v>
      </c>
      <c r="AH134" s="497">
        <v>0</v>
      </c>
      <c r="AI134" s="494">
        <v>0</v>
      </c>
      <c r="AJ134" s="494">
        <v>0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2"/>
      <c r="B135" s="358" t="s">
        <v>801</v>
      </c>
      <c r="C135" s="478">
        <f t="shared" si="105"/>
        <v>1</v>
      </c>
      <c r="D135" s="589">
        <f t="shared" si="106"/>
        <v>1</v>
      </c>
      <c r="E135" s="560">
        <f t="shared" si="106"/>
        <v>0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1</v>
      </c>
      <c r="AC135" s="347">
        <v>0</v>
      </c>
      <c r="AD135" s="346">
        <v>0</v>
      </c>
      <c r="AE135" s="347">
        <v>0</v>
      </c>
      <c r="AF135" s="346">
        <v>0</v>
      </c>
      <c r="AG135" s="481">
        <v>0</v>
      </c>
      <c r="AH135" s="430">
        <v>0</v>
      </c>
      <c r="AI135" s="369">
        <v>0</v>
      </c>
      <c r="AJ135" s="369">
        <v>0</v>
      </c>
      <c r="AK135" s="481">
        <v>1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2"/>
      <c r="B136" s="358" t="s">
        <v>802</v>
      </c>
      <c r="C136" s="478">
        <f t="shared" si="105"/>
        <v>0</v>
      </c>
      <c r="D136" s="589">
        <f t="shared" si="106"/>
        <v>0</v>
      </c>
      <c r="E136" s="560">
        <f t="shared" si="106"/>
        <v>0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0</v>
      </c>
      <c r="AH136" s="430">
        <v>0</v>
      </c>
      <c r="AI136" s="369">
        <v>0</v>
      </c>
      <c r="AJ136" s="369">
        <v>0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2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2"/>
      <c r="B139" s="357" t="s">
        <v>805</v>
      </c>
      <c r="C139" s="478">
        <f t="shared" si="105"/>
        <v>0</v>
      </c>
      <c r="D139" s="589">
        <f t="shared" si="106"/>
        <v>0</v>
      </c>
      <c r="E139" s="560">
        <f t="shared" si="106"/>
        <v>0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0</v>
      </c>
      <c r="AH139" s="377">
        <v>0</v>
      </c>
      <c r="AI139" s="594">
        <v>0</v>
      </c>
      <c r="AJ139" s="594">
        <v>0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2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32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>
        <v>0</v>
      </c>
      <c r="W141" s="388">
        <v>0</v>
      </c>
      <c r="X141" s="380">
        <v>0</v>
      </c>
      <c r="Y141" s="388">
        <v>0</v>
      </c>
      <c r="Z141" s="380">
        <v>0</v>
      </c>
      <c r="AA141" s="388">
        <v>0</v>
      </c>
      <c r="AB141" s="380">
        <v>0</v>
      </c>
      <c r="AC141" s="388">
        <v>0</v>
      </c>
      <c r="AD141" s="380">
        <v>0</v>
      </c>
      <c r="AE141" s="388">
        <v>0</v>
      </c>
      <c r="AF141" s="380">
        <v>0</v>
      </c>
      <c r="AG141" s="392">
        <v>0</v>
      </c>
      <c r="AH141" s="379">
        <v>0</v>
      </c>
      <c r="AI141" s="372">
        <v>0</v>
      </c>
      <c r="AJ141" s="372">
        <v>0</v>
      </c>
      <c r="AK141" s="392">
        <v>0</v>
      </c>
      <c r="AL141" s="379">
        <v>0</v>
      </c>
      <c r="AM141" s="388">
        <v>0</v>
      </c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>
        <v>0</v>
      </c>
      <c r="G146" s="576">
        <v>0</v>
      </c>
      <c r="H146" s="474">
        <v>0</v>
      </c>
      <c r="I146" s="576">
        <v>0</v>
      </c>
      <c r="J146" s="474">
        <v>0</v>
      </c>
      <c r="K146" s="576">
        <v>0</v>
      </c>
      <c r="L146" s="474">
        <v>0</v>
      </c>
      <c r="M146" s="576">
        <v>0</v>
      </c>
      <c r="N146" s="474">
        <v>0</v>
      </c>
      <c r="O146" s="576">
        <v>0</v>
      </c>
      <c r="P146" s="474">
        <v>0</v>
      </c>
      <c r="Q146" s="576">
        <v>0</v>
      </c>
      <c r="R146" s="474">
        <v>0</v>
      </c>
      <c r="S146" s="576">
        <v>0</v>
      </c>
      <c r="T146" s="474">
        <v>0</v>
      </c>
      <c r="U146" s="576">
        <v>0</v>
      </c>
      <c r="V146" s="474">
        <v>0</v>
      </c>
      <c r="W146" s="576">
        <v>0</v>
      </c>
      <c r="X146" s="474">
        <v>0</v>
      </c>
      <c r="Y146" s="576">
        <v>0</v>
      </c>
      <c r="Z146" s="474">
        <v>0</v>
      </c>
      <c r="AA146" s="576">
        <v>0</v>
      </c>
      <c r="AB146" s="474">
        <v>0</v>
      </c>
      <c r="AC146" s="576">
        <v>0</v>
      </c>
      <c r="AD146" s="474">
        <v>0</v>
      </c>
      <c r="AE146" s="576">
        <v>0</v>
      </c>
      <c r="AF146" s="474">
        <v>0</v>
      </c>
      <c r="AG146" s="576">
        <v>0</v>
      </c>
      <c r="AH146" s="474">
        <v>0</v>
      </c>
      <c r="AI146" s="576">
        <v>0</v>
      </c>
      <c r="AJ146" s="474">
        <v>0</v>
      </c>
      <c r="AK146" s="576">
        <v>0</v>
      </c>
      <c r="AL146" s="474">
        <v>0</v>
      </c>
      <c r="AM146" s="476">
        <v>0</v>
      </c>
      <c r="AN146" s="497">
        <v>0</v>
      </c>
      <c r="AO146" s="494">
        <v>0</v>
      </c>
      <c r="AP146" s="476">
        <v>0</v>
      </c>
      <c r="AQ146" s="497">
        <v>0</v>
      </c>
      <c r="AR146" s="475">
        <v>0</v>
      </c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>
        <v>0</v>
      </c>
      <c r="G147" s="2">
        <v>0</v>
      </c>
      <c r="H147" s="192">
        <v>0</v>
      </c>
      <c r="I147" s="2">
        <v>0</v>
      </c>
      <c r="J147" s="192">
        <v>0</v>
      </c>
      <c r="K147" s="2">
        <v>0</v>
      </c>
      <c r="L147" s="192">
        <v>0</v>
      </c>
      <c r="M147" s="2">
        <v>0</v>
      </c>
      <c r="N147" s="192">
        <v>0</v>
      </c>
      <c r="O147" s="2">
        <v>0</v>
      </c>
      <c r="P147" s="192">
        <v>0</v>
      </c>
      <c r="Q147" s="2">
        <v>0</v>
      </c>
      <c r="R147" s="192">
        <v>0</v>
      </c>
      <c r="S147" s="2">
        <v>0</v>
      </c>
      <c r="T147" s="192">
        <v>0</v>
      </c>
      <c r="U147" s="2">
        <v>0</v>
      </c>
      <c r="V147" s="192">
        <v>0</v>
      </c>
      <c r="W147" s="2">
        <v>0</v>
      </c>
      <c r="X147" s="192">
        <v>0</v>
      </c>
      <c r="Y147" s="2">
        <v>0</v>
      </c>
      <c r="Z147" s="192">
        <v>0</v>
      </c>
      <c r="AA147" s="2">
        <v>0</v>
      </c>
      <c r="AB147" s="192">
        <v>0</v>
      </c>
      <c r="AC147" s="2">
        <v>0</v>
      </c>
      <c r="AD147" s="192">
        <v>0</v>
      </c>
      <c r="AE147" s="2">
        <v>0</v>
      </c>
      <c r="AF147" s="192">
        <v>0</v>
      </c>
      <c r="AG147" s="2">
        <v>0</v>
      </c>
      <c r="AH147" s="192">
        <v>0</v>
      </c>
      <c r="AI147" s="2">
        <v>0</v>
      </c>
      <c r="AJ147" s="192">
        <v>0</v>
      </c>
      <c r="AK147" s="2">
        <v>0</v>
      </c>
      <c r="AL147" s="192">
        <v>0</v>
      </c>
      <c r="AM147" s="376">
        <v>0</v>
      </c>
      <c r="AN147" s="377">
        <v>0</v>
      </c>
      <c r="AO147" s="594">
        <v>0</v>
      </c>
      <c r="AP147" s="376">
        <v>0</v>
      </c>
      <c r="AQ147" s="377">
        <v>0</v>
      </c>
      <c r="AR147" s="2">
        <v>0</v>
      </c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0</v>
      </c>
      <c r="D148" s="597">
        <f t="shared" si="114"/>
        <v>0</v>
      </c>
      <c r="E148" s="598">
        <f t="shared" si="114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0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0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4"/>
        <v>0</v>
      </c>
      <c r="F149" s="380">
        <v>0</v>
      </c>
      <c r="G149" s="388">
        <v>0</v>
      </c>
      <c r="H149" s="380">
        <v>0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0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0</v>
      </c>
      <c r="AK149" s="388">
        <v>0</v>
      </c>
      <c r="AL149" s="380">
        <v>0</v>
      </c>
      <c r="AM149" s="392">
        <v>0</v>
      </c>
      <c r="AN149" s="379">
        <v>0</v>
      </c>
      <c r="AO149" s="372">
        <v>1</v>
      </c>
      <c r="AP149" s="392">
        <v>1</v>
      </c>
      <c r="AQ149" s="379">
        <v>0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>
        <v>0</v>
      </c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7</v>
      </c>
      <c r="D154" s="611">
        <f>SUM(F154+H154+J154+L154)</f>
        <v>3</v>
      </c>
      <c r="E154" s="612">
        <f>SUM(G154+I154+K154+M154)</f>
        <v>4</v>
      </c>
      <c r="F154" s="290">
        <v>3</v>
      </c>
      <c r="G154" s="107">
        <v>3</v>
      </c>
      <c r="H154" s="290">
        <v>0</v>
      </c>
      <c r="I154" s="107">
        <v>0</v>
      </c>
      <c r="J154" s="290">
        <v>0</v>
      </c>
      <c r="K154" s="107">
        <v>1</v>
      </c>
      <c r="L154" s="290">
        <v>0</v>
      </c>
      <c r="M154" s="61">
        <v>0</v>
      </c>
      <c r="N154" s="296">
        <v>1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7</v>
      </c>
      <c r="D155" s="589">
        <f t="shared" ref="D155:E156" si="119">SUM(F155+H155+J155+L155)</f>
        <v>4</v>
      </c>
      <c r="E155" s="480">
        <f t="shared" si="119"/>
        <v>3</v>
      </c>
      <c r="F155" s="290">
        <v>3</v>
      </c>
      <c r="G155" s="107">
        <v>3</v>
      </c>
      <c r="H155" s="290">
        <v>0</v>
      </c>
      <c r="I155" s="107">
        <v>0</v>
      </c>
      <c r="J155" s="290">
        <v>1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2</v>
      </c>
      <c r="D156" s="590">
        <f t="shared" si="119"/>
        <v>0</v>
      </c>
      <c r="E156" s="62">
        <f t="shared" si="119"/>
        <v>2</v>
      </c>
      <c r="F156" s="290">
        <v>0</v>
      </c>
      <c r="G156" s="107">
        <v>1</v>
      </c>
      <c r="H156" s="290">
        <v>0</v>
      </c>
      <c r="I156" s="107">
        <v>0</v>
      </c>
      <c r="J156" s="290">
        <v>0</v>
      </c>
      <c r="K156" s="107">
        <v>0</v>
      </c>
      <c r="L156" s="290">
        <v>0</v>
      </c>
      <c r="M156" s="61">
        <v>1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16</v>
      </c>
      <c r="D157" s="614">
        <f>SUM(D154:D156)</f>
        <v>7</v>
      </c>
      <c r="E157" s="615">
        <f>SUM(E154:E156)</f>
        <v>9</v>
      </c>
      <c r="F157" s="613">
        <f>SUM(F154:F156)</f>
        <v>6</v>
      </c>
      <c r="G157" s="615">
        <f t="shared" ref="G157:M157" si="124">SUM(G154:G156)</f>
        <v>7</v>
      </c>
      <c r="H157" s="613">
        <f t="shared" si="124"/>
        <v>0</v>
      </c>
      <c r="I157" s="615">
        <f t="shared" si="124"/>
        <v>0</v>
      </c>
      <c r="J157" s="613">
        <f t="shared" si="124"/>
        <v>1</v>
      </c>
      <c r="K157" s="615">
        <f t="shared" si="124"/>
        <v>1</v>
      </c>
      <c r="L157" s="613">
        <f t="shared" si="124"/>
        <v>0</v>
      </c>
      <c r="M157" s="616">
        <f t="shared" si="124"/>
        <v>1</v>
      </c>
      <c r="N157" s="514">
        <f>SUM(N154:N156)</f>
        <v>1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32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16</v>
      </c>
      <c r="D163" s="301">
        <f>SUM(D157+D162)</f>
        <v>7</v>
      </c>
      <c r="E163" s="599">
        <f>SUM(E157+E162)</f>
        <v>9</v>
      </c>
      <c r="F163" s="562">
        <f>SUM(F157+F162)</f>
        <v>6</v>
      </c>
      <c r="G163" s="599">
        <f>SUM(G157+G162)</f>
        <v>7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1</v>
      </c>
      <c r="K163" s="599">
        <f t="shared" si="129"/>
        <v>1</v>
      </c>
      <c r="L163" s="562">
        <f t="shared" si="129"/>
        <v>0</v>
      </c>
      <c r="M163" s="617">
        <f t="shared" si="129"/>
        <v>1</v>
      </c>
      <c r="N163" s="302">
        <f>SUM(N157+N162)</f>
        <v>1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>
        <v>0</v>
      </c>
      <c r="G167" s="576">
        <v>0</v>
      </c>
      <c r="H167" s="474">
        <v>0</v>
      </c>
      <c r="I167" s="576">
        <v>0</v>
      </c>
      <c r="J167" s="474">
        <v>0</v>
      </c>
      <c r="K167" s="576">
        <v>0</v>
      </c>
      <c r="L167" s="474">
        <v>0</v>
      </c>
      <c r="M167" s="559">
        <v>0</v>
      </c>
      <c r="N167" s="497">
        <v>0</v>
      </c>
      <c r="O167" s="494">
        <v>0</v>
      </c>
      <c r="P167" s="476">
        <v>0</v>
      </c>
      <c r="Q167" s="497">
        <v>0</v>
      </c>
      <c r="R167" s="576">
        <v>0</v>
      </c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>
        <v>0</v>
      </c>
      <c r="G168" s="347">
        <v>0</v>
      </c>
      <c r="H168" s="346">
        <v>0</v>
      </c>
      <c r="I168" s="347">
        <v>0</v>
      </c>
      <c r="J168" s="346">
        <v>0</v>
      </c>
      <c r="K168" s="347">
        <v>0</v>
      </c>
      <c r="L168" s="346">
        <v>0</v>
      </c>
      <c r="M168" s="561">
        <v>0</v>
      </c>
      <c r="N168" s="430">
        <v>0</v>
      </c>
      <c r="O168" s="369">
        <v>0</v>
      </c>
      <c r="P168" s="481">
        <v>0</v>
      </c>
      <c r="Q168" s="430">
        <v>0</v>
      </c>
      <c r="R168" s="347">
        <v>0</v>
      </c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>
        <v>0</v>
      </c>
      <c r="G169" s="2">
        <v>0</v>
      </c>
      <c r="H169" s="192">
        <v>0</v>
      </c>
      <c r="I169" s="2">
        <v>0</v>
      </c>
      <c r="J169" s="192">
        <v>0</v>
      </c>
      <c r="K169" s="2">
        <v>0</v>
      </c>
      <c r="L169" s="192">
        <v>0</v>
      </c>
      <c r="M169" s="64">
        <v>0</v>
      </c>
      <c r="N169" s="377">
        <v>0</v>
      </c>
      <c r="O169" s="594">
        <v>0</v>
      </c>
      <c r="P169" s="376">
        <v>0</v>
      </c>
      <c r="Q169" s="377">
        <v>0</v>
      </c>
      <c r="R169" s="2">
        <v>0</v>
      </c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>
        <v>0</v>
      </c>
      <c r="G171" s="107">
        <v>0</v>
      </c>
      <c r="H171" s="290">
        <v>0</v>
      </c>
      <c r="I171" s="107">
        <v>0</v>
      </c>
      <c r="J171" s="290">
        <v>0</v>
      </c>
      <c r="K171" s="107">
        <v>0</v>
      </c>
      <c r="L171" s="290">
        <v>0</v>
      </c>
      <c r="M171" s="65">
        <v>0</v>
      </c>
      <c r="N171" s="296">
        <v>0</v>
      </c>
      <c r="O171" s="535">
        <v>0</v>
      </c>
      <c r="P171" s="61">
        <v>0</v>
      </c>
      <c r="Q171" s="296">
        <v>0</v>
      </c>
      <c r="R171" s="107">
        <v>0</v>
      </c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>
        <v>0</v>
      </c>
      <c r="G172" s="347">
        <v>0</v>
      </c>
      <c r="H172" s="346">
        <v>0</v>
      </c>
      <c r="I172" s="347">
        <v>0</v>
      </c>
      <c r="J172" s="346">
        <v>0</v>
      </c>
      <c r="K172" s="347">
        <v>0</v>
      </c>
      <c r="L172" s="346">
        <v>0</v>
      </c>
      <c r="M172" s="561">
        <v>0</v>
      </c>
      <c r="N172" s="430">
        <v>0</v>
      </c>
      <c r="O172" s="369">
        <v>0</v>
      </c>
      <c r="P172" s="481">
        <v>0</v>
      </c>
      <c r="Q172" s="430">
        <v>0</v>
      </c>
      <c r="R172" s="347">
        <v>0</v>
      </c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2"/>
        <v>0</v>
      </c>
      <c r="E173" s="345">
        <f t="shared" si="132"/>
        <v>0</v>
      </c>
      <c r="F173" s="346">
        <v>0</v>
      </c>
      <c r="G173" s="347">
        <v>0</v>
      </c>
      <c r="H173" s="346">
        <v>0</v>
      </c>
      <c r="I173" s="347">
        <v>0</v>
      </c>
      <c r="J173" s="346">
        <v>0</v>
      </c>
      <c r="K173" s="347">
        <v>0</v>
      </c>
      <c r="L173" s="346">
        <v>0</v>
      </c>
      <c r="M173" s="561">
        <v>0</v>
      </c>
      <c r="N173" s="430">
        <v>0</v>
      </c>
      <c r="O173" s="369">
        <v>0</v>
      </c>
      <c r="P173" s="481">
        <v>0</v>
      </c>
      <c r="Q173" s="430">
        <v>0</v>
      </c>
      <c r="R173" s="347">
        <v>0</v>
      </c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2"/>
        <v>0</v>
      </c>
      <c r="E174" s="10">
        <f t="shared" si="132"/>
        <v>0</v>
      </c>
      <c r="F174" s="192">
        <v>0</v>
      </c>
      <c r="G174" s="2">
        <v>0</v>
      </c>
      <c r="H174" s="192">
        <v>0</v>
      </c>
      <c r="I174" s="2">
        <v>0</v>
      </c>
      <c r="J174" s="192">
        <v>0</v>
      </c>
      <c r="K174" s="2">
        <v>0</v>
      </c>
      <c r="L174" s="192">
        <v>0</v>
      </c>
      <c r="M174" s="64">
        <v>0</v>
      </c>
      <c r="N174" s="377">
        <v>0</v>
      </c>
      <c r="O174" s="594">
        <v>0</v>
      </c>
      <c r="P174" s="376">
        <v>0</v>
      </c>
      <c r="Q174" s="377">
        <v>0</v>
      </c>
      <c r="R174" s="2">
        <v>0</v>
      </c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0</v>
      </c>
      <c r="M175" s="627">
        <f t="shared" si="133"/>
        <v>0</v>
      </c>
      <c r="N175" s="628">
        <f t="shared" si="133"/>
        <v>0</v>
      </c>
      <c r="O175" s="625">
        <f t="shared" si="133"/>
        <v>0</v>
      </c>
      <c r="P175" s="629">
        <f t="shared" si="133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4">SUM(D170+D175)</f>
        <v>0</v>
      </c>
      <c r="E176" s="631">
        <f t="shared" si="134"/>
        <v>0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0</v>
      </c>
      <c r="M176" s="632">
        <f t="shared" si="134"/>
        <v>0</v>
      </c>
      <c r="N176" s="305">
        <f t="shared" si="134"/>
        <v>0</v>
      </c>
      <c r="O176" s="304">
        <f t="shared" si="134"/>
        <v>0</v>
      </c>
      <c r="P176" s="633">
        <f t="shared" si="134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96</v>
      </c>
      <c r="D180" s="611">
        <f>SUM(F180+H180+J180+L180+N180)</f>
        <v>22</v>
      </c>
      <c r="E180" s="612">
        <f>SUM(G180+I180+K180+M180+O180)</f>
        <v>74</v>
      </c>
      <c r="F180" s="474">
        <v>3</v>
      </c>
      <c r="G180" s="576">
        <v>19</v>
      </c>
      <c r="H180" s="474">
        <v>3</v>
      </c>
      <c r="I180" s="576">
        <v>20</v>
      </c>
      <c r="J180" s="474">
        <v>8</v>
      </c>
      <c r="K180" s="576">
        <v>17</v>
      </c>
      <c r="L180" s="474">
        <v>4</v>
      </c>
      <c r="M180" s="576">
        <v>12</v>
      </c>
      <c r="N180" s="474">
        <v>4</v>
      </c>
      <c r="O180" s="496">
        <v>6</v>
      </c>
      <c r="P180" s="497">
        <v>61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27</v>
      </c>
      <c r="D181" s="589">
        <f>SUM(H181+J181+L181+N181)</f>
        <v>7</v>
      </c>
      <c r="E181" s="480">
        <f>SUM(I181+K181+M181+O181)</f>
        <v>20</v>
      </c>
      <c r="F181" s="634"/>
      <c r="G181" s="368"/>
      <c r="H181" s="290">
        <v>2</v>
      </c>
      <c r="I181" s="107">
        <v>7</v>
      </c>
      <c r="J181" s="290">
        <v>3</v>
      </c>
      <c r="K181" s="107">
        <v>8</v>
      </c>
      <c r="L181" s="290">
        <v>1</v>
      </c>
      <c r="M181" s="107">
        <v>3</v>
      </c>
      <c r="N181" s="290">
        <v>1</v>
      </c>
      <c r="O181" s="431">
        <v>2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6</v>
      </c>
      <c r="D182" s="595">
        <f>SUM(H182+J182+L182+N182)</f>
        <v>1</v>
      </c>
      <c r="E182" s="485">
        <f>SUM(I182+K182+M182+O182)</f>
        <v>5</v>
      </c>
      <c r="F182" s="635"/>
      <c r="G182" s="636"/>
      <c r="H182" s="380">
        <v>0</v>
      </c>
      <c r="I182" s="388">
        <v>4</v>
      </c>
      <c r="J182" s="380">
        <v>1</v>
      </c>
      <c r="K182" s="388">
        <v>0</v>
      </c>
      <c r="L182" s="380">
        <v>0</v>
      </c>
      <c r="M182" s="388">
        <v>1</v>
      </c>
      <c r="N182" s="380">
        <v>0</v>
      </c>
      <c r="O182" s="390">
        <v>0</v>
      </c>
      <c r="P182" s="379">
        <v>6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129</v>
      </c>
      <c r="D183" s="301">
        <f>SUM(D180:D182)</f>
        <v>30</v>
      </c>
      <c r="E183" s="599">
        <f>SUM(E180:E182)</f>
        <v>99</v>
      </c>
      <c r="F183" s="562">
        <f>SUM(F180:F182)</f>
        <v>3</v>
      </c>
      <c r="G183" s="599">
        <f t="shared" ref="G183:O183" si="136">SUM(G180:G182)</f>
        <v>19</v>
      </c>
      <c r="H183" s="562">
        <f t="shared" si="136"/>
        <v>5</v>
      </c>
      <c r="I183" s="599">
        <f t="shared" si="136"/>
        <v>31</v>
      </c>
      <c r="J183" s="562">
        <f t="shared" si="136"/>
        <v>12</v>
      </c>
      <c r="K183" s="599">
        <f t="shared" si="136"/>
        <v>25</v>
      </c>
      <c r="L183" s="562">
        <f t="shared" si="136"/>
        <v>5</v>
      </c>
      <c r="M183" s="599">
        <f t="shared" si="136"/>
        <v>16</v>
      </c>
      <c r="N183" s="562">
        <f t="shared" si="136"/>
        <v>5</v>
      </c>
      <c r="O183" s="306">
        <f t="shared" si="136"/>
        <v>8</v>
      </c>
      <c r="P183" s="302">
        <f>SUM(P180:P182)</f>
        <v>67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>
        <v>0</v>
      </c>
      <c r="G185" s="107">
        <v>0</v>
      </c>
      <c r="H185" s="346">
        <v>0</v>
      </c>
      <c r="I185" s="107">
        <v>0</v>
      </c>
      <c r="J185" s="346">
        <v>0</v>
      </c>
      <c r="K185" s="107">
        <v>0</v>
      </c>
      <c r="L185" s="290">
        <v>0</v>
      </c>
      <c r="M185" s="107">
        <v>0</v>
      </c>
      <c r="N185" s="346">
        <v>0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0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1.5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13</v>
      </c>
      <c r="D193" s="646">
        <f>SUM(F193+H193+J193+L193+N193+P193+R193+T193+V193+X193+Z193+AB193+AD193+AF193+AH193+AJ193+AL193)</f>
        <v>1</v>
      </c>
      <c r="E193" s="67">
        <f>SUM(G193+I193+K193+M193+O193+Q193+S193+U193+W193+Y193+AA193+AC193+AE193+AG193+AI193+AK193+AM193)</f>
        <v>12</v>
      </c>
      <c r="F193" s="505">
        <v>0</v>
      </c>
      <c r="G193" s="42">
        <v>0</v>
      </c>
      <c r="H193" s="505">
        <v>0</v>
      </c>
      <c r="I193" s="42">
        <v>0</v>
      </c>
      <c r="J193" s="505">
        <v>0</v>
      </c>
      <c r="K193" s="42">
        <v>2</v>
      </c>
      <c r="L193" s="505">
        <v>0</v>
      </c>
      <c r="M193" s="42">
        <v>2</v>
      </c>
      <c r="N193" s="505">
        <v>1</v>
      </c>
      <c r="O193" s="42">
        <v>1</v>
      </c>
      <c r="P193" s="505">
        <v>0</v>
      </c>
      <c r="Q193" s="42">
        <v>1</v>
      </c>
      <c r="R193" s="505">
        <v>0</v>
      </c>
      <c r="S193" s="42">
        <v>1</v>
      </c>
      <c r="T193" s="505">
        <v>0</v>
      </c>
      <c r="U193" s="42">
        <v>0</v>
      </c>
      <c r="V193" s="505">
        <v>0</v>
      </c>
      <c r="W193" s="42">
        <v>1</v>
      </c>
      <c r="X193" s="505">
        <v>0</v>
      </c>
      <c r="Y193" s="42">
        <v>1</v>
      </c>
      <c r="Z193" s="505">
        <v>0</v>
      </c>
      <c r="AA193" s="42">
        <v>1</v>
      </c>
      <c r="AB193" s="505">
        <v>0</v>
      </c>
      <c r="AC193" s="42">
        <v>0</v>
      </c>
      <c r="AD193" s="373">
        <v>0</v>
      </c>
      <c r="AE193" s="42">
        <v>2</v>
      </c>
      <c r="AF193" s="373">
        <v>0</v>
      </c>
      <c r="AG193" s="42">
        <v>0</v>
      </c>
      <c r="AH193" s="373">
        <v>0</v>
      </c>
      <c r="AI193" s="42">
        <v>0</v>
      </c>
      <c r="AJ193" s="373">
        <v>0</v>
      </c>
      <c r="AK193" s="42">
        <v>0</v>
      </c>
      <c r="AL193" s="373">
        <v>0</v>
      </c>
      <c r="AM193" s="66">
        <v>0</v>
      </c>
      <c r="AN193" s="534">
        <v>0</v>
      </c>
      <c r="AO193" s="42">
        <v>0</v>
      </c>
      <c r="AP193" s="373">
        <v>0</v>
      </c>
      <c r="AQ193" s="42">
        <v>0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40">SUM(D195+E195)</f>
        <v>2</v>
      </c>
      <c r="D195" s="655">
        <f t="shared" ref="D195:D198" si="141">SUM(F195+H195+J195+L195+N195+P195+R195+T195+V195+X195+Z195+AB195+AD195+AF195+AH195+AJ195+AL195)</f>
        <v>0</v>
      </c>
      <c r="E195" s="656">
        <f t="shared" ref="E195:E198" si="142">SUM(G195+I195+K195+M195+O195+Q195+S195+U195+W195+Y195+AA195+AC195+AE195+AG195+AI195+AK195+AM195)</f>
        <v>2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0</v>
      </c>
      <c r="P195" s="474">
        <v>0</v>
      </c>
      <c r="Q195" s="576">
        <v>1</v>
      </c>
      <c r="R195" s="474">
        <v>0</v>
      </c>
      <c r="S195" s="576">
        <v>0</v>
      </c>
      <c r="T195" s="474">
        <v>0</v>
      </c>
      <c r="U195" s="576">
        <v>0</v>
      </c>
      <c r="V195" s="474">
        <v>0</v>
      </c>
      <c r="W195" s="576">
        <v>0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1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0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40"/>
        <v>2</v>
      </c>
      <c r="D197" s="655">
        <f t="shared" si="141"/>
        <v>0</v>
      </c>
      <c r="E197" s="656">
        <f t="shared" si="142"/>
        <v>2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0</v>
      </c>
      <c r="P197" s="474">
        <v>0</v>
      </c>
      <c r="Q197" s="576">
        <v>1</v>
      </c>
      <c r="R197" s="474">
        <v>0</v>
      </c>
      <c r="S197" s="576">
        <v>0</v>
      </c>
      <c r="T197" s="474">
        <v>0</v>
      </c>
      <c r="U197" s="576">
        <v>0</v>
      </c>
      <c r="V197" s="474">
        <v>0</v>
      </c>
      <c r="W197" s="576">
        <v>0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1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0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1</v>
      </c>
      <c r="D199" s="655">
        <f t="shared" ref="D199:E207" si="166">SUM(F199+H199+J199+L199+N199+P199+R199+T199+V199+X199+Z199+AB199+AD199+AF199+AH199+AJ199+AL199)</f>
        <v>0</v>
      </c>
      <c r="E199" s="656">
        <f t="shared" si="166"/>
        <v>1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0</v>
      </c>
      <c r="P199" s="474">
        <v>0</v>
      </c>
      <c r="Q199" s="576">
        <v>1</v>
      </c>
      <c r="R199" s="474">
        <v>0</v>
      </c>
      <c r="S199" s="576">
        <v>0</v>
      </c>
      <c r="T199" s="474">
        <v>0</v>
      </c>
      <c r="U199" s="576">
        <v>0</v>
      </c>
      <c r="V199" s="474">
        <v>0</v>
      </c>
      <c r="W199" s="576">
        <v>0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0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6" t="s">
        <v>855</v>
      </c>
      <c r="B201" s="6337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>
        <v>0</v>
      </c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7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0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32"/>
      <c r="B203" s="387" t="s">
        <v>858</v>
      </c>
      <c r="C203" s="73">
        <f t="shared" si="167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0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15</v>
      </c>
      <c r="D204" s="614">
        <f t="shared" si="166"/>
        <v>2</v>
      </c>
      <c r="E204" s="615">
        <f t="shared" si="166"/>
        <v>13</v>
      </c>
      <c r="F204" s="505">
        <v>0</v>
      </c>
      <c r="G204" s="508">
        <v>0</v>
      </c>
      <c r="H204" s="505">
        <v>0</v>
      </c>
      <c r="I204" s="508">
        <v>0</v>
      </c>
      <c r="J204" s="505">
        <v>0</v>
      </c>
      <c r="K204" s="508">
        <v>2</v>
      </c>
      <c r="L204" s="505">
        <v>1</v>
      </c>
      <c r="M204" s="508">
        <v>2</v>
      </c>
      <c r="N204" s="505">
        <v>1</v>
      </c>
      <c r="O204" s="508">
        <v>1</v>
      </c>
      <c r="P204" s="505">
        <v>0</v>
      </c>
      <c r="Q204" s="508">
        <v>2</v>
      </c>
      <c r="R204" s="505">
        <v>0</v>
      </c>
      <c r="S204" s="508">
        <v>1</v>
      </c>
      <c r="T204" s="505">
        <v>0</v>
      </c>
      <c r="U204" s="508">
        <v>0</v>
      </c>
      <c r="V204" s="505">
        <v>0</v>
      </c>
      <c r="W204" s="508">
        <v>1</v>
      </c>
      <c r="X204" s="505">
        <v>0</v>
      </c>
      <c r="Y204" s="508">
        <v>1</v>
      </c>
      <c r="Z204" s="505">
        <v>0</v>
      </c>
      <c r="AA204" s="508">
        <v>1</v>
      </c>
      <c r="AB204" s="505">
        <v>0</v>
      </c>
      <c r="AC204" s="508">
        <v>0</v>
      </c>
      <c r="AD204" s="505">
        <v>0</v>
      </c>
      <c r="AE204" s="508">
        <v>2</v>
      </c>
      <c r="AF204" s="505">
        <v>0</v>
      </c>
      <c r="AG204" s="508">
        <v>0</v>
      </c>
      <c r="AH204" s="505">
        <v>0</v>
      </c>
      <c r="AI204" s="508">
        <v>0</v>
      </c>
      <c r="AJ204" s="505">
        <v>0</v>
      </c>
      <c r="AK204" s="508">
        <v>0</v>
      </c>
      <c r="AL204" s="505">
        <v>0</v>
      </c>
      <c r="AM204" s="647">
        <v>0</v>
      </c>
      <c r="AN204" s="534">
        <v>0</v>
      </c>
      <c r="AO204" s="508">
        <v>0</v>
      </c>
      <c r="AP204" s="373">
        <v>1</v>
      </c>
      <c r="AQ204" s="508">
        <v>0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7"/>
        <v>4</v>
      </c>
      <c r="D205" s="657">
        <f t="shared" si="166"/>
        <v>0</v>
      </c>
      <c r="E205" s="108">
        <f t="shared" si="166"/>
        <v>4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1</v>
      </c>
      <c r="L205" s="290">
        <v>0</v>
      </c>
      <c r="M205" s="107">
        <v>0</v>
      </c>
      <c r="N205" s="290">
        <v>0</v>
      </c>
      <c r="O205" s="107">
        <v>0</v>
      </c>
      <c r="P205" s="290">
        <v>0</v>
      </c>
      <c r="Q205" s="107">
        <v>0</v>
      </c>
      <c r="R205" s="290">
        <v>0</v>
      </c>
      <c r="S205" s="107">
        <v>0</v>
      </c>
      <c r="T205" s="290">
        <v>0</v>
      </c>
      <c r="U205" s="107">
        <v>0</v>
      </c>
      <c r="V205" s="290">
        <v>0</v>
      </c>
      <c r="W205" s="107">
        <v>1</v>
      </c>
      <c r="X205" s="290">
        <v>0</v>
      </c>
      <c r="Y205" s="107">
        <v>1</v>
      </c>
      <c r="Z205" s="290">
        <v>0</v>
      </c>
      <c r="AA205" s="107">
        <v>0</v>
      </c>
      <c r="AB205" s="290">
        <v>0</v>
      </c>
      <c r="AC205" s="107">
        <v>0</v>
      </c>
      <c r="AD205" s="290">
        <v>0</v>
      </c>
      <c r="AE205" s="107">
        <v>1</v>
      </c>
      <c r="AF205" s="290">
        <v>0</v>
      </c>
      <c r="AG205" s="107">
        <v>0</v>
      </c>
      <c r="AH205" s="290">
        <v>0</v>
      </c>
      <c r="AI205" s="107">
        <v>0</v>
      </c>
      <c r="AJ205" s="290">
        <v>0</v>
      </c>
      <c r="AK205" s="107">
        <v>0</v>
      </c>
      <c r="AL205" s="290">
        <v>0</v>
      </c>
      <c r="AM205" s="65">
        <v>0</v>
      </c>
      <c r="AN205" s="296">
        <v>0</v>
      </c>
      <c r="AO205" s="107">
        <v>0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2"/>
      <c r="B206" s="500" t="s">
        <v>862</v>
      </c>
      <c r="C206" s="663">
        <f t="shared" si="167"/>
        <v>8</v>
      </c>
      <c r="D206" s="664">
        <f t="shared" si="166"/>
        <v>1</v>
      </c>
      <c r="E206" s="500">
        <f t="shared" si="166"/>
        <v>7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1</v>
      </c>
      <c r="L206" s="346">
        <v>0</v>
      </c>
      <c r="M206" s="347">
        <v>2</v>
      </c>
      <c r="N206" s="346">
        <v>1</v>
      </c>
      <c r="O206" s="347">
        <v>1</v>
      </c>
      <c r="P206" s="346">
        <v>0</v>
      </c>
      <c r="Q206" s="347">
        <v>1</v>
      </c>
      <c r="R206" s="346">
        <v>0</v>
      </c>
      <c r="S206" s="347">
        <v>0</v>
      </c>
      <c r="T206" s="346">
        <v>0</v>
      </c>
      <c r="U206" s="347">
        <v>0</v>
      </c>
      <c r="V206" s="346">
        <v>0</v>
      </c>
      <c r="W206" s="347">
        <v>0</v>
      </c>
      <c r="X206" s="346">
        <v>0</v>
      </c>
      <c r="Y206" s="347">
        <v>0</v>
      </c>
      <c r="Z206" s="346">
        <v>0</v>
      </c>
      <c r="AA206" s="347">
        <v>1</v>
      </c>
      <c r="AB206" s="346">
        <v>0</v>
      </c>
      <c r="AC206" s="347">
        <v>0</v>
      </c>
      <c r="AD206" s="346">
        <v>0</v>
      </c>
      <c r="AE206" s="347">
        <v>1</v>
      </c>
      <c r="AF206" s="346">
        <v>0</v>
      </c>
      <c r="AG206" s="347">
        <v>0</v>
      </c>
      <c r="AH206" s="346">
        <v>0</v>
      </c>
      <c r="AI206" s="347">
        <v>0</v>
      </c>
      <c r="AJ206" s="346">
        <v>0</v>
      </c>
      <c r="AK206" s="347">
        <v>0</v>
      </c>
      <c r="AL206" s="346">
        <v>0</v>
      </c>
      <c r="AM206" s="561">
        <v>0</v>
      </c>
      <c r="AN206" s="430">
        <v>0</v>
      </c>
      <c r="AO206" s="347">
        <v>0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2"/>
      <c r="B207" s="500" t="s">
        <v>863</v>
      </c>
      <c r="C207" s="663">
        <f t="shared" si="167"/>
        <v>0</v>
      </c>
      <c r="D207" s="375">
        <f t="shared" si="166"/>
        <v>0</v>
      </c>
      <c r="E207" s="500">
        <f t="shared" si="166"/>
        <v>0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0</v>
      </c>
      <c r="M207" s="2">
        <v>0</v>
      </c>
      <c r="N207" s="192">
        <v>0</v>
      </c>
      <c r="O207" s="2">
        <v>0</v>
      </c>
      <c r="P207" s="192">
        <v>0</v>
      </c>
      <c r="Q207" s="2">
        <v>0</v>
      </c>
      <c r="R207" s="192">
        <v>0</v>
      </c>
      <c r="S207" s="2">
        <v>0</v>
      </c>
      <c r="T207" s="192">
        <v>0</v>
      </c>
      <c r="U207" s="2">
        <v>0</v>
      </c>
      <c r="V207" s="192">
        <v>0</v>
      </c>
      <c r="W207" s="2">
        <v>0</v>
      </c>
      <c r="X207" s="192">
        <v>0</v>
      </c>
      <c r="Y207" s="2">
        <v>0</v>
      </c>
      <c r="Z207" s="192">
        <v>0</v>
      </c>
      <c r="AA207" s="2">
        <v>0</v>
      </c>
      <c r="AB207" s="192">
        <v>0</v>
      </c>
      <c r="AC207" s="2">
        <v>0</v>
      </c>
      <c r="AD207" s="192">
        <v>0</v>
      </c>
      <c r="AE207" s="2">
        <v>0</v>
      </c>
      <c r="AF207" s="192">
        <v>0</v>
      </c>
      <c r="AG207" s="2">
        <v>0</v>
      </c>
      <c r="AH207" s="192">
        <v>0</v>
      </c>
      <c r="AI207" s="2">
        <v>0</v>
      </c>
      <c r="AJ207" s="192">
        <v>0</v>
      </c>
      <c r="AK207" s="2">
        <v>0</v>
      </c>
      <c r="AL207" s="192">
        <v>0</v>
      </c>
      <c r="AM207" s="64">
        <v>0</v>
      </c>
      <c r="AN207" s="377">
        <v>0</v>
      </c>
      <c r="AO207" s="2">
        <v>0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2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>
        <v>0</v>
      </c>
      <c r="L208" s="634"/>
      <c r="M208" s="347">
        <v>0</v>
      </c>
      <c r="N208" s="634"/>
      <c r="O208" s="347">
        <v>0</v>
      </c>
      <c r="P208" s="634"/>
      <c r="Q208" s="347">
        <v>0</v>
      </c>
      <c r="R208" s="634"/>
      <c r="S208" s="347">
        <v>0</v>
      </c>
      <c r="T208" s="634"/>
      <c r="U208" s="347">
        <v>0</v>
      </c>
      <c r="V208" s="634"/>
      <c r="W208" s="347">
        <v>0</v>
      </c>
      <c r="X208" s="634"/>
      <c r="Y208" s="347">
        <v>0</v>
      </c>
      <c r="Z208" s="634"/>
      <c r="AA208" s="347">
        <v>0</v>
      </c>
      <c r="AB208" s="634"/>
      <c r="AC208" s="347">
        <v>0</v>
      </c>
      <c r="AD208" s="634"/>
      <c r="AE208" s="347">
        <v>0</v>
      </c>
      <c r="AF208" s="634"/>
      <c r="AG208" s="347">
        <v>0</v>
      </c>
      <c r="AH208" s="634"/>
      <c r="AI208" s="347">
        <v>0</v>
      </c>
      <c r="AJ208" s="634"/>
      <c r="AK208" s="347">
        <v>0</v>
      </c>
      <c r="AL208" s="634"/>
      <c r="AM208" s="561">
        <v>0</v>
      </c>
      <c r="AN208" s="430">
        <v>0</v>
      </c>
      <c r="AO208" s="347">
        <v>0</v>
      </c>
      <c r="AP208" s="634"/>
      <c r="AQ208" s="347">
        <v>0</v>
      </c>
      <c r="AR208" s="346">
        <v>0</v>
      </c>
      <c r="AS208" s="347">
        <v>0</v>
      </c>
      <c r="AT208" s="634"/>
      <c r="AU208" s="350">
        <v>0</v>
      </c>
      <c r="AV208" s="561">
        <v>0</v>
      </c>
      <c r="AW208" s="634"/>
      <c r="AX208" s="347">
        <v>0</v>
      </c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2"/>
      <c r="B209" s="500" t="s">
        <v>865</v>
      </c>
      <c r="C209" s="663">
        <f t="shared" si="167"/>
        <v>0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0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0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2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2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32"/>
      <c r="B212" s="69" t="s">
        <v>868</v>
      </c>
      <c r="C212" s="200">
        <f t="shared" si="167"/>
        <v>1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1</v>
      </c>
      <c r="F212" s="1743"/>
      <c r="G212" s="1744"/>
      <c r="H212" s="192">
        <v>0</v>
      </c>
      <c r="I212" s="2">
        <v>0</v>
      </c>
      <c r="J212" s="192">
        <v>0</v>
      </c>
      <c r="K212" s="2">
        <v>0</v>
      </c>
      <c r="L212" s="192">
        <v>0</v>
      </c>
      <c r="M212" s="2">
        <v>0</v>
      </c>
      <c r="N212" s="192">
        <v>0</v>
      </c>
      <c r="O212" s="2">
        <v>0</v>
      </c>
      <c r="P212" s="192">
        <v>0</v>
      </c>
      <c r="Q212" s="2">
        <v>0</v>
      </c>
      <c r="R212" s="192">
        <v>0</v>
      </c>
      <c r="S212" s="2">
        <v>1</v>
      </c>
      <c r="T212" s="192">
        <v>0</v>
      </c>
      <c r="U212" s="2">
        <v>0</v>
      </c>
      <c r="V212" s="192">
        <v>0</v>
      </c>
      <c r="W212" s="2">
        <v>0</v>
      </c>
      <c r="X212" s="192">
        <v>0</v>
      </c>
      <c r="Y212" s="2">
        <v>0</v>
      </c>
      <c r="Z212" s="192">
        <v>0</v>
      </c>
      <c r="AA212" s="2">
        <v>0</v>
      </c>
      <c r="AB212" s="192">
        <v>0</v>
      </c>
      <c r="AC212" s="2">
        <v>0</v>
      </c>
      <c r="AD212" s="192">
        <v>0</v>
      </c>
      <c r="AE212" s="2">
        <v>0</v>
      </c>
      <c r="AF212" s="192">
        <v>0</v>
      </c>
      <c r="AG212" s="2">
        <v>0</v>
      </c>
      <c r="AH212" s="192">
        <v>0</v>
      </c>
      <c r="AI212" s="2">
        <v>0</v>
      </c>
      <c r="AJ212" s="192">
        <v>0</v>
      </c>
      <c r="AK212" s="2">
        <v>0</v>
      </c>
      <c r="AL212" s="192">
        <v>0</v>
      </c>
      <c r="AM212" s="64">
        <v>0</v>
      </c>
      <c r="AN212" s="377">
        <v>0</v>
      </c>
      <c r="AO212" s="2">
        <v>0</v>
      </c>
      <c r="AP212" s="192">
        <v>0</v>
      </c>
      <c r="AQ212" s="388">
        <v>0</v>
      </c>
      <c r="AR212" s="380">
        <v>0</v>
      </c>
      <c r="AS212" s="388">
        <v>0</v>
      </c>
      <c r="AT212" s="564">
        <v>0</v>
      </c>
      <c r="AU212" s="389">
        <v>0</v>
      </c>
      <c r="AV212" s="564">
        <v>0</v>
      </c>
      <c r="AW212" s="389">
        <v>0</v>
      </c>
      <c r="AX212" s="388">
        <v>0</v>
      </c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2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2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2"/>
      <c r="B216" s="52" t="s">
        <v>873</v>
      </c>
      <c r="C216" s="200">
        <f t="shared" si="167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0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32"/>
      <c r="B217" s="387" t="s">
        <v>874</v>
      </c>
      <c r="C217" s="378">
        <f t="shared" si="167"/>
        <v>0</v>
      </c>
      <c r="D217" s="672">
        <f>SUM(F217+H217+J217+L217+N217+P217+R217+T217+V217+X217+Z217+AB217+AD217+AF217+AH217+AJ217+AL217)</f>
        <v>0</v>
      </c>
      <c r="E217" s="387">
        <f t="shared" si="177"/>
        <v>0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0</v>
      </c>
      <c r="R217" s="380">
        <v>0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7"/>
        <v>0</v>
      </c>
      <c r="D218" s="655">
        <f>SUM(F218+H218+J218+L218+N218)</f>
        <v>0</v>
      </c>
      <c r="E218" s="656">
        <f t="shared" ref="D218:E221" si="192">SUM(G218+I218+K218+M218+O218)</f>
        <v>0</v>
      </c>
      <c r="F218" s="474">
        <v>0</v>
      </c>
      <c r="G218" s="576">
        <v>0</v>
      </c>
      <c r="H218" s="474">
        <v>0</v>
      </c>
      <c r="I218" s="576">
        <v>0</v>
      </c>
      <c r="J218" s="474">
        <v>0</v>
      </c>
      <c r="K218" s="576">
        <v>0</v>
      </c>
      <c r="L218" s="474">
        <v>0</v>
      </c>
      <c r="M218" s="576">
        <v>0</v>
      </c>
      <c r="N218" s="474">
        <v>0</v>
      </c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2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2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32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>
        <v>0</v>
      </c>
      <c r="G221" s="388">
        <v>0</v>
      </c>
      <c r="H221" s="380">
        <v>0</v>
      </c>
      <c r="I221" s="388">
        <v>0</v>
      </c>
      <c r="J221" s="380">
        <v>0</v>
      </c>
      <c r="K221" s="388">
        <v>0</v>
      </c>
      <c r="L221" s="380">
        <v>0</v>
      </c>
      <c r="M221" s="388">
        <v>0</v>
      </c>
      <c r="N221" s="380">
        <v>0</v>
      </c>
      <c r="O221" s="388">
        <v>0</v>
      </c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>
        <v>0</v>
      </c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7"/>
        <v>0</v>
      </c>
      <c r="D222" s="657">
        <f t="shared" ref="D222:E241" si="198">SUM(F222+H222+J222+L222+N222+P222+R222+T222+V222+X222+Z222+AB222+AD222+AF222+AH222+AJ222+AL222)</f>
        <v>0</v>
      </c>
      <c r="E222" s="108">
        <f t="shared" si="198"/>
        <v>0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0</v>
      </c>
      <c r="P222" s="290">
        <v>0</v>
      </c>
      <c r="Q222" s="107">
        <v>0</v>
      </c>
      <c r="R222" s="290">
        <v>0</v>
      </c>
      <c r="S222" s="107">
        <v>0</v>
      </c>
      <c r="T222" s="290">
        <v>0</v>
      </c>
      <c r="U222" s="107">
        <v>0</v>
      </c>
      <c r="V222" s="290">
        <v>0</v>
      </c>
      <c r="W222" s="107">
        <v>0</v>
      </c>
      <c r="X222" s="290">
        <v>0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2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2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2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0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0</v>
      </c>
      <c r="AG225" s="347">
        <v>0</v>
      </c>
      <c r="AH225" s="346">
        <v>0</v>
      </c>
      <c r="AI225" s="347">
        <v>0</v>
      </c>
      <c r="AJ225" s="346">
        <v>0</v>
      </c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32"/>
      <c r="B226" s="681" t="s">
        <v>885</v>
      </c>
      <c r="C226" s="73">
        <f t="shared" si="167"/>
        <v>7</v>
      </c>
      <c r="D226" s="246">
        <f t="shared" si="198"/>
        <v>1</v>
      </c>
      <c r="E226" s="67">
        <f t="shared" si="198"/>
        <v>6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0</v>
      </c>
      <c r="L226" s="346">
        <v>0</v>
      </c>
      <c r="M226" s="347">
        <v>1</v>
      </c>
      <c r="N226" s="346">
        <v>1</v>
      </c>
      <c r="O226" s="347">
        <v>1</v>
      </c>
      <c r="P226" s="346">
        <v>0</v>
      </c>
      <c r="Q226" s="347">
        <v>1</v>
      </c>
      <c r="R226" s="346">
        <v>0</v>
      </c>
      <c r="S226" s="347">
        <v>1</v>
      </c>
      <c r="T226" s="346">
        <v>0</v>
      </c>
      <c r="U226" s="347">
        <v>0</v>
      </c>
      <c r="V226" s="346">
        <v>0</v>
      </c>
      <c r="W226" s="347">
        <v>1</v>
      </c>
      <c r="X226" s="346">
        <v>0</v>
      </c>
      <c r="Y226" s="347">
        <v>0</v>
      </c>
      <c r="Z226" s="346">
        <v>0</v>
      </c>
      <c r="AA226" s="347">
        <v>1</v>
      </c>
      <c r="AB226" s="346">
        <v>0</v>
      </c>
      <c r="AC226" s="347">
        <v>0</v>
      </c>
      <c r="AD226" s="346">
        <v>0</v>
      </c>
      <c r="AE226" s="347">
        <v>0</v>
      </c>
      <c r="AF226" s="346">
        <v>0</v>
      </c>
      <c r="AG226" s="347">
        <v>0</v>
      </c>
      <c r="AH226" s="346">
        <v>0</v>
      </c>
      <c r="AI226" s="347">
        <v>0</v>
      </c>
      <c r="AJ226" s="346">
        <v>0</v>
      </c>
      <c r="AK226" s="347">
        <v>0</v>
      </c>
      <c r="AL226" s="380">
        <v>0</v>
      </c>
      <c r="AM226" s="390">
        <v>0</v>
      </c>
      <c r="AN226" s="379">
        <v>0</v>
      </c>
      <c r="AO226" s="388">
        <v>0</v>
      </c>
      <c r="AP226" s="429">
        <v>0</v>
      </c>
      <c r="AQ226" s="388">
        <v>0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7"/>
        <v>0</v>
      </c>
      <c r="D227" s="655">
        <f t="shared" si="198"/>
        <v>0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0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7"/>
        <v>0</v>
      </c>
      <c r="D228" s="664">
        <f>SUM(F228+H228+J228+L228+N228+P228+R228+T228+V228+X228+Z228+AB228+AD228+AF228+AH228+AJ228+AL228)</f>
        <v>0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0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7"/>
        <v>0</v>
      </c>
      <c r="D229" s="672">
        <f t="shared" si="198"/>
        <v>0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0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0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0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6022" t="s">
        <v>892</v>
      </c>
      <c r="B232" s="6023"/>
      <c r="C232" s="663">
        <f t="shared" si="167"/>
        <v>0</v>
      </c>
      <c r="D232" s="664">
        <f t="shared" si="198"/>
        <v>0</v>
      </c>
      <c r="E232" s="500">
        <f t="shared" si="198"/>
        <v>0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0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6022" t="s">
        <v>893</v>
      </c>
      <c r="B233" s="6023"/>
      <c r="C233" s="663">
        <f t="shared" si="167"/>
        <v>1</v>
      </c>
      <c r="D233" s="664">
        <f t="shared" si="198"/>
        <v>1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1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1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320" t="s">
        <v>894</v>
      </c>
      <c r="B234" s="6321"/>
      <c r="C234" s="200">
        <f t="shared" si="167"/>
        <v>0</v>
      </c>
      <c r="D234" s="375">
        <f t="shared" si="198"/>
        <v>0</v>
      </c>
      <c r="E234" s="52">
        <f t="shared" si="198"/>
        <v>0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0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0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7"/>
        <v>0</v>
      </c>
      <c r="D235" s="655">
        <f t="shared" si="198"/>
        <v>0</v>
      </c>
      <c r="E235" s="688">
        <f t="shared" si="198"/>
        <v>0</v>
      </c>
      <c r="F235" s="47">
        <v>0</v>
      </c>
      <c r="G235" s="42">
        <v>0</v>
      </c>
      <c r="H235" s="47">
        <v>0</v>
      </c>
      <c r="I235" s="42">
        <v>0</v>
      </c>
      <c r="J235" s="47">
        <v>0</v>
      </c>
      <c r="K235" s="42">
        <v>0</v>
      </c>
      <c r="L235" s="47">
        <v>0</v>
      </c>
      <c r="M235" s="42">
        <v>0</v>
      </c>
      <c r="N235" s="47">
        <v>0</v>
      </c>
      <c r="O235" s="42">
        <v>0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2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2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2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32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01" t="s">
        <v>901</v>
      </c>
      <c r="B240" s="630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322" t="s">
        <v>902</v>
      </c>
      <c r="B241" s="6323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27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>
        <v>0</v>
      </c>
      <c r="G245" s="508">
        <v>0</v>
      </c>
      <c r="H245" s="505">
        <v>0</v>
      </c>
      <c r="I245" s="508">
        <v>0</v>
      </c>
      <c r="J245" s="505">
        <v>0</v>
      </c>
      <c r="K245" s="508">
        <v>0</v>
      </c>
      <c r="L245" s="505">
        <v>0</v>
      </c>
      <c r="M245" s="508">
        <v>0</v>
      </c>
      <c r="N245" s="505">
        <v>0</v>
      </c>
      <c r="O245" s="508">
        <v>0</v>
      </c>
      <c r="P245" s="505">
        <v>0</v>
      </c>
      <c r="Q245" s="508">
        <v>0</v>
      </c>
      <c r="R245" s="505">
        <v>0</v>
      </c>
      <c r="S245" s="508">
        <v>0</v>
      </c>
      <c r="T245" s="505">
        <v>0</v>
      </c>
      <c r="U245" s="508">
        <v>0</v>
      </c>
      <c r="V245" s="505">
        <v>0</v>
      </c>
      <c r="W245" s="508">
        <v>0</v>
      </c>
      <c r="X245" s="505">
        <v>0</v>
      </c>
      <c r="Y245" s="508">
        <v>0</v>
      </c>
      <c r="Z245" s="505">
        <v>0</v>
      </c>
      <c r="AA245" s="508">
        <v>0</v>
      </c>
      <c r="AB245" s="505">
        <v>0</v>
      </c>
      <c r="AC245" s="508">
        <v>0</v>
      </c>
      <c r="AD245" s="505">
        <v>0</v>
      </c>
      <c r="AE245" s="508">
        <v>0</v>
      </c>
      <c r="AF245" s="505">
        <v>0</v>
      </c>
      <c r="AG245" s="508">
        <v>0</v>
      </c>
      <c r="AH245" s="505">
        <v>0</v>
      </c>
      <c r="AI245" s="508">
        <v>0</v>
      </c>
      <c r="AJ245" s="505">
        <v>0</v>
      </c>
      <c r="AK245" s="508">
        <v>0</v>
      </c>
      <c r="AL245" s="505">
        <v>0</v>
      </c>
      <c r="AM245" s="647">
        <v>0</v>
      </c>
      <c r="AN245" s="266">
        <v>0</v>
      </c>
      <c r="AO245" s="547">
        <v>0</v>
      </c>
      <c r="AP245" s="392">
        <v>0</v>
      </c>
      <c r="AQ245" s="507">
        <v>0</v>
      </c>
      <c r="AR245" s="508">
        <v>0</v>
      </c>
      <c r="AS245" s="505">
        <v>0</v>
      </c>
      <c r="AT245" s="508">
        <v>0</v>
      </c>
      <c r="AU245" s="507">
        <v>0</v>
      </c>
      <c r="AV245" s="508">
        <v>0</v>
      </c>
      <c r="AW245" s="505">
        <v>0</v>
      </c>
      <c r="AX245" s="508">
        <v>0</v>
      </c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>
        <v>0</v>
      </c>
      <c r="G247" s="576">
        <v>0</v>
      </c>
      <c r="H247" s="474">
        <v>0</v>
      </c>
      <c r="I247" s="576">
        <v>0</v>
      </c>
      <c r="J247" s="474">
        <v>0</v>
      </c>
      <c r="K247" s="576">
        <v>0</v>
      </c>
      <c r="L247" s="474">
        <v>0</v>
      </c>
      <c r="M247" s="576">
        <v>0</v>
      </c>
      <c r="N247" s="474">
        <v>0</v>
      </c>
      <c r="O247" s="576">
        <v>0</v>
      </c>
      <c r="P247" s="474">
        <v>0</v>
      </c>
      <c r="Q247" s="576">
        <v>0</v>
      </c>
      <c r="R247" s="474">
        <v>0</v>
      </c>
      <c r="S247" s="576">
        <v>0</v>
      </c>
      <c r="T247" s="474">
        <v>0</v>
      </c>
      <c r="U247" s="576">
        <v>0</v>
      </c>
      <c r="V247" s="474">
        <v>0</v>
      </c>
      <c r="W247" s="576">
        <v>0</v>
      </c>
      <c r="X247" s="474">
        <v>0</v>
      </c>
      <c r="Y247" s="576">
        <v>0</v>
      </c>
      <c r="Z247" s="474">
        <v>0</v>
      </c>
      <c r="AA247" s="576">
        <v>0</v>
      </c>
      <c r="AB247" s="474">
        <v>0</v>
      </c>
      <c r="AC247" s="576">
        <v>0</v>
      </c>
      <c r="AD247" s="474">
        <v>0</v>
      </c>
      <c r="AE247" s="576">
        <v>0</v>
      </c>
      <c r="AF247" s="474">
        <v>0</v>
      </c>
      <c r="AG247" s="576">
        <v>0</v>
      </c>
      <c r="AH247" s="474">
        <v>0</v>
      </c>
      <c r="AI247" s="576">
        <v>0</v>
      </c>
      <c r="AJ247" s="474">
        <v>0</v>
      </c>
      <c r="AK247" s="576">
        <v>0</v>
      </c>
      <c r="AL247" s="474">
        <v>0</v>
      </c>
      <c r="AM247" s="559">
        <v>0</v>
      </c>
      <c r="AN247" s="497">
        <v>0</v>
      </c>
      <c r="AO247" s="477">
        <v>0</v>
      </c>
      <c r="AP247" s="476">
        <v>0</v>
      </c>
      <c r="AQ247" s="477">
        <v>0</v>
      </c>
      <c r="AR247" s="475">
        <v>0</v>
      </c>
      <c r="AS247" s="474">
        <v>0</v>
      </c>
      <c r="AT247" s="576">
        <v>0</v>
      </c>
      <c r="AU247" s="477">
        <v>0</v>
      </c>
      <c r="AV247" s="475">
        <v>0</v>
      </c>
      <c r="AW247" s="477">
        <v>0</v>
      </c>
      <c r="AX247" s="475">
        <v>0</v>
      </c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>
        <v>0</v>
      </c>
      <c r="G248" s="107">
        <v>0</v>
      </c>
      <c r="H248" s="290">
        <v>0</v>
      </c>
      <c r="I248" s="107">
        <v>0</v>
      </c>
      <c r="J248" s="290">
        <v>0</v>
      </c>
      <c r="K248" s="107">
        <v>0</v>
      </c>
      <c r="L248" s="290">
        <v>0</v>
      </c>
      <c r="M248" s="107">
        <v>0</v>
      </c>
      <c r="N248" s="290">
        <v>0</v>
      </c>
      <c r="O248" s="107">
        <v>0</v>
      </c>
      <c r="P248" s="290">
        <v>0</v>
      </c>
      <c r="Q248" s="107">
        <v>0</v>
      </c>
      <c r="R248" s="290">
        <v>0</v>
      </c>
      <c r="S248" s="107">
        <v>0</v>
      </c>
      <c r="T248" s="290">
        <v>0</v>
      </c>
      <c r="U248" s="107">
        <v>0</v>
      </c>
      <c r="V248" s="290">
        <v>0</v>
      </c>
      <c r="W248" s="107">
        <v>0</v>
      </c>
      <c r="X248" s="290">
        <v>0</v>
      </c>
      <c r="Y248" s="107">
        <v>0</v>
      </c>
      <c r="Z248" s="290">
        <v>0</v>
      </c>
      <c r="AA248" s="107">
        <v>0</v>
      </c>
      <c r="AB248" s="290">
        <v>0</v>
      </c>
      <c r="AC248" s="107">
        <v>0</v>
      </c>
      <c r="AD248" s="290">
        <v>0</v>
      </c>
      <c r="AE248" s="107">
        <v>0</v>
      </c>
      <c r="AF248" s="290">
        <v>0</v>
      </c>
      <c r="AG248" s="107">
        <v>0</v>
      </c>
      <c r="AH248" s="290">
        <v>0</v>
      </c>
      <c r="AI248" s="107">
        <v>0</v>
      </c>
      <c r="AJ248" s="290">
        <v>0</v>
      </c>
      <c r="AK248" s="107">
        <v>0</v>
      </c>
      <c r="AL248" s="290">
        <v>0</v>
      </c>
      <c r="AM248" s="65">
        <v>0</v>
      </c>
      <c r="AN248" s="296">
        <v>0</v>
      </c>
      <c r="AO248" s="22">
        <v>0</v>
      </c>
      <c r="AP248" s="61">
        <v>0</v>
      </c>
      <c r="AQ248" s="547">
        <v>0</v>
      </c>
      <c r="AR248" s="530">
        <v>0</v>
      </c>
      <c r="AS248" s="373">
        <v>0</v>
      </c>
      <c r="AT248" s="530">
        <v>0</v>
      </c>
      <c r="AU248" s="547">
        <v>0</v>
      </c>
      <c r="AV248" s="530">
        <v>0</v>
      </c>
      <c r="AW248" s="547">
        <v>0</v>
      </c>
      <c r="AX248" s="530">
        <v>0</v>
      </c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>
        <v>0</v>
      </c>
      <c r="G249" s="576">
        <v>0</v>
      </c>
      <c r="H249" s="474">
        <v>0</v>
      </c>
      <c r="I249" s="576">
        <v>0</v>
      </c>
      <c r="J249" s="474">
        <v>0</v>
      </c>
      <c r="K249" s="576">
        <v>0</v>
      </c>
      <c r="L249" s="474">
        <v>0</v>
      </c>
      <c r="M249" s="576">
        <v>0</v>
      </c>
      <c r="N249" s="474">
        <v>0</v>
      </c>
      <c r="O249" s="576">
        <v>0</v>
      </c>
      <c r="P249" s="474">
        <v>0</v>
      </c>
      <c r="Q249" s="576">
        <v>0</v>
      </c>
      <c r="R249" s="474">
        <v>0</v>
      </c>
      <c r="S249" s="576">
        <v>0</v>
      </c>
      <c r="T249" s="474">
        <v>0</v>
      </c>
      <c r="U249" s="576">
        <v>0</v>
      </c>
      <c r="V249" s="474">
        <v>0</v>
      </c>
      <c r="W249" s="576">
        <v>0</v>
      </c>
      <c r="X249" s="474">
        <v>0</v>
      </c>
      <c r="Y249" s="576">
        <v>0</v>
      </c>
      <c r="Z249" s="474">
        <v>0</v>
      </c>
      <c r="AA249" s="576">
        <v>0</v>
      </c>
      <c r="AB249" s="474">
        <v>0</v>
      </c>
      <c r="AC249" s="576">
        <v>0</v>
      </c>
      <c r="AD249" s="474">
        <v>0</v>
      </c>
      <c r="AE249" s="576">
        <v>0</v>
      </c>
      <c r="AF249" s="474">
        <v>0</v>
      </c>
      <c r="AG249" s="576">
        <v>0</v>
      </c>
      <c r="AH249" s="474">
        <v>0</v>
      </c>
      <c r="AI249" s="576">
        <v>0</v>
      </c>
      <c r="AJ249" s="474">
        <v>0</v>
      </c>
      <c r="AK249" s="576">
        <v>0</v>
      </c>
      <c r="AL249" s="474">
        <v>0</v>
      </c>
      <c r="AM249" s="559">
        <v>0</v>
      </c>
      <c r="AN249" s="497">
        <v>0</v>
      </c>
      <c r="AO249" s="477">
        <v>0</v>
      </c>
      <c r="AP249" s="476">
        <v>0</v>
      </c>
      <c r="AQ249" s="477">
        <v>0</v>
      </c>
      <c r="AR249" s="475">
        <v>0</v>
      </c>
      <c r="AS249" s="474">
        <v>0</v>
      </c>
      <c r="AT249" s="576">
        <v>0</v>
      </c>
      <c r="AU249" s="477">
        <v>0</v>
      </c>
      <c r="AV249" s="475">
        <v>0</v>
      </c>
      <c r="AW249" s="477">
        <v>0</v>
      </c>
      <c r="AX249" s="475">
        <v>0</v>
      </c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>
        <v>0</v>
      </c>
      <c r="G250" s="107">
        <v>0</v>
      </c>
      <c r="H250" s="290">
        <v>0</v>
      </c>
      <c r="I250" s="107">
        <v>0</v>
      </c>
      <c r="J250" s="290">
        <v>0</v>
      </c>
      <c r="K250" s="107">
        <v>0</v>
      </c>
      <c r="L250" s="290">
        <v>0</v>
      </c>
      <c r="M250" s="107">
        <v>0</v>
      </c>
      <c r="N250" s="290">
        <v>0</v>
      </c>
      <c r="O250" s="107">
        <v>0</v>
      </c>
      <c r="P250" s="290">
        <v>0</v>
      </c>
      <c r="Q250" s="107">
        <v>0</v>
      </c>
      <c r="R250" s="290">
        <v>0</v>
      </c>
      <c r="S250" s="107">
        <v>0</v>
      </c>
      <c r="T250" s="290">
        <v>0</v>
      </c>
      <c r="U250" s="107">
        <v>0</v>
      </c>
      <c r="V250" s="290">
        <v>0</v>
      </c>
      <c r="W250" s="107">
        <v>0</v>
      </c>
      <c r="X250" s="290">
        <v>0</v>
      </c>
      <c r="Y250" s="107">
        <v>0</v>
      </c>
      <c r="Z250" s="290">
        <v>0</v>
      </c>
      <c r="AA250" s="107">
        <v>0</v>
      </c>
      <c r="AB250" s="290">
        <v>0</v>
      </c>
      <c r="AC250" s="107">
        <v>0</v>
      </c>
      <c r="AD250" s="290">
        <v>0</v>
      </c>
      <c r="AE250" s="107">
        <v>0</v>
      </c>
      <c r="AF250" s="290">
        <v>0</v>
      </c>
      <c r="AG250" s="107">
        <v>0</v>
      </c>
      <c r="AH250" s="290">
        <v>0</v>
      </c>
      <c r="AI250" s="107">
        <v>0</v>
      </c>
      <c r="AJ250" s="290">
        <v>0</v>
      </c>
      <c r="AK250" s="107">
        <v>0</v>
      </c>
      <c r="AL250" s="290">
        <v>0</v>
      </c>
      <c r="AM250" s="65">
        <v>0</v>
      </c>
      <c r="AN250" s="296">
        <v>0</v>
      </c>
      <c r="AO250" s="22">
        <v>0</v>
      </c>
      <c r="AP250" s="61">
        <v>0</v>
      </c>
      <c r="AQ250" s="547">
        <v>0</v>
      </c>
      <c r="AR250" s="530">
        <v>0</v>
      </c>
      <c r="AS250" s="373">
        <v>0</v>
      </c>
      <c r="AT250" s="530">
        <v>0</v>
      </c>
      <c r="AU250" s="547">
        <v>0</v>
      </c>
      <c r="AV250" s="530">
        <v>0</v>
      </c>
      <c r="AW250" s="547">
        <v>0</v>
      </c>
      <c r="AX250" s="530">
        <v>0</v>
      </c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>
        <v>0</v>
      </c>
      <c r="G251" s="576">
        <v>0</v>
      </c>
      <c r="H251" s="474">
        <v>0</v>
      </c>
      <c r="I251" s="576">
        <v>0</v>
      </c>
      <c r="J251" s="474">
        <v>0</v>
      </c>
      <c r="K251" s="576">
        <v>0</v>
      </c>
      <c r="L251" s="474">
        <v>0</v>
      </c>
      <c r="M251" s="576">
        <v>0</v>
      </c>
      <c r="N251" s="474">
        <v>0</v>
      </c>
      <c r="O251" s="576">
        <v>0</v>
      </c>
      <c r="P251" s="474">
        <v>0</v>
      </c>
      <c r="Q251" s="576">
        <v>0</v>
      </c>
      <c r="R251" s="474">
        <v>0</v>
      </c>
      <c r="S251" s="576">
        <v>0</v>
      </c>
      <c r="T251" s="474">
        <v>0</v>
      </c>
      <c r="U251" s="576">
        <v>0</v>
      </c>
      <c r="V251" s="474">
        <v>0</v>
      </c>
      <c r="W251" s="576">
        <v>0</v>
      </c>
      <c r="X251" s="474">
        <v>0</v>
      </c>
      <c r="Y251" s="576">
        <v>0</v>
      </c>
      <c r="Z251" s="474">
        <v>0</v>
      </c>
      <c r="AA251" s="576">
        <v>0</v>
      </c>
      <c r="AB251" s="474">
        <v>0</v>
      </c>
      <c r="AC251" s="576">
        <v>0</v>
      </c>
      <c r="AD251" s="474">
        <v>0</v>
      </c>
      <c r="AE251" s="576">
        <v>0</v>
      </c>
      <c r="AF251" s="474">
        <v>0</v>
      </c>
      <c r="AG251" s="576">
        <v>0</v>
      </c>
      <c r="AH251" s="474">
        <v>0</v>
      </c>
      <c r="AI251" s="576">
        <v>0</v>
      </c>
      <c r="AJ251" s="474">
        <v>0</v>
      </c>
      <c r="AK251" s="576">
        <v>0</v>
      </c>
      <c r="AL251" s="474">
        <v>0</v>
      </c>
      <c r="AM251" s="559">
        <v>0</v>
      </c>
      <c r="AN251" s="497">
        <v>0</v>
      </c>
      <c r="AO251" s="477">
        <v>0</v>
      </c>
      <c r="AP251" s="476">
        <v>0</v>
      </c>
      <c r="AQ251" s="477">
        <v>0</v>
      </c>
      <c r="AR251" s="475">
        <v>0</v>
      </c>
      <c r="AS251" s="474">
        <v>0</v>
      </c>
      <c r="AT251" s="475">
        <v>0</v>
      </c>
      <c r="AU251" s="477">
        <v>0</v>
      </c>
      <c r="AV251" s="475">
        <v>0</v>
      </c>
      <c r="AW251" s="477">
        <v>0</v>
      </c>
      <c r="AX251" s="475">
        <v>0</v>
      </c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>
        <v>0</v>
      </c>
      <c r="G252" s="388">
        <v>0</v>
      </c>
      <c r="H252" s="380">
        <v>0</v>
      </c>
      <c r="I252" s="388">
        <v>0</v>
      </c>
      <c r="J252" s="380">
        <v>0</v>
      </c>
      <c r="K252" s="388">
        <v>0</v>
      </c>
      <c r="L252" s="380">
        <v>0</v>
      </c>
      <c r="M252" s="388">
        <v>0</v>
      </c>
      <c r="N252" s="380">
        <v>0</v>
      </c>
      <c r="O252" s="388">
        <v>0</v>
      </c>
      <c r="P252" s="380">
        <v>0</v>
      </c>
      <c r="Q252" s="388">
        <v>0</v>
      </c>
      <c r="R252" s="380">
        <v>0</v>
      </c>
      <c r="S252" s="388">
        <v>0</v>
      </c>
      <c r="T252" s="380">
        <v>0</v>
      </c>
      <c r="U252" s="388">
        <v>0</v>
      </c>
      <c r="V252" s="380">
        <v>0</v>
      </c>
      <c r="W252" s="388">
        <v>0</v>
      </c>
      <c r="X252" s="380">
        <v>0</v>
      </c>
      <c r="Y252" s="388">
        <v>0</v>
      </c>
      <c r="Z252" s="380">
        <v>0</v>
      </c>
      <c r="AA252" s="388">
        <v>0</v>
      </c>
      <c r="AB252" s="380">
        <v>0</v>
      </c>
      <c r="AC252" s="388">
        <v>0</v>
      </c>
      <c r="AD252" s="380">
        <v>0</v>
      </c>
      <c r="AE252" s="388">
        <v>0</v>
      </c>
      <c r="AF252" s="380">
        <v>0</v>
      </c>
      <c r="AG252" s="388">
        <v>0</v>
      </c>
      <c r="AH252" s="380">
        <v>0</v>
      </c>
      <c r="AI252" s="388">
        <v>0</v>
      </c>
      <c r="AJ252" s="192">
        <v>0</v>
      </c>
      <c r="AK252" s="2">
        <v>0</v>
      </c>
      <c r="AL252" s="290">
        <v>0</v>
      </c>
      <c r="AM252" s="65">
        <v>0</v>
      </c>
      <c r="AN252" s="296">
        <v>0</v>
      </c>
      <c r="AO252" s="22">
        <v>0</v>
      </c>
      <c r="AP252" s="61">
        <v>0</v>
      </c>
      <c r="AQ252" s="547">
        <v>0</v>
      </c>
      <c r="AR252" s="530">
        <v>0</v>
      </c>
      <c r="AS252" s="373">
        <v>0</v>
      </c>
      <c r="AT252" s="530">
        <v>0</v>
      </c>
      <c r="AU252" s="547">
        <v>0</v>
      </c>
      <c r="AV252" s="530">
        <v>0</v>
      </c>
      <c r="AW252" s="547">
        <v>0</v>
      </c>
      <c r="AX252" s="530">
        <v>0</v>
      </c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6" t="s">
        <v>855</v>
      </c>
      <c r="B253" s="6337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>
        <v>0</v>
      </c>
      <c r="G253" s="508">
        <v>0</v>
      </c>
      <c r="H253" s="505">
        <v>0</v>
      </c>
      <c r="I253" s="508">
        <v>0</v>
      </c>
      <c r="J253" s="505">
        <v>0</v>
      </c>
      <c r="K253" s="508">
        <v>0</v>
      </c>
      <c r="L253" s="505">
        <v>0</v>
      </c>
      <c r="M253" s="508">
        <v>0</v>
      </c>
      <c r="N253" s="505">
        <v>0</v>
      </c>
      <c r="O253" s="508">
        <v>0</v>
      </c>
      <c r="P253" s="505">
        <v>0</v>
      </c>
      <c r="Q253" s="508">
        <v>0</v>
      </c>
      <c r="R253" s="505">
        <v>0</v>
      </c>
      <c r="S253" s="508">
        <v>0</v>
      </c>
      <c r="T253" s="505">
        <v>0</v>
      </c>
      <c r="U253" s="508">
        <v>0</v>
      </c>
      <c r="V253" s="505">
        <v>0</v>
      </c>
      <c r="W253" s="508">
        <v>0</v>
      </c>
      <c r="X253" s="505">
        <v>0</v>
      </c>
      <c r="Y253" s="508">
        <v>0</v>
      </c>
      <c r="Z253" s="505">
        <v>0</v>
      </c>
      <c r="AA253" s="508">
        <v>0</v>
      </c>
      <c r="AB253" s="505">
        <v>0</v>
      </c>
      <c r="AC253" s="508">
        <v>0</v>
      </c>
      <c r="AD253" s="505">
        <v>0</v>
      </c>
      <c r="AE253" s="508">
        <v>0</v>
      </c>
      <c r="AF253" s="505">
        <v>0</v>
      </c>
      <c r="AG253" s="508">
        <v>0</v>
      </c>
      <c r="AH253" s="505">
        <v>0</v>
      </c>
      <c r="AI253" s="508">
        <v>0</v>
      </c>
      <c r="AJ253" s="505">
        <v>0</v>
      </c>
      <c r="AK253" s="508">
        <v>0</v>
      </c>
      <c r="AL253" s="474">
        <v>0</v>
      </c>
      <c r="AM253" s="559">
        <v>0</v>
      </c>
      <c r="AN253" s="497">
        <v>0</v>
      </c>
      <c r="AO253" s="477">
        <v>0</v>
      </c>
      <c r="AP253" s="476">
        <v>0</v>
      </c>
      <c r="AQ253" s="507">
        <v>0</v>
      </c>
      <c r="AR253" s="508">
        <v>0</v>
      </c>
      <c r="AS253" s="505">
        <v>0</v>
      </c>
      <c r="AT253" s="508">
        <v>0</v>
      </c>
      <c r="AU253" s="507">
        <v>0</v>
      </c>
      <c r="AV253" s="508">
        <v>0</v>
      </c>
      <c r="AW253" s="507">
        <v>0</v>
      </c>
      <c r="AX253" s="508">
        <v>0</v>
      </c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>
        <v>0</v>
      </c>
      <c r="I254" s="576">
        <v>0</v>
      </c>
      <c r="J254" s="474">
        <v>0</v>
      </c>
      <c r="K254" s="576">
        <v>0</v>
      </c>
      <c r="L254" s="474">
        <v>0</v>
      </c>
      <c r="M254" s="576">
        <v>0</v>
      </c>
      <c r="N254" s="474">
        <v>0</v>
      </c>
      <c r="O254" s="576">
        <v>0</v>
      </c>
      <c r="P254" s="474">
        <v>0</v>
      </c>
      <c r="Q254" s="576">
        <v>0</v>
      </c>
      <c r="R254" s="474">
        <v>0</v>
      </c>
      <c r="S254" s="576">
        <v>0</v>
      </c>
      <c r="T254" s="474">
        <v>0</v>
      </c>
      <c r="U254" s="576">
        <v>0</v>
      </c>
      <c r="V254" s="474">
        <v>0</v>
      </c>
      <c r="W254" s="576">
        <v>0</v>
      </c>
      <c r="X254" s="474">
        <v>0</v>
      </c>
      <c r="Y254" s="576">
        <v>0</v>
      </c>
      <c r="Z254" s="474">
        <v>0</v>
      </c>
      <c r="AA254" s="576">
        <v>0</v>
      </c>
      <c r="AB254" s="474">
        <v>0</v>
      </c>
      <c r="AC254" s="576">
        <v>0</v>
      </c>
      <c r="AD254" s="474">
        <v>0</v>
      </c>
      <c r="AE254" s="576">
        <v>0</v>
      </c>
      <c r="AF254" s="474">
        <v>0</v>
      </c>
      <c r="AG254" s="576">
        <v>0</v>
      </c>
      <c r="AH254" s="474">
        <v>0</v>
      </c>
      <c r="AI254" s="576">
        <v>0</v>
      </c>
      <c r="AJ254" s="474">
        <v>0</v>
      </c>
      <c r="AK254" s="576">
        <v>0</v>
      </c>
      <c r="AL254" s="474">
        <v>0</v>
      </c>
      <c r="AM254" s="559">
        <v>0</v>
      </c>
      <c r="AN254" s="497">
        <v>0</v>
      </c>
      <c r="AO254" s="477">
        <v>0</v>
      </c>
      <c r="AP254" s="476">
        <v>0</v>
      </c>
      <c r="AQ254" s="477">
        <v>0</v>
      </c>
      <c r="AR254" s="475">
        <v>0</v>
      </c>
      <c r="AS254" s="474">
        <v>0</v>
      </c>
      <c r="AT254" s="475">
        <v>0</v>
      </c>
      <c r="AU254" s="477">
        <v>0</v>
      </c>
      <c r="AV254" s="475">
        <v>0</v>
      </c>
      <c r="AW254" s="477">
        <v>0</v>
      </c>
      <c r="AX254" s="475">
        <v>0</v>
      </c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32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>
        <v>0</v>
      </c>
      <c r="I255" s="42">
        <v>0</v>
      </c>
      <c r="J255" s="47">
        <v>0</v>
      </c>
      <c r="K255" s="42">
        <v>0</v>
      </c>
      <c r="L255" s="47">
        <v>0</v>
      </c>
      <c r="M255" s="42">
        <v>0</v>
      </c>
      <c r="N255" s="47">
        <v>0</v>
      </c>
      <c r="O255" s="42">
        <v>0</v>
      </c>
      <c r="P255" s="47">
        <v>0</v>
      </c>
      <c r="Q255" s="42">
        <v>0</v>
      </c>
      <c r="R255" s="47">
        <v>0</v>
      </c>
      <c r="S255" s="42">
        <v>0</v>
      </c>
      <c r="T255" s="47">
        <v>0</v>
      </c>
      <c r="U255" s="42">
        <v>0</v>
      </c>
      <c r="V255" s="47">
        <v>0</v>
      </c>
      <c r="W255" s="42">
        <v>0</v>
      </c>
      <c r="X255" s="47">
        <v>0</v>
      </c>
      <c r="Y255" s="42">
        <v>0</v>
      </c>
      <c r="Z255" s="47">
        <v>0</v>
      </c>
      <c r="AA255" s="42">
        <v>0</v>
      </c>
      <c r="AB255" s="47">
        <v>0</v>
      </c>
      <c r="AC255" s="42">
        <v>0</v>
      </c>
      <c r="AD255" s="47">
        <v>0</v>
      </c>
      <c r="AE255" s="42">
        <v>0</v>
      </c>
      <c r="AF255" s="47">
        <v>0</v>
      </c>
      <c r="AG255" s="42">
        <v>0</v>
      </c>
      <c r="AH255" s="47">
        <v>0</v>
      </c>
      <c r="AI255" s="42">
        <v>0</v>
      </c>
      <c r="AJ255" s="373">
        <v>0</v>
      </c>
      <c r="AK255" s="530">
        <v>0</v>
      </c>
      <c r="AL255" s="290">
        <v>0</v>
      </c>
      <c r="AM255" s="65">
        <v>0</v>
      </c>
      <c r="AN255" s="296">
        <v>0</v>
      </c>
      <c r="AO255" s="22">
        <v>0</v>
      </c>
      <c r="AP255" s="61">
        <v>0</v>
      </c>
      <c r="AQ255" s="547">
        <v>0</v>
      </c>
      <c r="AR255" s="530">
        <v>0</v>
      </c>
      <c r="AS255" s="373">
        <v>0</v>
      </c>
      <c r="AT255" s="530">
        <v>0</v>
      </c>
      <c r="AU255" s="547">
        <v>0</v>
      </c>
      <c r="AV255" s="530">
        <v>0</v>
      </c>
      <c r="AW255" s="547">
        <v>0</v>
      </c>
      <c r="AX255" s="530">
        <v>0</v>
      </c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2</v>
      </c>
      <c r="D256" s="614">
        <f t="shared" si="226"/>
        <v>1</v>
      </c>
      <c r="E256" s="615">
        <f t="shared" si="226"/>
        <v>1</v>
      </c>
      <c r="F256" s="701">
        <v>0</v>
      </c>
      <c r="G256" s="702">
        <v>0</v>
      </c>
      <c r="H256" s="701">
        <v>0</v>
      </c>
      <c r="I256" s="702">
        <v>0</v>
      </c>
      <c r="J256" s="701">
        <v>0</v>
      </c>
      <c r="K256" s="702">
        <v>0</v>
      </c>
      <c r="L256" s="701">
        <v>0</v>
      </c>
      <c r="M256" s="702">
        <v>0</v>
      </c>
      <c r="N256" s="701">
        <v>0</v>
      </c>
      <c r="O256" s="702">
        <v>0</v>
      </c>
      <c r="P256" s="701">
        <v>0</v>
      </c>
      <c r="Q256" s="702">
        <v>0</v>
      </c>
      <c r="R256" s="701">
        <v>0</v>
      </c>
      <c r="S256" s="702">
        <v>0</v>
      </c>
      <c r="T256" s="701">
        <v>0</v>
      </c>
      <c r="U256" s="702">
        <v>0</v>
      </c>
      <c r="V256" s="701">
        <v>1</v>
      </c>
      <c r="W256" s="702">
        <v>0</v>
      </c>
      <c r="X256" s="701">
        <v>0</v>
      </c>
      <c r="Y256" s="702">
        <v>0</v>
      </c>
      <c r="Z256" s="701">
        <v>0</v>
      </c>
      <c r="AA256" s="702">
        <v>0</v>
      </c>
      <c r="AB256" s="701">
        <v>0</v>
      </c>
      <c r="AC256" s="702">
        <v>0</v>
      </c>
      <c r="AD256" s="701">
        <v>0</v>
      </c>
      <c r="AE256" s="702">
        <v>0</v>
      </c>
      <c r="AF256" s="701">
        <v>0</v>
      </c>
      <c r="AG256" s="702">
        <v>0</v>
      </c>
      <c r="AH256" s="701">
        <v>0</v>
      </c>
      <c r="AI256" s="702">
        <v>1</v>
      </c>
      <c r="AJ256" s="701">
        <v>0</v>
      </c>
      <c r="AK256" s="702">
        <v>0</v>
      </c>
      <c r="AL256" s="474">
        <v>0</v>
      </c>
      <c r="AM256" s="559">
        <v>0</v>
      </c>
      <c r="AN256" s="497">
        <v>0</v>
      </c>
      <c r="AO256" s="477">
        <v>0</v>
      </c>
      <c r="AP256" s="476">
        <v>0</v>
      </c>
      <c r="AQ256" s="507">
        <v>0</v>
      </c>
      <c r="AR256" s="508">
        <v>0</v>
      </c>
      <c r="AS256" s="505">
        <v>0</v>
      </c>
      <c r="AT256" s="508">
        <v>0</v>
      </c>
      <c r="AU256" s="507">
        <v>0</v>
      </c>
      <c r="AV256" s="508">
        <v>0</v>
      </c>
      <c r="AW256" s="507">
        <v>0</v>
      </c>
      <c r="AX256" s="508">
        <v>0</v>
      </c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>
        <v>0</v>
      </c>
      <c r="G257" s="107">
        <v>0</v>
      </c>
      <c r="H257" s="290">
        <v>0</v>
      </c>
      <c r="I257" s="107">
        <v>0</v>
      </c>
      <c r="J257" s="290">
        <v>0</v>
      </c>
      <c r="K257" s="107">
        <v>0</v>
      </c>
      <c r="L257" s="290">
        <v>0</v>
      </c>
      <c r="M257" s="107">
        <v>0</v>
      </c>
      <c r="N257" s="290">
        <v>0</v>
      </c>
      <c r="O257" s="107">
        <v>0</v>
      </c>
      <c r="P257" s="290">
        <v>0</v>
      </c>
      <c r="Q257" s="107">
        <v>0</v>
      </c>
      <c r="R257" s="290">
        <v>0</v>
      </c>
      <c r="S257" s="107">
        <v>0</v>
      </c>
      <c r="T257" s="290">
        <v>0</v>
      </c>
      <c r="U257" s="107">
        <v>0</v>
      </c>
      <c r="V257" s="290">
        <v>0</v>
      </c>
      <c r="W257" s="107">
        <v>0</v>
      </c>
      <c r="X257" s="290">
        <v>0</v>
      </c>
      <c r="Y257" s="107">
        <v>0</v>
      </c>
      <c r="Z257" s="290">
        <v>0</v>
      </c>
      <c r="AA257" s="107">
        <v>0</v>
      </c>
      <c r="AB257" s="290">
        <v>0</v>
      </c>
      <c r="AC257" s="107">
        <v>0</v>
      </c>
      <c r="AD257" s="290">
        <v>0</v>
      </c>
      <c r="AE257" s="107">
        <v>0</v>
      </c>
      <c r="AF257" s="290">
        <v>0</v>
      </c>
      <c r="AG257" s="107">
        <v>0</v>
      </c>
      <c r="AH257" s="290">
        <v>0</v>
      </c>
      <c r="AI257" s="107">
        <v>0</v>
      </c>
      <c r="AJ257" s="290">
        <v>0</v>
      </c>
      <c r="AK257" s="107">
        <v>0</v>
      </c>
      <c r="AL257" s="474">
        <v>0</v>
      </c>
      <c r="AM257" s="559">
        <v>0</v>
      </c>
      <c r="AN257" s="497">
        <v>0</v>
      </c>
      <c r="AO257" s="477">
        <v>0</v>
      </c>
      <c r="AP257" s="476">
        <v>0</v>
      </c>
      <c r="AQ257" s="477">
        <v>0</v>
      </c>
      <c r="AR257" s="475">
        <v>0</v>
      </c>
      <c r="AS257" s="474">
        <v>0</v>
      </c>
      <c r="AT257" s="475">
        <v>0</v>
      </c>
      <c r="AU257" s="477">
        <v>0</v>
      </c>
      <c r="AV257" s="475">
        <v>0</v>
      </c>
      <c r="AW257" s="477">
        <v>0</v>
      </c>
      <c r="AX257" s="475">
        <v>0</v>
      </c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2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>
        <v>0</v>
      </c>
      <c r="G258" s="347">
        <v>0</v>
      </c>
      <c r="H258" s="346">
        <v>0</v>
      </c>
      <c r="I258" s="347">
        <v>0</v>
      </c>
      <c r="J258" s="346">
        <v>0</v>
      </c>
      <c r="K258" s="347">
        <v>0</v>
      </c>
      <c r="L258" s="346">
        <v>0</v>
      </c>
      <c r="M258" s="347">
        <v>0</v>
      </c>
      <c r="N258" s="346">
        <v>0</v>
      </c>
      <c r="O258" s="347">
        <v>0</v>
      </c>
      <c r="P258" s="346">
        <v>0</v>
      </c>
      <c r="Q258" s="347">
        <v>0</v>
      </c>
      <c r="R258" s="346">
        <v>0</v>
      </c>
      <c r="S258" s="347">
        <v>0</v>
      </c>
      <c r="T258" s="346">
        <v>0</v>
      </c>
      <c r="U258" s="347">
        <v>0</v>
      </c>
      <c r="V258" s="346">
        <v>0</v>
      </c>
      <c r="W258" s="347">
        <v>0</v>
      </c>
      <c r="X258" s="346">
        <v>0</v>
      </c>
      <c r="Y258" s="347">
        <v>0</v>
      </c>
      <c r="Z258" s="346">
        <v>0</v>
      </c>
      <c r="AA258" s="347">
        <v>0</v>
      </c>
      <c r="AB258" s="346">
        <v>0</v>
      </c>
      <c r="AC258" s="347">
        <v>0</v>
      </c>
      <c r="AD258" s="346">
        <v>0</v>
      </c>
      <c r="AE258" s="347">
        <v>0</v>
      </c>
      <c r="AF258" s="346">
        <v>0</v>
      </c>
      <c r="AG258" s="347">
        <v>0</v>
      </c>
      <c r="AH258" s="346">
        <v>0</v>
      </c>
      <c r="AI258" s="347">
        <v>0</v>
      </c>
      <c r="AJ258" s="346">
        <v>0</v>
      </c>
      <c r="AK258" s="347">
        <v>0</v>
      </c>
      <c r="AL258" s="346">
        <v>0</v>
      </c>
      <c r="AM258" s="561">
        <v>0</v>
      </c>
      <c r="AN258" s="430">
        <v>0</v>
      </c>
      <c r="AO258" s="348">
        <v>0</v>
      </c>
      <c r="AP258" s="481">
        <v>0</v>
      </c>
      <c r="AQ258" s="348">
        <v>0</v>
      </c>
      <c r="AR258" s="347">
        <v>0</v>
      </c>
      <c r="AS258" s="346">
        <v>0</v>
      </c>
      <c r="AT258" s="347">
        <v>0</v>
      </c>
      <c r="AU258" s="348">
        <v>0</v>
      </c>
      <c r="AV258" s="347">
        <v>0</v>
      </c>
      <c r="AW258" s="348">
        <v>0</v>
      </c>
      <c r="AX258" s="347">
        <v>0</v>
      </c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2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>
        <v>0</v>
      </c>
      <c r="G259" s="347">
        <v>0</v>
      </c>
      <c r="H259" s="346">
        <v>0</v>
      </c>
      <c r="I259" s="347">
        <v>0</v>
      </c>
      <c r="J259" s="346">
        <v>0</v>
      </c>
      <c r="K259" s="347">
        <v>0</v>
      </c>
      <c r="L259" s="346">
        <v>0</v>
      </c>
      <c r="M259" s="347">
        <v>0</v>
      </c>
      <c r="N259" s="346">
        <v>0</v>
      </c>
      <c r="O259" s="347">
        <v>0</v>
      </c>
      <c r="P259" s="346">
        <v>0</v>
      </c>
      <c r="Q259" s="347">
        <v>0</v>
      </c>
      <c r="R259" s="346">
        <v>0</v>
      </c>
      <c r="S259" s="347">
        <v>0</v>
      </c>
      <c r="T259" s="346">
        <v>0</v>
      </c>
      <c r="U259" s="347">
        <v>0</v>
      </c>
      <c r="V259" s="346">
        <v>0</v>
      </c>
      <c r="W259" s="347">
        <v>0</v>
      </c>
      <c r="X259" s="346">
        <v>0</v>
      </c>
      <c r="Y259" s="347">
        <v>0</v>
      </c>
      <c r="Z259" s="346">
        <v>0</v>
      </c>
      <c r="AA259" s="347">
        <v>0</v>
      </c>
      <c r="AB259" s="346">
        <v>0</v>
      </c>
      <c r="AC259" s="347">
        <v>0</v>
      </c>
      <c r="AD259" s="346">
        <v>0</v>
      </c>
      <c r="AE259" s="347">
        <v>0</v>
      </c>
      <c r="AF259" s="346">
        <v>0</v>
      </c>
      <c r="AG259" s="347">
        <v>0</v>
      </c>
      <c r="AH259" s="346">
        <v>0</v>
      </c>
      <c r="AI259" s="347">
        <v>0</v>
      </c>
      <c r="AJ259" s="346">
        <v>0</v>
      </c>
      <c r="AK259" s="347">
        <v>0</v>
      </c>
      <c r="AL259" s="290">
        <v>0</v>
      </c>
      <c r="AM259" s="65">
        <v>0</v>
      </c>
      <c r="AN259" s="296">
        <v>0</v>
      </c>
      <c r="AO259" s="22">
        <v>0</v>
      </c>
      <c r="AP259" s="61">
        <v>0</v>
      </c>
      <c r="AQ259" s="430">
        <v>0</v>
      </c>
      <c r="AR259" s="347">
        <v>0</v>
      </c>
      <c r="AS259" s="346">
        <v>0</v>
      </c>
      <c r="AT259" s="347">
        <v>0</v>
      </c>
      <c r="AU259" s="348">
        <v>0</v>
      </c>
      <c r="AV259" s="347">
        <v>0</v>
      </c>
      <c r="AW259" s="348">
        <v>0</v>
      </c>
      <c r="AX259" s="347">
        <v>0</v>
      </c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2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>
        <v>0</v>
      </c>
      <c r="G261" s="347">
        <v>0</v>
      </c>
      <c r="H261" s="346">
        <v>0</v>
      </c>
      <c r="I261" s="347">
        <v>0</v>
      </c>
      <c r="J261" s="346">
        <v>0</v>
      </c>
      <c r="K261" s="347">
        <v>0</v>
      </c>
      <c r="L261" s="346">
        <v>0</v>
      </c>
      <c r="M261" s="347">
        <v>0</v>
      </c>
      <c r="N261" s="346">
        <v>0</v>
      </c>
      <c r="O261" s="347">
        <v>0</v>
      </c>
      <c r="P261" s="346">
        <v>0</v>
      </c>
      <c r="Q261" s="347">
        <v>0</v>
      </c>
      <c r="R261" s="346">
        <v>0</v>
      </c>
      <c r="S261" s="347">
        <v>0</v>
      </c>
      <c r="T261" s="346">
        <v>0</v>
      </c>
      <c r="U261" s="347">
        <v>0</v>
      </c>
      <c r="V261" s="346">
        <v>0</v>
      </c>
      <c r="W261" s="347">
        <v>0</v>
      </c>
      <c r="X261" s="346">
        <v>0</v>
      </c>
      <c r="Y261" s="347">
        <v>0</v>
      </c>
      <c r="Z261" s="346">
        <v>0</v>
      </c>
      <c r="AA261" s="347">
        <v>0</v>
      </c>
      <c r="AB261" s="346">
        <v>0</v>
      </c>
      <c r="AC261" s="347">
        <v>0</v>
      </c>
      <c r="AD261" s="346">
        <v>0</v>
      </c>
      <c r="AE261" s="347">
        <v>0</v>
      </c>
      <c r="AF261" s="346">
        <v>0</v>
      </c>
      <c r="AG261" s="347">
        <v>0</v>
      </c>
      <c r="AH261" s="346">
        <v>0</v>
      </c>
      <c r="AI261" s="347">
        <v>0</v>
      </c>
      <c r="AJ261" s="346">
        <v>0</v>
      </c>
      <c r="AK261" s="347">
        <v>0</v>
      </c>
      <c r="AL261" s="346">
        <v>0</v>
      </c>
      <c r="AM261" s="561">
        <v>0</v>
      </c>
      <c r="AN261" s="296">
        <v>0</v>
      </c>
      <c r="AO261" s="22">
        <v>0</v>
      </c>
      <c r="AP261" s="61">
        <v>0</v>
      </c>
      <c r="AQ261" s="348">
        <v>0</v>
      </c>
      <c r="AR261" s="347">
        <v>0</v>
      </c>
      <c r="AS261" s="346">
        <v>0</v>
      </c>
      <c r="AT261" s="347">
        <v>0</v>
      </c>
      <c r="AU261" s="348">
        <v>0</v>
      </c>
      <c r="AV261" s="347">
        <v>0</v>
      </c>
      <c r="AW261" s="348">
        <v>0</v>
      </c>
      <c r="AX261" s="347">
        <v>0</v>
      </c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2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>
        <v>0</v>
      </c>
      <c r="G262" s="347">
        <v>0</v>
      </c>
      <c r="H262" s="346">
        <v>0</v>
      </c>
      <c r="I262" s="347">
        <v>0</v>
      </c>
      <c r="J262" s="346">
        <v>0</v>
      </c>
      <c r="K262" s="347">
        <v>0</v>
      </c>
      <c r="L262" s="346">
        <v>0</v>
      </c>
      <c r="M262" s="347">
        <v>0</v>
      </c>
      <c r="N262" s="346">
        <v>0</v>
      </c>
      <c r="O262" s="347">
        <v>0</v>
      </c>
      <c r="P262" s="346">
        <v>0</v>
      </c>
      <c r="Q262" s="347">
        <v>0</v>
      </c>
      <c r="R262" s="346">
        <v>0</v>
      </c>
      <c r="S262" s="347">
        <v>0</v>
      </c>
      <c r="T262" s="346">
        <v>0</v>
      </c>
      <c r="U262" s="347">
        <v>0</v>
      </c>
      <c r="V262" s="346">
        <v>0</v>
      </c>
      <c r="W262" s="347">
        <v>0</v>
      </c>
      <c r="X262" s="346">
        <v>0</v>
      </c>
      <c r="Y262" s="347">
        <v>0</v>
      </c>
      <c r="Z262" s="346">
        <v>0</v>
      </c>
      <c r="AA262" s="347">
        <v>0</v>
      </c>
      <c r="AB262" s="346">
        <v>0</v>
      </c>
      <c r="AC262" s="347">
        <v>0</v>
      </c>
      <c r="AD262" s="346">
        <v>0</v>
      </c>
      <c r="AE262" s="347">
        <v>0</v>
      </c>
      <c r="AF262" s="346">
        <v>0</v>
      </c>
      <c r="AG262" s="347">
        <v>0</v>
      </c>
      <c r="AH262" s="346">
        <v>0</v>
      </c>
      <c r="AI262" s="347">
        <v>0</v>
      </c>
      <c r="AJ262" s="346">
        <v>0</v>
      </c>
      <c r="AK262" s="347">
        <v>0</v>
      </c>
      <c r="AL262" s="346">
        <v>0</v>
      </c>
      <c r="AM262" s="561">
        <v>0</v>
      </c>
      <c r="AN262" s="296">
        <v>0</v>
      </c>
      <c r="AO262" s="22">
        <v>0</v>
      </c>
      <c r="AP262" s="61">
        <v>0</v>
      </c>
      <c r="AQ262" s="348">
        <v>0</v>
      </c>
      <c r="AR262" s="347">
        <v>0</v>
      </c>
      <c r="AS262" s="346">
        <v>0</v>
      </c>
      <c r="AT262" s="347">
        <v>0</v>
      </c>
      <c r="AU262" s="348">
        <v>0</v>
      </c>
      <c r="AV262" s="347">
        <v>0</v>
      </c>
      <c r="AW262" s="348">
        <v>0</v>
      </c>
      <c r="AX262" s="347">
        <v>0</v>
      </c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2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>
        <v>0</v>
      </c>
      <c r="G263" s="347">
        <v>0</v>
      </c>
      <c r="H263" s="346">
        <v>0</v>
      </c>
      <c r="I263" s="347">
        <v>0</v>
      </c>
      <c r="J263" s="346">
        <v>0</v>
      </c>
      <c r="K263" s="347">
        <v>0</v>
      </c>
      <c r="L263" s="346">
        <v>0</v>
      </c>
      <c r="M263" s="347">
        <v>0</v>
      </c>
      <c r="N263" s="346">
        <v>0</v>
      </c>
      <c r="O263" s="347">
        <v>0</v>
      </c>
      <c r="P263" s="346">
        <v>0</v>
      </c>
      <c r="Q263" s="347">
        <v>0</v>
      </c>
      <c r="R263" s="346">
        <v>0</v>
      </c>
      <c r="S263" s="347">
        <v>0</v>
      </c>
      <c r="T263" s="346">
        <v>0</v>
      </c>
      <c r="U263" s="347">
        <v>0</v>
      </c>
      <c r="V263" s="346">
        <v>0</v>
      </c>
      <c r="W263" s="347">
        <v>0</v>
      </c>
      <c r="X263" s="346">
        <v>0</v>
      </c>
      <c r="Y263" s="347">
        <v>0</v>
      </c>
      <c r="Z263" s="346">
        <v>0</v>
      </c>
      <c r="AA263" s="347">
        <v>0</v>
      </c>
      <c r="AB263" s="346">
        <v>0</v>
      </c>
      <c r="AC263" s="347">
        <v>0</v>
      </c>
      <c r="AD263" s="346">
        <v>0</v>
      </c>
      <c r="AE263" s="347">
        <v>0</v>
      </c>
      <c r="AF263" s="346">
        <v>0</v>
      </c>
      <c r="AG263" s="347">
        <v>0</v>
      </c>
      <c r="AH263" s="346">
        <v>0</v>
      </c>
      <c r="AI263" s="347">
        <v>0</v>
      </c>
      <c r="AJ263" s="346">
        <v>0</v>
      </c>
      <c r="AK263" s="347">
        <v>0</v>
      </c>
      <c r="AL263" s="346">
        <v>0</v>
      </c>
      <c r="AM263" s="561">
        <v>0</v>
      </c>
      <c r="AN263" s="296">
        <v>0</v>
      </c>
      <c r="AO263" s="22">
        <v>0</v>
      </c>
      <c r="AP263" s="61">
        <v>0</v>
      </c>
      <c r="AQ263" s="348">
        <v>0</v>
      </c>
      <c r="AR263" s="347">
        <v>0</v>
      </c>
      <c r="AS263" s="346">
        <v>0</v>
      </c>
      <c r="AT263" s="347">
        <v>0</v>
      </c>
      <c r="AU263" s="348">
        <v>0</v>
      </c>
      <c r="AV263" s="347">
        <v>0</v>
      </c>
      <c r="AW263" s="348">
        <v>0</v>
      </c>
      <c r="AX263" s="347">
        <v>0</v>
      </c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32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>
        <v>0</v>
      </c>
      <c r="I264" s="2">
        <v>0</v>
      </c>
      <c r="J264" s="192">
        <v>0</v>
      </c>
      <c r="K264" s="2">
        <v>0</v>
      </c>
      <c r="L264" s="192">
        <v>0</v>
      </c>
      <c r="M264" s="2">
        <v>0</v>
      </c>
      <c r="N264" s="192">
        <v>0</v>
      </c>
      <c r="O264" s="2">
        <v>0</v>
      </c>
      <c r="P264" s="192">
        <v>0</v>
      </c>
      <c r="Q264" s="2">
        <v>0</v>
      </c>
      <c r="R264" s="192">
        <v>0</v>
      </c>
      <c r="S264" s="2">
        <v>0</v>
      </c>
      <c r="T264" s="192">
        <v>0</v>
      </c>
      <c r="U264" s="2">
        <v>0</v>
      </c>
      <c r="V264" s="192">
        <v>0</v>
      </c>
      <c r="W264" s="2">
        <v>0</v>
      </c>
      <c r="X264" s="192">
        <v>0</v>
      </c>
      <c r="Y264" s="2">
        <v>0</v>
      </c>
      <c r="Z264" s="192">
        <v>0</v>
      </c>
      <c r="AA264" s="2">
        <v>0</v>
      </c>
      <c r="AB264" s="192">
        <v>0</v>
      </c>
      <c r="AC264" s="2">
        <v>0</v>
      </c>
      <c r="AD264" s="192">
        <v>0</v>
      </c>
      <c r="AE264" s="2">
        <v>0</v>
      </c>
      <c r="AF264" s="192">
        <v>0</v>
      </c>
      <c r="AG264" s="2">
        <v>0</v>
      </c>
      <c r="AH264" s="192">
        <v>0</v>
      </c>
      <c r="AI264" s="2">
        <v>0</v>
      </c>
      <c r="AJ264" s="192">
        <v>0</v>
      </c>
      <c r="AK264" s="2">
        <v>0</v>
      </c>
      <c r="AL264" s="192">
        <v>0</v>
      </c>
      <c r="AM264" s="64">
        <v>0</v>
      </c>
      <c r="AN264" s="379">
        <v>0</v>
      </c>
      <c r="AO264" s="429">
        <v>0</v>
      </c>
      <c r="AP264" s="392">
        <v>0</v>
      </c>
      <c r="AQ264" s="482">
        <v>0</v>
      </c>
      <c r="AR264" s="2">
        <v>0</v>
      </c>
      <c r="AS264" s="192">
        <v>0</v>
      </c>
      <c r="AT264" s="2">
        <v>0</v>
      </c>
      <c r="AU264" s="482">
        <v>0</v>
      </c>
      <c r="AV264" s="2">
        <v>0</v>
      </c>
      <c r="AW264" s="482">
        <v>0</v>
      </c>
      <c r="AX264" s="2">
        <v>0</v>
      </c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7"/>
        <v>1</v>
      </c>
      <c r="D265" s="655">
        <f t="shared" si="242"/>
        <v>1</v>
      </c>
      <c r="E265" s="656">
        <f t="shared" si="242"/>
        <v>0</v>
      </c>
      <c r="F265" s="474">
        <v>0</v>
      </c>
      <c r="G265" s="576">
        <v>0</v>
      </c>
      <c r="H265" s="474">
        <v>0</v>
      </c>
      <c r="I265" s="576">
        <v>0</v>
      </c>
      <c r="J265" s="474">
        <v>0</v>
      </c>
      <c r="K265" s="576">
        <v>0</v>
      </c>
      <c r="L265" s="474">
        <v>0</v>
      </c>
      <c r="M265" s="576">
        <v>0</v>
      </c>
      <c r="N265" s="474">
        <v>0</v>
      </c>
      <c r="O265" s="576">
        <v>0</v>
      </c>
      <c r="P265" s="474">
        <v>0</v>
      </c>
      <c r="Q265" s="576">
        <v>0</v>
      </c>
      <c r="R265" s="474">
        <v>0</v>
      </c>
      <c r="S265" s="576">
        <v>0</v>
      </c>
      <c r="T265" s="474">
        <v>0</v>
      </c>
      <c r="U265" s="576">
        <v>0</v>
      </c>
      <c r="V265" s="474">
        <v>1</v>
      </c>
      <c r="W265" s="576">
        <v>0</v>
      </c>
      <c r="X265" s="474">
        <v>0</v>
      </c>
      <c r="Y265" s="576">
        <v>0</v>
      </c>
      <c r="Z265" s="474">
        <v>0</v>
      </c>
      <c r="AA265" s="576">
        <v>0</v>
      </c>
      <c r="AB265" s="474">
        <v>0</v>
      </c>
      <c r="AC265" s="576">
        <v>0</v>
      </c>
      <c r="AD265" s="474">
        <v>0</v>
      </c>
      <c r="AE265" s="576">
        <v>0</v>
      </c>
      <c r="AF265" s="474">
        <v>0</v>
      </c>
      <c r="AG265" s="576">
        <v>0</v>
      </c>
      <c r="AH265" s="474">
        <v>0</v>
      </c>
      <c r="AI265" s="576">
        <v>0</v>
      </c>
      <c r="AJ265" s="669">
        <v>0</v>
      </c>
      <c r="AK265" s="668">
        <v>0</v>
      </c>
      <c r="AL265" s="474">
        <v>0</v>
      </c>
      <c r="AM265" s="559">
        <v>0</v>
      </c>
      <c r="AN265" s="296">
        <v>0</v>
      </c>
      <c r="AO265" s="22">
        <v>0</v>
      </c>
      <c r="AP265" s="61">
        <v>0</v>
      </c>
      <c r="AQ265" s="477">
        <v>0</v>
      </c>
      <c r="AR265" s="475">
        <v>0</v>
      </c>
      <c r="AS265" s="474">
        <v>0</v>
      </c>
      <c r="AT265" s="576">
        <v>0</v>
      </c>
      <c r="AU265" s="477">
        <v>0</v>
      </c>
      <c r="AV265" s="475">
        <v>0</v>
      </c>
      <c r="AW265" s="477">
        <v>0</v>
      </c>
      <c r="AX265" s="475">
        <v>0</v>
      </c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2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>
        <v>0</v>
      </c>
      <c r="G266" s="347">
        <v>0</v>
      </c>
      <c r="H266" s="346">
        <v>0</v>
      </c>
      <c r="I266" s="347">
        <v>0</v>
      </c>
      <c r="J266" s="346">
        <v>0</v>
      </c>
      <c r="K266" s="347">
        <v>0</v>
      </c>
      <c r="L266" s="346">
        <v>0</v>
      </c>
      <c r="M266" s="347">
        <v>0</v>
      </c>
      <c r="N266" s="346">
        <v>0</v>
      </c>
      <c r="O266" s="347">
        <v>0</v>
      </c>
      <c r="P266" s="346">
        <v>0</v>
      </c>
      <c r="Q266" s="347">
        <v>0</v>
      </c>
      <c r="R266" s="346">
        <v>0</v>
      </c>
      <c r="S266" s="347">
        <v>0</v>
      </c>
      <c r="T266" s="346">
        <v>0</v>
      </c>
      <c r="U266" s="347">
        <v>0</v>
      </c>
      <c r="V266" s="346">
        <v>0</v>
      </c>
      <c r="W266" s="347">
        <v>0</v>
      </c>
      <c r="X266" s="346">
        <v>0</v>
      </c>
      <c r="Y266" s="347">
        <v>0</v>
      </c>
      <c r="Z266" s="346">
        <v>0</v>
      </c>
      <c r="AA266" s="347">
        <v>0</v>
      </c>
      <c r="AB266" s="346">
        <v>0</v>
      </c>
      <c r="AC266" s="347">
        <v>0</v>
      </c>
      <c r="AD266" s="346">
        <v>0</v>
      </c>
      <c r="AE266" s="347">
        <v>0</v>
      </c>
      <c r="AF266" s="346">
        <v>0</v>
      </c>
      <c r="AG266" s="347">
        <v>0</v>
      </c>
      <c r="AH266" s="346">
        <v>0</v>
      </c>
      <c r="AI266" s="347">
        <v>0</v>
      </c>
      <c r="AJ266" s="192">
        <v>0</v>
      </c>
      <c r="AK266" s="2">
        <v>0</v>
      </c>
      <c r="AL266" s="346">
        <v>0</v>
      </c>
      <c r="AM266" s="561">
        <v>0</v>
      </c>
      <c r="AN266" s="296">
        <v>0</v>
      </c>
      <c r="AO266" s="22">
        <v>0</v>
      </c>
      <c r="AP266" s="61">
        <v>0</v>
      </c>
      <c r="AQ266" s="348">
        <v>0</v>
      </c>
      <c r="AR266" s="347">
        <v>0</v>
      </c>
      <c r="AS266" s="346">
        <v>0</v>
      </c>
      <c r="AT266" s="347">
        <v>0</v>
      </c>
      <c r="AU266" s="348">
        <v>0</v>
      </c>
      <c r="AV266" s="347">
        <v>0</v>
      </c>
      <c r="AW266" s="348">
        <v>0</v>
      </c>
      <c r="AX266" s="347">
        <v>0</v>
      </c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>
        <v>0</v>
      </c>
      <c r="G267" s="2">
        <v>0</v>
      </c>
      <c r="H267" s="192">
        <v>0</v>
      </c>
      <c r="I267" s="2">
        <v>0</v>
      </c>
      <c r="J267" s="192">
        <v>0</v>
      </c>
      <c r="K267" s="2">
        <v>0</v>
      </c>
      <c r="L267" s="192">
        <v>0</v>
      </c>
      <c r="M267" s="2">
        <v>0</v>
      </c>
      <c r="N267" s="192">
        <v>0</v>
      </c>
      <c r="O267" s="2">
        <v>0</v>
      </c>
      <c r="P267" s="192">
        <v>0</v>
      </c>
      <c r="Q267" s="2">
        <v>0</v>
      </c>
      <c r="R267" s="192">
        <v>0</v>
      </c>
      <c r="S267" s="2">
        <v>0</v>
      </c>
      <c r="T267" s="192">
        <v>0</v>
      </c>
      <c r="U267" s="2">
        <v>0</v>
      </c>
      <c r="V267" s="192">
        <v>0</v>
      </c>
      <c r="W267" s="2">
        <v>0</v>
      </c>
      <c r="X267" s="192">
        <v>0</v>
      </c>
      <c r="Y267" s="2">
        <v>0</v>
      </c>
      <c r="Z267" s="192">
        <v>0</v>
      </c>
      <c r="AA267" s="2">
        <v>0</v>
      </c>
      <c r="AB267" s="192">
        <v>0</v>
      </c>
      <c r="AC267" s="2">
        <v>0</v>
      </c>
      <c r="AD267" s="192">
        <v>0</v>
      </c>
      <c r="AE267" s="2">
        <v>0</v>
      </c>
      <c r="AF267" s="192">
        <v>0</v>
      </c>
      <c r="AG267" s="2">
        <v>0</v>
      </c>
      <c r="AH267" s="192">
        <v>0</v>
      </c>
      <c r="AI267" s="2">
        <v>0</v>
      </c>
      <c r="AJ267" s="192">
        <v>0</v>
      </c>
      <c r="AK267" s="2">
        <v>0</v>
      </c>
      <c r="AL267" s="192">
        <v>0</v>
      </c>
      <c r="AM267" s="64">
        <v>0</v>
      </c>
      <c r="AN267" s="430">
        <v>0</v>
      </c>
      <c r="AO267" s="348">
        <v>0</v>
      </c>
      <c r="AP267" s="481">
        <v>0</v>
      </c>
      <c r="AQ267" s="482">
        <v>0</v>
      </c>
      <c r="AR267" s="2">
        <v>0</v>
      </c>
      <c r="AS267" s="192">
        <v>0</v>
      </c>
      <c r="AT267" s="2">
        <v>0</v>
      </c>
      <c r="AU267" s="482">
        <v>0</v>
      </c>
      <c r="AV267" s="2">
        <v>0</v>
      </c>
      <c r="AW267" s="482">
        <v>0</v>
      </c>
      <c r="AX267" s="2">
        <v>0</v>
      </c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>
        <v>0</v>
      </c>
      <c r="G268" s="2">
        <v>0</v>
      </c>
      <c r="H268" s="192">
        <v>0</v>
      </c>
      <c r="I268" s="2">
        <v>0</v>
      </c>
      <c r="J268" s="192">
        <v>0</v>
      </c>
      <c r="K268" s="2">
        <v>0</v>
      </c>
      <c r="L268" s="192">
        <v>0</v>
      </c>
      <c r="M268" s="2">
        <v>0</v>
      </c>
      <c r="N268" s="192">
        <v>0</v>
      </c>
      <c r="O268" s="2">
        <v>0</v>
      </c>
      <c r="P268" s="192">
        <v>0</v>
      </c>
      <c r="Q268" s="2">
        <v>0</v>
      </c>
      <c r="R268" s="192">
        <v>0</v>
      </c>
      <c r="S268" s="2">
        <v>0</v>
      </c>
      <c r="T268" s="192">
        <v>0</v>
      </c>
      <c r="U268" s="2">
        <v>0</v>
      </c>
      <c r="V268" s="192">
        <v>0</v>
      </c>
      <c r="W268" s="2">
        <v>0</v>
      </c>
      <c r="X268" s="192">
        <v>0</v>
      </c>
      <c r="Y268" s="2">
        <v>0</v>
      </c>
      <c r="Z268" s="192">
        <v>0</v>
      </c>
      <c r="AA268" s="2">
        <v>0</v>
      </c>
      <c r="AB268" s="192">
        <v>0</v>
      </c>
      <c r="AC268" s="2">
        <v>0</v>
      </c>
      <c r="AD268" s="192">
        <v>0</v>
      </c>
      <c r="AE268" s="2">
        <v>0</v>
      </c>
      <c r="AF268" s="192">
        <v>0</v>
      </c>
      <c r="AG268" s="2">
        <v>0</v>
      </c>
      <c r="AH268" s="192">
        <v>0</v>
      </c>
      <c r="AI268" s="2">
        <v>0</v>
      </c>
      <c r="AJ268" s="192">
        <v>0</v>
      </c>
      <c r="AK268" s="2">
        <v>0</v>
      </c>
      <c r="AL268" s="192">
        <v>0</v>
      </c>
      <c r="AM268" s="64">
        <v>0</v>
      </c>
      <c r="AN268" s="74">
        <v>0</v>
      </c>
      <c r="AO268" s="704">
        <v>0</v>
      </c>
      <c r="AP268" s="75">
        <v>0</v>
      </c>
      <c r="AQ268" s="482">
        <v>0</v>
      </c>
      <c r="AR268" s="2">
        <v>0</v>
      </c>
      <c r="AS268" s="192">
        <v>0</v>
      </c>
      <c r="AT268" s="2">
        <v>0</v>
      </c>
      <c r="AU268" s="482">
        <v>0</v>
      </c>
      <c r="AV268" s="2">
        <v>0</v>
      </c>
      <c r="AW268" s="482">
        <v>0</v>
      </c>
      <c r="AX268" s="2">
        <v>0</v>
      </c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32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>
        <v>0</v>
      </c>
      <c r="G269" s="388">
        <v>0</v>
      </c>
      <c r="H269" s="380">
        <v>0</v>
      </c>
      <c r="I269" s="388">
        <v>0</v>
      </c>
      <c r="J269" s="380">
        <v>0</v>
      </c>
      <c r="K269" s="388">
        <v>0</v>
      </c>
      <c r="L269" s="380">
        <v>0</v>
      </c>
      <c r="M269" s="388">
        <v>0</v>
      </c>
      <c r="N269" s="380">
        <v>0</v>
      </c>
      <c r="O269" s="388">
        <v>0</v>
      </c>
      <c r="P269" s="380">
        <v>0</v>
      </c>
      <c r="Q269" s="388">
        <v>0</v>
      </c>
      <c r="R269" s="380">
        <v>0</v>
      </c>
      <c r="S269" s="388">
        <v>0</v>
      </c>
      <c r="T269" s="380">
        <v>0</v>
      </c>
      <c r="U269" s="388">
        <v>0</v>
      </c>
      <c r="V269" s="380">
        <v>0</v>
      </c>
      <c r="W269" s="388">
        <v>0</v>
      </c>
      <c r="X269" s="380">
        <v>0</v>
      </c>
      <c r="Y269" s="388">
        <v>0</v>
      </c>
      <c r="Z269" s="380">
        <v>0</v>
      </c>
      <c r="AA269" s="388">
        <v>0</v>
      </c>
      <c r="AB269" s="380">
        <v>0</v>
      </c>
      <c r="AC269" s="388">
        <v>0</v>
      </c>
      <c r="AD269" s="380">
        <v>0</v>
      </c>
      <c r="AE269" s="388">
        <v>0</v>
      </c>
      <c r="AF269" s="380">
        <v>0</v>
      </c>
      <c r="AG269" s="388">
        <v>0</v>
      </c>
      <c r="AH269" s="380">
        <v>0</v>
      </c>
      <c r="AI269" s="388">
        <v>0</v>
      </c>
      <c r="AJ269" s="380">
        <v>0</v>
      </c>
      <c r="AK269" s="388">
        <v>0</v>
      </c>
      <c r="AL269" s="380">
        <v>0</v>
      </c>
      <c r="AM269" s="564">
        <v>0</v>
      </c>
      <c r="AN269" s="379">
        <v>0</v>
      </c>
      <c r="AO269" s="429">
        <v>0</v>
      </c>
      <c r="AP269" s="392">
        <v>0</v>
      </c>
      <c r="AQ269" s="429">
        <v>0</v>
      </c>
      <c r="AR269" s="388">
        <v>0</v>
      </c>
      <c r="AS269" s="380">
        <v>0</v>
      </c>
      <c r="AT269" s="388">
        <v>0</v>
      </c>
      <c r="AU269" s="429">
        <v>0</v>
      </c>
      <c r="AV269" s="388">
        <v>0</v>
      </c>
      <c r="AW269" s="429">
        <v>0</v>
      </c>
      <c r="AX269" s="388">
        <v>0</v>
      </c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>
        <v>0</v>
      </c>
      <c r="G270" s="576">
        <v>0</v>
      </c>
      <c r="H270" s="474">
        <v>0</v>
      </c>
      <c r="I270" s="576">
        <v>0</v>
      </c>
      <c r="J270" s="474">
        <v>0</v>
      </c>
      <c r="K270" s="576">
        <v>0</v>
      </c>
      <c r="L270" s="474">
        <v>0</v>
      </c>
      <c r="M270" s="576">
        <v>0</v>
      </c>
      <c r="N270" s="474">
        <v>0</v>
      </c>
      <c r="O270" s="576">
        <v>0</v>
      </c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>
        <v>0</v>
      </c>
      <c r="AO270" s="477">
        <v>0</v>
      </c>
      <c r="AP270" s="476">
        <v>0</v>
      </c>
      <c r="AQ270" s="477">
        <v>0</v>
      </c>
      <c r="AR270" s="676"/>
      <c r="AS270" s="474">
        <v>0</v>
      </c>
      <c r="AT270" s="576">
        <v>0</v>
      </c>
      <c r="AU270" s="477">
        <v>0</v>
      </c>
      <c r="AV270" s="475">
        <v>0</v>
      </c>
      <c r="AW270" s="477">
        <v>0</v>
      </c>
      <c r="AX270" s="475">
        <v>0</v>
      </c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2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>
        <v>0</v>
      </c>
      <c r="G271" s="347">
        <v>0</v>
      </c>
      <c r="H271" s="346">
        <v>0</v>
      </c>
      <c r="I271" s="347">
        <v>0</v>
      </c>
      <c r="J271" s="346">
        <v>0</v>
      </c>
      <c r="K271" s="347">
        <v>0</v>
      </c>
      <c r="L271" s="346">
        <v>0</v>
      </c>
      <c r="M271" s="347">
        <v>0</v>
      </c>
      <c r="N271" s="346">
        <v>0</v>
      </c>
      <c r="O271" s="347">
        <v>0</v>
      </c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>
        <v>0</v>
      </c>
      <c r="AO271" s="22">
        <v>0</v>
      </c>
      <c r="AP271" s="61">
        <v>0</v>
      </c>
      <c r="AQ271" s="348">
        <v>0</v>
      </c>
      <c r="AR271" s="72"/>
      <c r="AS271" s="346">
        <v>0</v>
      </c>
      <c r="AT271" s="347">
        <v>0</v>
      </c>
      <c r="AU271" s="348">
        <v>0</v>
      </c>
      <c r="AV271" s="347">
        <v>0</v>
      </c>
      <c r="AW271" s="348">
        <v>0</v>
      </c>
      <c r="AX271" s="347">
        <v>0</v>
      </c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2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>
        <v>0</v>
      </c>
      <c r="G272" s="347">
        <v>0</v>
      </c>
      <c r="H272" s="346">
        <v>0</v>
      </c>
      <c r="I272" s="347">
        <v>0</v>
      </c>
      <c r="J272" s="346">
        <v>0</v>
      </c>
      <c r="K272" s="347">
        <v>0</v>
      </c>
      <c r="L272" s="346">
        <v>0</v>
      </c>
      <c r="M272" s="347">
        <v>0</v>
      </c>
      <c r="N272" s="346">
        <v>0</v>
      </c>
      <c r="O272" s="347">
        <v>0</v>
      </c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>
        <v>0</v>
      </c>
      <c r="AO272" s="22">
        <v>0</v>
      </c>
      <c r="AP272" s="61">
        <v>0</v>
      </c>
      <c r="AQ272" s="348">
        <v>0</v>
      </c>
      <c r="AR272" s="72"/>
      <c r="AS272" s="346">
        <v>0</v>
      </c>
      <c r="AT272" s="347">
        <v>0</v>
      </c>
      <c r="AU272" s="348">
        <v>0</v>
      </c>
      <c r="AV272" s="347">
        <v>0</v>
      </c>
      <c r="AW272" s="348">
        <v>0</v>
      </c>
      <c r="AX272" s="347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32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>
        <v>0</v>
      </c>
      <c r="G273" s="388">
        <v>0</v>
      </c>
      <c r="H273" s="380">
        <v>0</v>
      </c>
      <c r="I273" s="388">
        <v>0</v>
      </c>
      <c r="J273" s="380">
        <v>0</v>
      </c>
      <c r="K273" s="388">
        <v>0</v>
      </c>
      <c r="L273" s="380">
        <v>0</v>
      </c>
      <c r="M273" s="388">
        <v>0</v>
      </c>
      <c r="N273" s="380">
        <v>0</v>
      </c>
      <c r="O273" s="388">
        <v>0</v>
      </c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>
        <v>0</v>
      </c>
      <c r="AO273" s="22">
        <v>0</v>
      </c>
      <c r="AP273" s="390">
        <v>0</v>
      </c>
      <c r="AQ273" s="429">
        <v>0</v>
      </c>
      <c r="AR273" s="566"/>
      <c r="AS273" s="380">
        <v>0</v>
      </c>
      <c r="AT273" s="388">
        <v>0</v>
      </c>
      <c r="AU273" s="429">
        <v>0</v>
      </c>
      <c r="AV273" s="388">
        <v>0</v>
      </c>
      <c r="AW273" s="429">
        <v>0</v>
      </c>
      <c r="AX273" s="388">
        <v>0</v>
      </c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>
        <v>0</v>
      </c>
      <c r="G274" s="107">
        <v>0</v>
      </c>
      <c r="H274" s="290">
        <v>0</v>
      </c>
      <c r="I274" s="107">
        <v>0</v>
      </c>
      <c r="J274" s="290">
        <v>0</v>
      </c>
      <c r="K274" s="107">
        <v>0</v>
      </c>
      <c r="L274" s="290">
        <v>0</v>
      </c>
      <c r="M274" s="107">
        <v>0</v>
      </c>
      <c r="N274" s="290">
        <v>0</v>
      </c>
      <c r="O274" s="107">
        <v>0</v>
      </c>
      <c r="P274" s="290">
        <v>0</v>
      </c>
      <c r="Q274" s="107">
        <v>0</v>
      </c>
      <c r="R274" s="290">
        <v>0</v>
      </c>
      <c r="S274" s="107">
        <v>0</v>
      </c>
      <c r="T274" s="290">
        <v>0</v>
      </c>
      <c r="U274" s="107">
        <v>0</v>
      </c>
      <c r="V274" s="290">
        <v>0</v>
      </c>
      <c r="W274" s="107">
        <v>0</v>
      </c>
      <c r="X274" s="290">
        <v>0</v>
      </c>
      <c r="Y274" s="107">
        <v>0</v>
      </c>
      <c r="Z274" s="290">
        <v>0</v>
      </c>
      <c r="AA274" s="107">
        <v>0</v>
      </c>
      <c r="AB274" s="290">
        <v>0</v>
      </c>
      <c r="AC274" s="107">
        <v>0</v>
      </c>
      <c r="AD274" s="290">
        <v>0</v>
      </c>
      <c r="AE274" s="107">
        <v>0</v>
      </c>
      <c r="AF274" s="290">
        <v>0</v>
      </c>
      <c r="AG274" s="107">
        <v>0</v>
      </c>
      <c r="AH274" s="290">
        <v>0</v>
      </c>
      <c r="AI274" s="107">
        <v>0</v>
      </c>
      <c r="AJ274" s="290">
        <v>0</v>
      </c>
      <c r="AK274" s="107">
        <v>0</v>
      </c>
      <c r="AL274" s="290">
        <v>0</v>
      </c>
      <c r="AM274" s="496">
        <v>0</v>
      </c>
      <c r="AN274" s="477">
        <v>0</v>
      </c>
      <c r="AO274" s="494">
        <v>0</v>
      </c>
      <c r="AP274" s="496">
        <v>0</v>
      </c>
      <c r="AQ274" s="22">
        <v>0</v>
      </c>
      <c r="AR274" s="107">
        <v>0</v>
      </c>
      <c r="AS274" s="474">
        <v>0</v>
      </c>
      <c r="AT274" s="347">
        <v>0</v>
      </c>
      <c r="AU274" s="348">
        <v>0</v>
      </c>
      <c r="AV274" s="347">
        <v>0</v>
      </c>
      <c r="AW274" s="348">
        <v>0</v>
      </c>
      <c r="AX274" s="347">
        <v>0</v>
      </c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2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>
        <v>0</v>
      </c>
      <c r="G275" s="347">
        <v>0</v>
      </c>
      <c r="H275" s="346">
        <v>0</v>
      </c>
      <c r="I275" s="347">
        <v>0</v>
      </c>
      <c r="J275" s="346">
        <v>0</v>
      </c>
      <c r="K275" s="347">
        <v>0</v>
      </c>
      <c r="L275" s="346">
        <v>0</v>
      </c>
      <c r="M275" s="347">
        <v>0</v>
      </c>
      <c r="N275" s="346">
        <v>0</v>
      </c>
      <c r="O275" s="347">
        <v>0</v>
      </c>
      <c r="P275" s="346">
        <v>0</v>
      </c>
      <c r="Q275" s="347">
        <v>0</v>
      </c>
      <c r="R275" s="346">
        <v>0</v>
      </c>
      <c r="S275" s="347">
        <v>0</v>
      </c>
      <c r="T275" s="346">
        <v>0</v>
      </c>
      <c r="U275" s="347">
        <v>0</v>
      </c>
      <c r="V275" s="346">
        <v>0</v>
      </c>
      <c r="W275" s="347">
        <v>0</v>
      </c>
      <c r="X275" s="346">
        <v>0</v>
      </c>
      <c r="Y275" s="347">
        <v>0</v>
      </c>
      <c r="Z275" s="346">
        <v>0</v>
      </c>
      <c r="AA275" s="347">
        <v>0</v>
      </c>
      <c r="AB275" s="346">
        <v>0</v>
      </c>
      <c r="AC275" s="347">
        <v>0</v>
      </c>
      <c r="AD275" s="346">
        <v>0</v>
      </c>
      <c r="AE275" s="347">
        <v>0</v>
      </c>
      <c r="AF275" s="346">
        <v>0</v>
      </c>
      <c r="AG275" s="347">
        <v>0</v>
      </c>
      <c r="AH275" s="346">
        <v>0</v>
      </c>
      <c r="AI275" s="347">
        <v>0</v>
      </c>
      <c r="AJ275" s="346">
        <v>0</v>
      </c>
      <c r="AK275" s="347">
        <v>0</v>
      </c>
      <c r="AL275" s="346">
        <v>0</v>
      </c>
      <c r="AM275" s="352">
        <v>0</v>
      </c>
      <c r="AN275" s="348">
        <v>0</v>
      </c>
      <c r="AO275" s="369">
        <v>0</v>
      </c>
      <c r="AP275" s="352">
        <v>0</v>
      </c>
      <c r="AQ275" s="348">
        <v>0</v>
      </c>
      <c r="AR275" s="347">
        <v>0</v>
      </c>
      <c r="AS275" s="346">
        <v>0</v>
      </c>
      <c r="AT275" s="347">
        <v>0</v>
      </c>
      <c r="AU275" s="348">
        <v>0</v>
      </c>
      <c r="AV275" s="347">
        <v>0</v>
      </c>
      <c r="AW275" s="348">
        <v>0</v>
      </c>
      <c r="AX275" s="347">
        <v>0</v>
      </c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2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>
        <v>0</v>
      </c>
      <c r="G276" s="347">
        <v>0</v>
      </c>
      <c r="H276" s="346">
        <v>0</v>
      </c>
      <c r="I276" s="347">
        <v>0</v>
      </c>
      <c r="J276" s="346">
        <v>0</v>
      </c>
      <c r="K276" s="347">
        <v>0</v>
      </c>
      <c r="L276" s="346">
        <v>0</v>
      </c>
      <c r="M276" s="347">
        <v>0</v>
      </c>
      <c r="N276" s="346">
        <v>0</v>
      </c>
      <c r="O276" s="347">
        <v>0</v>
      </c>
      <c r="P276" s="346">
        <v>0</v>
      </c>
      <c r="Q276" s="347">
        <v>0</v>
      </c>
      <c r="R276" s="346">
        <v>0</v>
      </c>
      <c r="S276" s="347">
        <v>0</v>
      </c>
      <c r="T276" s="346">
        <v>0</v>
      </c>
      <c r="U276" s="347">
        <v>0</v>
      </c>
      <c r="V276" s="346">
        <v>0</v>
      </c>
      <c r="W276" s="347">
        <v>0</v>
      </c>
      <c r="X276" s="346">
        <v>0</v>
      </c>
      <c r="Y276" s="347">
        <v>0</v>
      </c>
      <c r="Z276" s="346">
        <v>0</v>
      </c>
      <c r="AA276" s="347">
        <v>0</v>
      </c>
      <c r="AB276" s="346">
        <v>0</v>
      </c>
      <c r="AC276" s="347">
        <v>0</v>
      </c>
      <c r="AD276" s="346">
        <v>0</v>
      </c>
      <c r="AE276" s="347">
        <v>0</v>
      </c>
      <c r="AF276" s="346">
        <v>0</v>
      </c>
      <c r="AG276" s="347">
        <v>0</v>
      </c>
      <c r="AH276" s="346">
        <v>0</v>
      </c>
      <c r="AI276" s="347">
        <v>0</v>
      </c>
      <c r="AJ276" s="346">
        <v>0</v>
      </c>
      <c r="AK276" s="347">
        <v>0</v>
      </c>
      <c r="AL276" s="346">
        <v>0</v>
      </c>
      <c r="AM276" s="352">
        <v>0</v>
      </c>
      <c r="AN276" s="348">
        <v>0</v>
      </c>
      <c r="AO276" s="369">
        <v>0</v>
      </c>
      <c r="AP276" s="352">
        <v>0</v>
      </c>
      <c r="AQ276" s="348">
        <v>0</v>
      </c>
      <c r="AR276" s="347">
        <v>0</v>
      </c>
      <c r="AS276" s="346">
        <v>0</v>
      </c>
      <c r="AT276" s="347">
        <v>0</v>
      </c>
      <c r="AU276" s="348">
        <v>0</v>
      </c>
      <c r="AV276" s="347">
        <v>0</v>
      </c>
      <c r="AW276" s="348">
        <v>0</v>
      </c>
      <c r="AX276" s="347">
        <v>0</v>
      </c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2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>
        <v>0</v>
      </c>
      <c r="G277" s="347">
        <v>0</v>
      </c>
      <c r="H277" s="346">
        <v>0</v>
      </c>
      <c r="I277" s="347">
        <v>0</v>
      </c>
      <c r="J277" s="346">
        <v>0</v>
      </c>
      <c r="K277" s="347">
        <v>0</v>
      </c>
      <c r="L277" s="346">
        <v>0</v>
      </c>
      <c r="M277" s="347">
        <v>0</v>
      </c>
      <c r="N277" s="346">
        <v>0</v>
      </c>
      <c r="O277" s="347">
        <v>0</v>
      </c>
      <c r="P277" s="346">
        <v>0</v>
      </c>
      <c r="Q277" s="347">
        <v>0</v>
      </c>
      <c r="R277" s="346">
        <v>0</v>
      </c>
      <c r="S277" s="347">
        <v>0</v>
      </c>
      <c r="T277" s="346">
        <v>0</v>
      </c>
      <c r="U277" s="347">
        <v>0</v>
      </c>
      <c r="V277" s="346">
        <v>0</v>
      </c>
      <c r="W277" s="347">
        <v>0</v>
      </c>
      <c r="X277" s="346">
        <v>0</v>
      </c>
      <c r="Y277" s="347">
        <v>0</v>
      </c>
      <c r="Z277" s="346">
        <v>0</v>
      </c>
      <c r="AA277" s="347">
        <v>0</v>
      </c>
      <c r="AB277" s="346">
        <v>0</v>
      </c>
      <c r="AC277" s="347">
        <v>0</v>
      </c>
      <c r="AD277" s="346">
        <v>0</v>
      </c>
      <c r="AE277" s="347">
        <v>0</v>
      </c>
      <c r="AF277" s="346">
        <v>0</v>
      </c>
      <c r="AG277" s="347">
        <v>0</v>
      </c>
      <c r="AH277" s="346">
        <v>0</v>
      </c>
      <c r="AI277" s="347">
        <v>0</v>
      </c>
      <c r="AJ277" s="346">
        <v>0</v>
      </c>
      <c r="AK277" s="347">
        <v>0</v>
      </c>
      <c r="AL277" s="346">
        <v>0</v>
      </c>
      <c r="AM277" s="352">
        <v>0</v>
      </c>
      <c r="AN277" s="348">
        <v>0</v>
      </c>
      <c r="AO277" s="369">
        <v>0</v>
      </c>
      <c r="AP277" s="352">
        <v>0</v>
      </c>
      <c r="AQ277" s="348">
        <v>0</v>
      </c>
      <c r="AR277" s="347">
        <v>0</v>
      </c>
      <c r="AS277" s="346">
        <v>0</v>
      </c>
      <c r="AT277" s="347">
        <v>0</v>
      </c>
      <c r="AU277" s="348">
        <v>0</v>
      </c>
      <c r="AV277" s="347">
        <v>0</v>
      </c>
      <c r="AW277" s="348">
        <v>0</v>
      </c>
      <c r="AX277" s="347">
        <v>0</v>
      </c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32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>
        <v>0</v>
      </c>
      <c r="G278" s="347">
        <v>0</v>
      </c>
      <c r="H278" s="346">
        <v>0</v>
      </c>
      <c r="I278" s="347">
        <v>0</v>
      </c>
      <c r="J278" s="346">
        <v>0</v>
      </c>
      <c r="K278" s="347">
        <v>0</v>
      </c>
      <c r="L278" s="346">
        <v>0</v>
      </c>
      <c r="M278" s="347">
        <v>0</v>
      </c>
      <c r="N278" s="346">
        <v>0</v>
      </c>
      <c r="O278" s="347">
        <v>0</v>
      </c>
      <c r="P278" s="346">
        <v>0</v>
      </c>
      <c r="Q278" s="347">
        <v>0</v>
      </c>
      <c r="R278" s="346">
        <v>0</v>
      </c>
      <c r="S278" s="347">
        <v>0</v>
      </c>
      <c r="T278" s="346">
        <v>0</v>
      </c>
      <c r="U278" s="347">
        <v>0</v>
      </c>
      <c r="V278" s="346">
        <v>0</v>
      </c>
      <c r="W278" s="347">
        <v>0</v>
      </c>
      <c r="X278" s="346">
        <v>0</v>
      </c>
      <c r="Y278" s="347">
        <v>0</v>
      </c>
      <c r="Z278" s="346">
        <v>0</v>
      </c>
      <c r="AA278" s="347">
        <v>0</v>
      </c>
      <c r="AB278" s="346">
        <v>0</v>
      </c>
      <c r="AC278" s="347">
        <v>0</v>
      </c>
      <c r="AD278" s="346">
        <v>0</v>
      </c>
      <c r="AE278" s="347">
        <v>0</v>
      </c>
      <c r="AF278" s="346">
        <v>0</v>
      </c>
      <c r="AG278" s="347">
        <v>0</v>
      </c>
      <c r="AH278" s="346">
        <v>0</v>
      </c>
      <c r="AI278" s="347">
        <v>0</v>
      </c>
      <c r="AJ278" s="346">
        <v>0</v>
      </c>
      <c r="AK278" s="347">
        <v>0</v>
      </c>
      <c r="AL278" s="380">
        <v>0</v>
      </c>
      <c r="AM278" s="390">
        <v>0</v>
      </c>
      <c r="AN278" s="429">
        <v>0</v>
      </c>
      <c r="AO278" s="372">
        <v>0</v>
      </c>
      <c r="AP278" s="390">
        <v>0</v>
      </c>
      <c r="AQ278" s="429">
        <v>0</v>
      </c>
      <c r="AR278" s="388">
        <v>0</v>
      </c>
      <c r="AS278" s="346">
        <v>0</v>
      </c>
      <c r="AT278" s="347">
        <v>0</v>
      </c>
      <c r="AU278" s="348">
        <v>0</v>
      </c>
      <c r="AV278" s="347">
        <v>0</v>
      </c>
      <c r="AW278" s="348">
        <v>0</v>
      </c>
      <c r="AX278" s="347">
        <v>0</v>
      </c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>
        <v>0</v>
      </c>
      <c r="S279" s="576">
        <v>0</v>
      </c>
      <c r="T279" s="474">
        <v>0</v>
      </c>
      <c r="U279" s="576">
        <v>0</v>
      </c>
      <c r="V279" s="474">
        <v>0</v>
      </c>
      <c r="W279" s="576">
        <v>0</v>
      </c>
      <c r="X279" s="474">
        <v>0</v>
      </c>
      <c r="Y279" s="576">
        <v>0</v>
      </c>
      <c r="Z279" s="474">
        <v>0</v>
      </c>
      <c r="AA279" s="576">
        <v>0</v>
      </c>
      <c r="AB279" s="474">
        <v>0</v>
      </c>
      <c r="AC279" s="576">
        <v>0</v>
      </c>
      <c r="AD279" s="474">
        <v>0</v>
      </c>
      <c r="AE279" s="576">
        <v>0</v>
      </c>
      <c r="AF279" s="474">
        <v>0</v>
      </c>
      <c r="AG279" s="576">
        <v>0</v>
      </c>
      <c r="AH279" s="474">
        <v>0</v>
      </c>
      <c r="AI279" s="576">
        <v>0</v>
      </c>
      <c r="AJ279" s="474">
        <v>0</v>
      </c>
      <c r="AK279" s="576">
        <v>0</v>
      </c>
      <c r="AL279" s="474">
        <v>0</v>
      </c>
      <c r="AM279" s="559">
        <v>0</v>
      </c>
      <c r="AN279" s="296">
        <v>0</v>
      </c>
      <c r="AO279" s="22">
        <v>0</v>
      </c>
      <c r="AP279" s="61">
        <v>0</v>
      </c>
      <c r="AQ279" s="705"/>
      <c r="AR279" s="676"/>
      <c r="AS279" s="474">
        <v>0</v>
      </c>
      <c r="AT279" s="576">
        <v>0</v>
      </c>
      <c r="AU279" s="540"/>
      <c r="AV279" s="661"/>
      <c r="AW279" s="477">
        <v>0</v>
      </c>
      <c r="AX279" s="475">
        <v>0</v>
      </c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2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>
        <v>0</v>
      </c>
      <c r="S280" s="107">
        <v>0</v>
      </c>
      <c r="T280" s="290">
        <v>0</v>
      </c>
      <c r="U280" s="107">
        <v>0</v>
      </c>
      <c r="V280" s="290">
        <v>0</v>
      </c>
      <c r="W280" s="107">
        <v>0</v>
      </c>
      <c r="X280" s="290">
        <v>0</v>
      </c>
      <c r="Y280" s="107">
        <v>0</v>
      </c>
      <c r="Z280" s="290">
        <v>0</v>
      </c>
      <c r="AA280" s="107">
        <v>0</v>
      </c>
      <c r="AB280" s="290">
        <v>0</v>
      </c>
      <c r="AC280" s="107">
        <v>0</v>
      </c>
      <c r="AD280" s="290">
        <v>0</v>
      </c>
      <c r="AE280" s="107">
        <v>0</v>
      </c>
      <c r="AF280" s="290">
        <v>0</v>
      </c>
      <c r="AG280" s="107">
        <v>0</v>
      </c>
      <c r="AH280" s="290">
        <v>0</v>
      </c>
      <c r="AI280" s="107">
        <v>0</v>
      </c>
      <c r="AJ280" s="290">
        <v>0</v>
      </c>
      <c r="AK280" s="107">
        <v>0</v>
      </c>
      <c r="AL280" s="290">
        <v>0</v>
      </c>
      <c r="AM280" s="65">
        <v>0</v>
      </c>
      <c r="AN280" s="296">
        <v>0</v>
      </c>
      <c r="AO280" s="22">
        <v>0</v>
      </c>
      <c r="AP280" s="61">
        <v>0</v>
      </c>
      <c r="AQ280" s="706"/>
      <c r="AR280" s="72"/>
      <c r="AS280" s="290">
        <v>0</v>
      </c>
      <c r="AT280" s="107">
        <v>0</v>
      </c>
      <c r="AU280" s="63"/>
      <c r="AV280" s="130"/>
      <c r="AW280" s="22">
        <v>0</v>
      </c>
      <c r="AX280" s="107">
        <v>0</v>
      </c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32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>
        <v>0</v>
      </c>
      <c r="S281" s="530">
        <v>0</v>
      </c>
      <c r="T281" s="373">
        <v>0</v>
      </c>
      <c r="U281" s="530">
        <v>0</v>
      </c>
      <c r="V281" s="373">
        <v>0</v>
      </c>
      <c r="W281" s="530">
        <v>0</v>
      </c>
      <c r="X281" s="373">
        <v>0</v>
      </c>
      <c r="Y281" s="530">
        <v>0</v>
      </c>
      <c r="Z281" s="373">
        <v>0</v>
      </c>
      <c r="AA281" s="530">
        <v>0</v>
      </c>
      <c r="AB281" s="373">
        <v>0</v>
      </c>
      <c r="AC281" s="530">
        <v>0</v>
      </c>
      <c r="AD281" s="373">
        <v>0</v>
      </c>
      <c r="AE281" s="530">
        <v>0</v>
      </c>
      <c r="AF281" s="373">
        <v>0</v>
      </c>
      <c r="AG281" s="530">
        <v>0</v>
      </c>
      <c r="AH281" s="373">
        <v>0</v>
      </c>
      <c r="AI281" s="530">
        <v>0</v>
      </c>
      <c r="AJ281" s="373">
        <v>0</v>
      </c>
      <c r="AK281" s="530">
        <v>0</v>
      </c>
      <c r="AL281" s="373">
        <v>0</v>
      </c>
      <c r="AM281" s="659">
        <v>0</v>
      </c>
      <c r="AN281" s="266">
        <v>0</v>
      </c>
      <c r="AO281" s="547">
        <v>0</v>
      </c>
      <c r="AP281" s="600">
        <v>0</v>
      </c>
      <c r="AQ281" s="709"/>
      <c r="AR281" s="566"/>
      <c r="AS281" s="373">
        <v>0</v>
      </c>
      <c r="AT281" s="530">
        <v>0</v>
      </c>
      <c r="AU281" s="546"/>
      <c r="AV281" s="708"/>
      <c r="AW281" s="547">
        <v>0</v>
      </c>
      <c r="AX281" s="530">
        <v>0</v>
      </c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>
        <v>0</v>
      </c>
      <c r="G282" s="576">
        <v>0</v>
      </c>
      <c r="H282" s="474">
        <v>0</v>
      </c>
      <c r="I282" s="576">
        <v>0</v>
      </c>
      <c r="J282" s="474">
        <v>0</v>
      </c>
      <c r="K282" s="576">
        <v>0</v>
      </c>
      <c r="L282" s="474">
        <v>0</v>
      </c>
      <c r="M282" s="576">
        <v>0</v>
      </c>
      <c r="N282" s="474">
        <v>0</v>
      </c>
      <c r="O282" s="576">
        <v>0</v>
      </c>
      <c r="P282" s="474">
        <v>0</v>
      </c>
      <c r="Q282" s="576">
        <v>0</v>
      </c>
      <c r="R282" s="474">
        <v>0</v>
      </c>
      <c r="S282" s="576">
        <v>0</v>
      </c>
      <c r="T282" s="474">
        <v>0</v>
      </c>
      <c r="U282" s="576">
        <v>0</v>
      </c>
      <c r="V282" s="474">
        <v>0</v>
      </c>
      <c r="W282" s="576">
        <v>0</v>
      </c>
      <c r="X282" s="474">
        <v>0</v>
      </c>
      <c r="Y282" s="576">
        <v>0</v>
      </c>
      <c r="Z282" s="474">
        <v>0</v>
      </c>
      <c r="AA282" s="576">
        <v>0</v>
      </c>
      <c r="AB282" s="474">
        <v>0</v>
      </c>
      <c r="AC282" s="576">
        <v>0</v>
      </c>
      <c r="AD282" s="474">
        <v>0</v>
      </c>
      <c r="AE282" s="576">
        <v>0</v>
      </c>
      <c r="AF282" s="474">
        <v>0</v>
      </c>
      <c r="AG282" s="576">
        <v>0</v>
      </c>
      <c r="AH282" s="474">
        <v>0</v>
      </c>
      <c r="AI282" s="576">
        <v>0</v>
      </c>
      <c r="AJ282" s="474">
        <v>0</v>
      </c>
      <c r="AK282" s="576">
        <v>0</v>
      </c>
      <c r="AL282" s="474">
        <v>0</v>
      </c>
      <c r="AM282" s="559">
        <v>0</v>
      </c>
      <c r="AN282" s="497">
        <v>0</v>
      </c>
      <c r="AO282" s="477">
        <v>0</v>
      </c>
      <c r="AP282" s="476">
        <v>0</v>
      </c>
      <c r="AQ282" s="477">
        <v>0</v>
      </c>
      <c r="AR282" s="475">
        <v>0</v>
      </c>
      <c r="AS282" s="474">
        <v>0</v>
      </c>
      <c r="AT282" s="576">
        <v>0</v>
      </c>
      <c r="AU282" s="477">
        <v>0</v>
      </c>
      <c r="AV282" s="475">
        <v>0</v>
      </c>
      <c r="AW282" s="477">
        <v>0</v>
      </c>
      <c r="AX282" s="475">
        <v>0</v>
      </c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>
        <v>0</v>
      </c>
      <c r="G283" s="107">
        <v>0</v>
      </c>
      <c r="H283" s="290">
        <v>0</v>
      </c>
      <c r="I283" s="107">
        <v>0</v>
      </c>
      <c r="J283" s="290">
        <v>0</v>
      </c>
      <c r="K283" s="107">
        <v>0</v>
      </c>
      <c r="L283" s="290">
        <v>0</v>
      </c>
      <c r="M283" s="107">
        <v>0</v>
      </c>
      <c r="N283" s="290">
        <v>0</v>
      </c>
      <c r="O283" s="107">
        <v>0</v>
      </c>
      <c r="P283" s="290">
        <v>0</v>
      </c>
      <c r="Q283" s="107">
        <v>0</v>
      </c>
      <c r="R283" s="290">
        <v>0</v>
      </c>
      <c r="S283" s="107">
        <v>0</v>
      </c>
      <c r="T283" s="290">
        <v>0</v>
      </c>
      <c r="U283" s="107">
        <v>0</v>
      </c>
      <c r="V283" s="290">
        <v>0</v>
      </c>
      <c r="W283" s="107">
        <v>0</v>
      </c>
      <c r="X283" s="290">
        <v>0</v>
      </c>
      <c r="Y283" s="107">
        <v>0</v>
      </c>
      <c r="Z283" s="290">
        <v>0</v>
      </c>
      <c r="AA283" s="107">
        <v>0</v>
      </c>
      <c r="AB283" s="290">
        <v>0</v>
      </c>
      <c r="AC283" s="107">
        <v>0</v>
      </c>
      <c r="AD283" s="290">
        <v>0</v>
      </c>
      <c r="AE283" s="107">
        <v>0</v>
      </c>
      <c r="AF283" s="290">
        <v>0</v>
      </c>
      <c r="AG283" s="107">
        <v>0</v>
      </c>
      <c r="AH283" s="290">
        <v>0</v>
      </c>
      <c r="AI283" s="107">
        <v>0</v>
      </c>
      <c r="AJ283" s="290">
        <v>0</v>
      </c>
      <c r="AK283" s="107">
        <v>0</v>
      </c>
      <c r="AL283" s="290">
        <v>0</v>
      </c>
      <c r="AM283" s="65">
        <v>0</v>
      </c>
      <c r="AN283" s="296">
        <v>0</v>
      </c>
      <c r="AO283" s="22">
        <v>0</v>
      </c>
      <c r="AP283" s="61">
        <v>0</v>
      </c>
      <c r="AQ283" s="22">
        <v>0</v>
      </c>
      <c r="AR283" s="107">
        <v>0</v>
      </c>
      <c r="AS283" s="290">
        <v>0</v>
      </c>
      <c r="AT283" s="107">
        <v>0</v>
      </c>
      <c r="AU283" s="22">
        <v>0</v>
      </c>
      <c r="AV283" s="107">
        <v>0</v>
      </c>
      <c r="AW283" s="22">
        <v>0</v>
      </c>
      <c r="AX283" s="107">
        <v>0</v>
      </c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6022" t="s">
        <v>892</v>
      </c>
      <c r="B284" s="6023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>
        <v>0</v>
      </c>
      <c r="G284" s="347">
        <v>0</v>
      </c>
      <c r="H284" s="346">
        <v>0</v>
      </c>
      <c r="I284" s="347">
        <v>0</v>
      </c>
      <c r="J284" s="346">
        <v>0</v>
      </c>
      <c r="K284" s="347">
        <v>0</v>
      </c>
      <c r="L284" s="346">
        <v>0</v>
      </c>
      <c r="M284" s="347">
        <v>0</v>
      </c>
      <c r="N284" s="346">
        <v>0</v>
      </c>
      <c r="O284" s="347">
        <v>0</v>
      </c>
      <c r="P284" s="346">
        <v>0</v>
      </c>
      <c r="Q284" s="347">
        <v>0</v>
      </c>
      <c r="R284" s="346">
        <v>0</v>
      </c>
      <c r="S284" s="347">
        <v>0</v>
      </c>
      <c r="T284" s="346">
        <v>0</v>
      </c>
      <c r="U284" s="347">
        <v>0</v>
      </c>
      <c r="V284" s="346">
        <v>0</v>
      </c>
      <c r="W284" s="347">
        <v>0</v>
      </c>
      <c r="X284" s="346">
        <v>0</v>
      </c>
      <c r="Y284" s="347">
        <v>0</v>
      </c>
      <c r="Z284" s="346">
        <v>0</v>
      </c>
      <c r="AA284" s="347">
        <v>0</v>
      </c>
      <c r="AB284" s="346">
        <v>0</v>
      </c>
      <c r="AC284" s="347">
        <v>0</v>
      </c>
      <c r="AD284" s="346">
        <v>0</v>
      </c>
      <c r="AE284" s="347">
        <v>0</v>
      </c>
      <c r="AF284" s="346">
        <v>0</v>
      </c>
      <c r="AG284" s="347">
        <v>0</v>
      </c>
      <c r="AH284" s="346">
        <v>0</v>
      </c>
      <c r="AI284" s="347">
        <v>0</v>
      </c>
      <c r="AJ284" s="346">
        <v>0</v>
      </c>
      <c r="AK284" s="347">
        <v>0</v>
      </c>
      <c r="AL284" s="346">
        <v>0</v>
      </c>
      <c r="AM284" s="561">
        <v>0</v>
      </c>
      <c r="AN284" s="296">
        <v>0</v>
      </c>
      <c r="AO284" s="22">
        <v>0</v>
      </c>
      <c r="AP284" s="61">
        <v>0</v>
      </c>
      <c r="AQ284" s="348">
        <v>0</v>
      </c>
      <c r="AR284" s="347">
        <v>0</v>
      </c>
      <c r="AS284" s="346">
        <v>0</v>
      </c>
      <c r="AT284" s="347">
        <v>0</v>
      </c>
      <c r="AU284" s="348">
        <v>0</v>
      </c>
      <c r="AV284" s="347">
        <v>0</v>
      </c>
      <c r="AW284" s="348">
        <v>0</v>
      </c>
      <c r="AX284" s="347">
        <v>0</v>
      </c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6022" t="s">
        <v>893</v>
      </c>
      <c r="B285" s="6023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>
        <v>0</v>
      </c>
      <c r="G285" s="347">
        <v>0</v>
      </c>
      <c r="H285" s="346">
        <v>0</v>
      </c>
      <c r="I285" s="347">
        <v>0</v>
      </c>
      <c r="J285" s="346">
        <v>0</v>
      </c>
      <c r="K285" s="347">
        <v>0</v>
      </c>
      <c r="L285" s="346">
        <v>0</v>
      </c>
      <c r="M285" s="347">
        <v>0</v>
      </c>
      <c r="N285" s="346">
        <v>0</v>
      </c>
      <c r="O285" s="347">
        <v>0</v>
      </c>
      <c r="P285" s="346">
        <v>0</v>
      </c>
      <c r="Q285" s="347">
        <v>0</v>
      </c>
      <c r="R285" s="346">
        <v>0</v>
      </c>
      <c r="S285" s="347">
        <v>0</v>
      </c>
      <c r="T285" s="346">
        <v>0</v>
      </c>
      <c r="U285" s="347">
        <v>0</v>
      </c>
      <c r="V285" s="346">
        <v>0</v>
      </c>
      <c r="W285" s="347">
        <v>0</v>
      </c>
      <c r="X285" s="346">
        <v>0</v>
      </c>
      <c r="Y285" s="347">
        <v>0</v>
      </c>
      <c r="Z285" s="346">
        <v>0</v>
      </c>
      <c r="AA285" s="347">
        <v>0</v>
      </c>
      <c r="AB285" s="346">
        <v>0</v>
      </c>
      <c r="AC285" s="347">
        <v>0</v>
      </c>
      <c r="AD285" s="346">
        <v>0</v>
      </c>
      <c r="AE285" s="347">
        <v>0</v>
      </c>
      <c r="AF285" s="346">
        <v>0</v>
      </c>
      <c r="AG285" s="347">
        <v>0</v>
      </c>
      <c r="AH285" s="346">
        <v>0</v>
      </c>
      <c r="AI285" s="347">
        <v>0</v>
      </c>
      <c r="AJ285" s="346">
        <v>0</v>
      </c>
      <c r="AK285" s="347">
        <v>0</v>
      </c>
      <c r="AL285" s="346">
        <v>0</v>
      </c>
      <c r="AM285" s="561">
        <v>0</v>
      </c>
      <c r="AN285" s="296">
        <v>0</v>
      </c>
      <c r="AO285" s="22">
        <v>0</v>
      </c>
      <c r="AP285" s="61">
        <v>0</v>
      </c>
      <c r="AQ285" s="348">
        <v>0</v>
      </c>
      <c r="AR285" s="347">
        <v>0</v>
      </c>
      <c r="AS285" s="346">
        <v>0</v>
      </c>
      <c r="AT285" s="347">
        <v>0</v>
      </c>
      <c r="AU285" s="348">
        <v>0</v>
      </c>
      <c r="AV285" s="347">
        <v>0</v>
      </c>
      <c r="AW285" s="348">
        <v>0</v>
      </c>
      <c r="AX285" s="347">
        <v>0</v>
      </c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320" t="s">
        <v>894</v>
      </c>
      <c r="B286" s="6321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>
        <v>0</v>
      </c>
      <c r="G286" s="347">
        <v>0</v>
      </c>
      <c r="H286" s="346">
        <v>0</v>
      </c>
      <c r="I286" s="347">
        <v>0</v>
      </c>
      <c r="J286" s="346">
        <v>0</v>
      </c>
      <c r="K286" s="347">
        <v>0</v>
      </c>
      <c r="L286" s="346">
        <v>0</v>
      </c>
      <c r="M286" s="347">
        <v>0</v>
      </c>
      <c r="N286" s="346">
        <v>0</v>
      </c>
      <c r="O286" s="347">
        <v>0</v>
      </c>
      <c r="P286" s="346">
        <v>0</v>
      </c>
      <c r="Q286" s="347">
        <v>0</v>
      </c>
      <c r="R286" s="346">
        <v>0</v>
      </c>
      <c r="S286" s="347">
        <v>0</v>
      </c>
      <c r="T286" s="346">
        <v>0</v>
      </c>
      <c r="U286" s="347">
        <v>0</v>
      </c>
      <c r="V286" s="346">
        <v>0</v>
      </c>
      <c r="W286" s="347">
        <v>0</v>
      </c>
      <c r="X286" s="346">
        <v>0</v>
      </c>
      <c r="Y286" s="347">
        <v>0</v>
      </c>
      <c r="Z286" s="346">
        <v>0</v>
      </c>
      <c r="AA286" s="347">
        <v>0</v>
      </c>
      <c r="AB286" s="346">
        <v>0</v>
      </c>
      <c r="AC286" s="347">
        <v>0</v>
      </c>
      <c r="AD286" s="346">
        <v>0</v>
      </c>
      <c r="AE286" s="347">
        <v>0</v>
      </c>
      <c r="AF286" s="346">
        <v>0</v>
      </c>
      <c r="AG286" s="347">
        <v>0</v>
      </c>
      <c r="AH286" s="346">
        <v>0</v>
      </c>
      <c r="AI286" s="347">
        <v>0</v>
      </c>
      <c r="AJ286" s="346">
        <v>0</v>
      </c>
      <c r="AK286" s="347">
        <v>0</v>
      </c>
      <c r="AL286" s="346">
        <v>0</v>
      </c>
      <c r="AM286" s="561">
        <v>0</v>
      </c>
      <c r="AN286" s="296">
        <v>0</v>
      </c>
      <c r="AO286" s="22">
        <v>0</v>
      </c>
      <c r="AP286" s="61">
        <v>0</v>
      </c>
      <c r="AQ286" s="348">
        <v>0</v>
      </c>
      <c r="AR286" s="347">
        <v>0</v>
      </c>
      <c r="AS286" s="346">
        <v>0</v>
      </c>
      <c r="AT286" s="347">
        <v>0</v>
      </c>
      <c r="AU286" s="348">
        <v>0</v>
      </c>
      <c r="AV286" s="347">
        <v>0</v>
      </c>
      <c r="AW286" s="348">
        <v>0</v>
      </c>
      <c r="AX286" s="347">
        <v>0</v>
      </c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>
        <v>0</v>
      </c>
      <c r="G287" s="2">
        <v>0</v>
      </c>
      <c r="H287" s="192">
        <v>0</v>
      </c>
      <c r="I287" s="2">
        <v>0</v>
      </c>
      <c r="J287" s="192">
        <v>0</v>
      </c>
      <c r="K287" s="2">
        <v>0</v>
      </c>
      <c r="L287" s="192">
        <v>0</v>
      </c>
      <c r="M287" s="2">
        <v>0</v>
      </c>
      <c r="N287" s="192">
        <v>0</v>
      </c>
      <c r="O287" s="2">
        <v>0</v>
      </c>
      <c r="P287" s="192">
        <v>0</v>
      </c>
      <c r="Q287" s="2">
        <v>0</v>
      </c>
      <c r="R287" s="192">
        <v>0</v>
      </c>
      <c r="S287" s="2">
        <v>0</v>
      </c>
      <c r="T287" s="192">
        <v>0</v>
      </c>
      <c r="U287" s="2">
        <v>0</v>
      </c>
      <c r="V287" s="192">
        <v>0</v>
      </c>
      <c r="W287" s="2">
        <v>0</v>
      </c>
      <c r="X287" s="192">
        <v>0</v>
      </c>
      <c r="Y287" s="2">
        <v>0</v>
      </c>
      <c r="Z287" s="192">
        <v>0</v>
      </c>
      <c r="AA287" s="2">
        <v>0</v>
      </c>
      <c r="AB287" s="192">
        <v>0</v>
      </c>
      <c r="AC287" s="2">
        <v>0</v>
      </c>
      <c r="AD287" s="192">
        <v>0</v>
      </c>
      <c r="AE287" s="2">
        <v>0</v>
      </c>
      <c r="AF287" s="192">
        <v>0</v>
      </c>
      <c r="AG287" s="2">
        <v>0</v>
      </c>
      <c r="AH287" s="192">
        <v>0</v>
      </c>
      <c r="AI287" s="2">
        <v>0</v>
      </c>
      <c r="AJ287" s="192">
        <v>0</v>
      </c>
      <c r="AK287" s="2">
        <v>0</v>
      </c>
      <c r="AL287" s="192">
        <v>0</v>
      </c>
      <c r="AM287" s="64">
        <v>0</v>
      </c>
      <c r="AN287" s="296">
        <v>0</v>
      </c>
      <c r="AO287" s="22">
        <v>0</v>
      </c>
      <c r="AP287" s="61">
        <v>0</v>
      </c>
      <c r="AQ287" s="482">
        <v>0</v>
      </c>
      <c r="AR287" s="2">
        <v>0</v>
      </c>
      <c r="AS287" s="192">
        <v>0</v>
      </c>
      <c r="AT287" s="2">
        <v>0</v>
      </c>
      <c r="AU287" s="482">
        <v>0</v>
      </c>
      <c r="AV287" s="2">
        <v>0</v>
      </c>
      <c r="AW287" s="482">
        <v>0</v>
      </c>
      <c r="AX287" s="2">
        <v>0</v>
      </c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2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>
        <v>0</v>
      </c>
      <c r="G288" s="2">
        <v>0</v>
      </c>
      <c r="H288" s="192">
        <v>0</v>
      </c>
      <c r="I288" s="2">
        <v>0</v>
      </c>
      <c r="J288" s="192">
        <v>0</v>
      </c>
      <c r="K288" s="2">
        <v>0</v>
      </c>
      <c r="L288" s="192">
        <v>0</v>
      </c>
      <c r="M288" s="2">
        <v>0</v>
      </c>
      <c r="N288" s="192">
        <v>0</v>
      </c>
      <c r="O288" s="2">
        <v>0</v>
      </c>
      <c r="P288" s="192">
        <v>0</v>
      </c>
      <c r="Q288" s="2">
        <v>0</v>
      </c>
      <c r="R288" s="192">
        <v>0</v>
      </c>
      <c r="S288" s="2">
        <v>0</v>
      </c>
      <c r="T288" s="192">
        <v>0</v>
      </c>
      <c r="U288" s="2">
        <v>0</v>
      </c>
      <c r="V288" s="192">
        <v>0</v>
      </c>
      <c r="W288" s="2">
        <v>0</v>
      </c>
      <c r="X288" s="192">
        <v>0</v>
      </c>
      <c r="Y288" s="2">
        <v>0</v>
      </c>
      <c r="Z288" s="192">
        <v>0</v>
      </c>
      <c r="AA288" s="2">
        <v>0</v>
      </c>
      <c r="AB288" s="192">
        <v>0</v>
      </c>
      <c r="AC288" s="2">
        <v>0</v>
      </c>
      <c r="AD288" s="192">
        <v>0</v>
      </c>
      <c r="AE288" s="2">
        <v>0</v>
      </c>
      <c r="AF288" s="192">
        <v>0</v>
      </c>
      <c r="AG288" s="2">
        <v>0</v>
      </c>
      <c r="AH288" s="192">
        <v>0</v>
      </c>
      <c r="AI288" s="2">
        <v>0</v>
      </c>
      <c r="AJ288" s="192">
        <v>0</v>
      </c>
      <c r="AK288" s="2">
        <v>0</v>
      </c>
      <c r="AL288" s="192">
        <v>0</v>
      </c>
      <c r="AM288" s="64">
        <v>0</v>
      </c>
      <c r="AN288" s="296">
        <v>0</v>
      </c>
      <c r="AO288" s="22">
        <v>0</v>
      </c>
      <c r="AP288" s="61">
        <v>0</v>
      </c>
      <c r="AQ288" s="482">
        <v>0</v>
      </c>
      <c r="AR288" s="2">
        <v>0</v>
      </c>
      <c r="AS288" s="192">
        <v>0</v>
      </c>
      <c r="AT288" s="2">
        <v>0</v>
      </c>
      <c r="AU288" s="482">
        <v>0</v>
      </c>
      <c r="AV288" s="2">
        <v>0</v>
      </c>
      <c r="AW288" s="482">
        <v>0</v>
      </c>
      <c r="AX288" s="2">
        <v>0</v>
      </c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2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>
        <v>0</v>
      </c>
      <c r="G289" s="2">
        <v>0</v>
      </c>
      <c r="H289" s="192">
        <v>0</v>
      </c>
      <c r="I289" s="2">
        <v>0</v>
      </c>
      <c r="J289" s="192">
        <v>0</v>
      </c>
      <c r="K289" s="2">
        <v>0</v>
      </c>
      <c r="L289" s="192">
        <v>0</v>
      </c>
      <c r="M289" s="2">
        <v>0</v>
      </c>
      <c r="N289" s="192">
        <v>0</v>
      </c>
      <c r="O289" s="2">
        <v>0</v>
      </c>
      <c r="P289" s="192">
        <v>0</v>
      </c>
      <c r="Q289" s="2">
        <v>0</v>
      </c>
      <c r="R289" s="192">
        <v>0</v>
      </c>
      <c r="S289" s="2">
        <v>0</v>
      </c>
      <c r="T289" s="192">
        <v>0</v>
      </c>
      <c r="U289" s="2">
        <v>0</v>
      </c>
      <c r="V289" s="192">
        <v>0</v>
      </c>
      <c r="W289" s="2">
        <v>0</v>
      </c>
      <c r="X289" s="192">
        <v>0</v>
      </c>
      <c r="Y289" s="2">
        <v>0</v>
      </c>
      <c r="Z289" s="192">
        <v>0</v>
      </c>
      <c r="AA289" s="2">
        <v>0</v>
      </c>
      <c r="AB289" s="192">
        <v>0</v>
      </c>
      <c r="AC289" s="2">
        <v>0</v>
      </c>
      <c r="AD289" s="192">
        <v>0</v>
      </c>
      <c r="AE289" s="2">
        <v>0</v>
      </c>
      <c r="AF289" s="192">
        <v>0</v>
      </c>
      <c r="AG289" s="2">
        <v>0</v>
      </c>
      <c r="AH289" s="192">
        <v>0</v>
      </c>
      <c r="AI289" s="2">
        <v>0</v>
      </c>
      <c r="AJ289" s="192">
        <v>0</v>
      </c>
      <c r="AK289" s="2">
        <v>0</v>
      </c>
      <c r="AL289" s="192">
        <v>0</v>
      </c>
      <c r="AM289" s="64">
        <v>0</v>
      </c>
      <c r="AN289" s="296">
        <v>0</v>
      </c>
      <c r="AO289" s="22">
        <v>0</v>
      </c>
      <c r="AP289" s="61">
        <v>0</v>
      </c>
      <c r="AQ289" s="482">
        <v>0</v>
      </c>
      <c r="AR289" s="2">
        <v>0</v>
      </c>
      <c r="AS289" s="192">
        <v>0</v>
      </c>
      <c r="AT289" s="2">
        <v>0</v>
      </c>
      <c r="AU289" s="482">
        <v>0</v>
      </c>
      <c r="AV289" s="2">
        <v>0</v>
      </c>
      <c r="AW289" s="482">
        <v>0</v>
      </c>
      <c r="AX289" s="2">
        <v>0</v>
      </c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2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>
        <v>0</v>
      </c>
      <c r="G290" s="2">
        <v>0</v>
      </c>
      <c r="H290" s="192">
        <v>0</v>
      </c>
      <c r="I290" s="2">
        <v>0</v>
      </c>
      <c r="J290" s="192">
        <v>0</v>
      </c>
      <c r="K290" s="2">
        <v>0</v>
      </c>
      <c r="L290" s="192">
        <v>0</v>
      </c>
      <c r="M290" s="2">
        <v>0</v>
      </c>
      <c r="N290" s="192">
        <v>0</v>
      </c>
      <c r="O290" s="2">
        <v>0</v>
      </c>
      <c r="P290" s="192">
        <v>0</v>
      </c>
      <c r="Q290" s="2">
        <v>0</v>
      </c>
      <c r="R290" s="192">
        <v>0</v>
      </c>
      <c r="S290" s="2">
        <v>0</v>
      </c>
      <c r="T290" s="192">
        <v>0</v>
      </c>
      <c r="U290" s="2">
        <v>0</v>
      </c>
      <c r="V290" s="192">
        <v>0</v>
      </c>
      <c r="W290" s="2">
        <v>0</v>
      </c>
      <c r="X290" s="192">
        <v>0</v>
      </c>
      <c r="Y290" s="2">
        <v>0</v>
      </c>
      <c r="Z290" s="192">
        <v>0</v>
      </c>
      <c r="AA290" s="2">
        <v>0</v>
      </c>
      <c r="AB290" s="192">
        <v>0</v>
      </c>
      <c r="AC290" s="2">
        <v>0</v>
      </c>
      <c r="AD290" s="192">
        <v>0</v>
      </c>
      <c r="AE290" s="2">
        <v>0</v>
      </c>
      <c r="AF290" s="192">
        <v>0</v>
      </c>
      <c r="AG290" s="2">
        <v>0</v>
      </c>
      <c r="AH290" s="192">
        <v>0</v>
      </c>
      <c r="AI290" s="2">
        <v>0</v>
      </c>
      <c r="AJ290" s="192">
        <v>0</v>
      </c>
      <c r="AK290" s="2">
        <v>0</v>
      </c>
      <c r="AL290" s="192">
        <v>0</v>
      </c>
      <c r="AM290" s="64">
        <v>0</v>
      </c>
      <c r="AN290" s="296">
        <v>0</v>
      </c>
      <c r="AO290" s="22">
        <v>0</v>
      </c>
      <c r="AP290" s="61">
        <v>0</v>
      </c>
      <c r="AQ290" s="482">
        <v>0</v>
      </c>
      <c r="AR290" s="2">
        <v>0</v>
      </c>
      <c r="AS290" s="192">
        <v>0</v>
      </c>
      <c r="AT290" s="2">
        <v>0</v>
      </c>
      <c r="AU290" s="482">
        <v>0</v>
      </c>
      <c r="AV290" s="2">
        <v>0</v>
      </c>
      <c r="AW290" s="482">
        <v>0</v>
      </c>
      <c r="AX290" s="2">
        <v>0</v>
      </c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32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>
        <v>0</v>
      </c>
      <c r="G291" s="388">
        <v>0</v>
      </c>
      <c r="H291" s="380">
        <v>0</v>
      </c>
      <c r="I291" s="388">
        <v>0</v>
      </c>
      <c r="J291" s="380">
        <v>0</v>
      </c>
      <c r="K291" s="388">
        <v>0</v>
      </c>
      <c r="L291" s="380">
        <v>0</v>
      </c>
      <c r="M291" s="388">
        <v>0</v>
      </c>
      <c r="N291" s="380">
        <v>0</v>
      </c>
      <c r="O291" s="388">
        <v>0</v>
      </c>
      <c r="P291" s="380">
        <v>0</v>
      </c>
      <c r="Q291" s="388">
        <v>0</v>
      </c>
      <c r="R291" s="380">
        <v>0</v>
      </c>
      <c r="S291" s="388">
        <v>0</v>
      </c>
      <c r="T291" s="380">
        <v>0</v>
      </c>
      <c r="U291" s="388">
        <v>0</v>
      </c>
      <c r="V291" s="380">
        <v>0</v>
      </c>
      <c r="W291" s="388">
        <v>0</v>
      </c>
      <c r="X291" s="380">
        <v>0</v>
      </c>
      <c r="Y291" s="388">
        <v>0</v>
      </c>
      <c r="Z291" s="380">
        <v>0</v>
      </c>
      <c r="AA291" s="388">
        <v>0</v>
      </c>
      <c r="AB291" s="380">
        <v>0</v>
      </c>
      <c r="AC291" s="388">
        <v>0</v>
      </c>
      <c r="AD291" s="380">
        <v>0</v>
      </c>
      <c r="AE291" s="388">
        <v>0</v>
      </c>
      <c r="AF291" s="380">
        <v>0</v>
      </c>
      <c r="AG291" s="388">
        <v>0</v>
      </c>
      <c r="AH291" s="380">
        <v>0</v>
      </c>
      <c r="AI291" s="388">
        <v>0</v>
      </c>
      <c r="AJ291" s="380">
        <v>0</v>
      </c>
      <c r="AK291" s="388">
        <v>0</v>
      </c>
      <c r="AL291" s="380">
        <v>0</v>
      </c>
      <c r="AM291" s="564">
        <v>0</v>
      </c>
      <c r="AN291" s="379">
        <v>0</v>
      </c>
      <c r="AO291" s="429">
        <v>0</v>
      </c>
      <c r="AP291" s="392">
        <v>0</v>
      </c>
      <c r="AQ291" s="429">
        <v>0</v>
      </c>
      <c r="AR291" s="388">
        <v>0</v>
      </c>
      <c r="AS291" s="380">
        <v>0</v>
      </c>
      <c r="AT291" s="388">
        <v>0</v>
      </c>
      <c r="AU291" s="429">
        <v>0</v>
      </c>
      <c r="AV291" s="388">
        <v>0</v>
      </c>
      <c r="AW291" s="429">
        <v>0</v>
      </c>
      <c r="AX291" s="388">
        <v>0</v>
      </c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01" t="s">
        <v>901</v>
      </c>
      <c r="B292" s="630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>
        <v>0</v>
      </c>
      <c r="G292" s="42">
        <v>0</v>
      </c>
      <c r="H292" s="47">
        <v>0</v>
      </c>
      <c r="I292" s="42">
        <v>0</v>
      </c>
      <c r="J292" s="47">
        <v>0</v>
      </c>
      <c r="K292" s="42">
        <v>0</v>
      </c>
      <c r="L292" s="47">
        <v>0</v>
      </c>
      <c r="M292" s="42">
        <v>0</v>
      </c>
      <c r="N292" s="47">
        <v>0</v>
      </c>
      <c r="O292" s="42">
        <v>0</v>
      </c>
      <c r="P292" s="47">
        <v>0</v>
      </c>
      <c r="Q292" s="42">
        <v>0</v>
      </c>
      <c r="R292" s="47">
        <v>0</v>
      </c>
      <c r="S292" s="42">
        <v>0</v>
      </c>
      <c r="T292" s="47">
        <v>0</v>
      </c>
      <c r="U292" s="42">
        <v>0</v>
      </c>
      <c r="V292" s="47">
        <v>0</v>
      </c>
      <c r="W292" s="42">
        <v>0</v>
      </c>
      <c r="X292" s="47">
        <v>0</v>
      </c>
      <c r="Y292" s="42">
        <v>0</v>
      </c>
      <c r="Z292" s="47">
        <v>0</v>
      </c>
      <c r="AA292" s="42">
        <v>0</v>
      </c>
      <c r="AB292" s="47">
        <v>0</v>
      </c>
      <c r="AC292" s="42">
        <v>0</v>
      </c>
      <c r="AD292" s="47">
        <v>0</v>
      </c>
      <c r="AE292" s="42">
        <v>0</v>
      </c>
      <c r="AF292" s="47">
        <v>0</v>
      </c>
      <c r="AG292" s="42">
        <v>0</v>
      </c>
      <c r="AH292" s="47">
        <v>0</v>
      </c>
      <c r="AI292" s="42">
        <v>0</v>
      </c>
      <c r="AJ292" s="47">
        <v>0</v>
      </c>
      <c r="AK292" s="42">
        <v>0</v>
      </c>
      <c r="AL292" s="47">
        <v>0</v>
      </c>
      <c r="AM292" s="66">
        <v>0</v>
      </c>
      <c r="AN292" s="296">
        <v>0</v>
      </c>
      <c r="AO292" s="22">
        <v>0</v>
      </c>
      <c r="AP292" s="61">
        <v>0</v>
      </c>
      <c r="AQ292" s="704">
        <v>0</v>
      </c>
      <c r="AR292" s="42">
        <v>0</v>
      </c>
      <c r="AS292" s="47">
        <v>0</v>
      </c>
      <c r="AT292" s="42">
        <v>0</v>
      </c>
      <c r="AU292" s="704">
        <v>0</v>
      </c>
      <c r="AV292" s="42">
        <v>0</v>
      </c>
      <c r="AW292" s="704">
        <v>0</v>
      </c>
      <c r="AX292" s="42">
        <v>0</v>
      </c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322" t="s">
        <v>902</v>
      </c>
      <c r="B293" s="6323"/>
      <c r="C293" s="378">
        <f>SUM(D293+E293)</f>
        <v>1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1</v>
      </c>
      <c r="F293" s="380">
        <v>0</v>
      </c>
      <c r="G293" s="388">
        <v>0</v>
      </c>
      <c r="H293" s="380">
        <v>0</v>
      </c>
      <c r="I293" s="388">
        <v>0</v>
      </c>
      <c r="J293" s="380">
        <v>0</v>
      </c>
      <c r="K293" s="388">
        <v>0</v>
      </c>
      <c r="L293" s="380">
        <v>0</v>
      </c>
      <c r="M293" s="388">
        <v>0</v>
      </c>
      <c r="N293" s="380">
        <v>0</v>
      </c>
      <c r="O293" s="388">
        <v>0</v>
      </c>
      <c r="P293" s="380">
        <v>0</v>
      </c>
      <c r="Q293" s="388">
        <v>0</v>
      </c>
      <c r="R293" s="380">
        <v>0</v>
      </c>
      <c r="S293" s="388">
        <v>0</v>
      </c>
      <c r="T293" s="380">
        <v>0</v>
      </c>
      <c r="U293" s="388">
        <v>0</v>
      </c>
      <c r="V293" s="380">
        <v>0</v>
      </c>
      <c r="W293" s="388">
        <v>0</v>
      </c>
      <c r="X293" s="380">
        <v>0</v>
      </c>
      <c r="Y293" s="388">
        <v>0</v>
      </c>
      <c r="Z293" s="380">
        <v>0</v>
      </c>
      <c r="AA293" s="388">
        <v>0</v>
      </c>
      <c r="AB293" s="380">
        <v>0</v>
      </c>
      <c r="AC293" s="388">
        <v>0</v>
      </c>
      <c r="AD293" s="380">
        <v>0</v>
      </c>
      <c r="AE293" s="388">
        <v>0</v>
      </c>
      <c r="AF293" s="380">
        <v>0</v>
      </c>
      <c r="AG293" s="388">
        <v>0</v>
      </c>
      <c r="AH293" s="380">
        <v>0</v>
      </c>
      <c r="AI293" s="388">
        <v>1</v>
      </c>
      <c r="AJ293" s="380">
        <v>0</v>
      </c>
      <c r="AK293" s="388">
        <v>0</v>
      </c>
      <c r="AL293" s="380">
        <v>0</v>
      </c>
      <c r="AM293" s="564">
        <v>0</v>
      </c>
      <c r="AN293" s="266">
        <v>0</v>
      </c>
      <c r="AO293" s="547">
        <v>0</v>
      </c>
      <c r="AP293" s="600">
        <v>0</v>
      </c>
      <c r="AQ293" s="710">
        <v>0</v>
      </c>
      <c r="AR293" s="693">
        <v>0</v>
      </c>
      <c r="AS293" s="380">
        <v>0</v>
      </c>
      <c r="AT293" s="388">
        <v>0</v>
      </c>
      <c r="AU293" s="429">
        <v>0</v>
      </c>
      <c r="AV293" s="388">
        <v>0</v>
      </c>
      <c r="AW293" s="429">
        <v>0</v>
      </c>
      <c r="AX293" s="388">
        <v>0</v>
      </c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>
        <v>0</v>
      </c>
      <c r="G298" s="576">
        <v>0</v>
      </c>
      <c r="H298" s="474">
        <v>0</v>
      </c>
      <c r="I298" s="576">
        <v>0</v>
      </c>
      <c r="J298" s="474">
        <v>0</v>
      </c>
      <c r="K298" s="576">
        <v>0</v>
      </c>
      <c r="L298" s="474">
        <v>0</v>
      </c>
      <c r="M298" s="576">
        <v>0</v>
      </c>
      <c r="N298" s="474">
        <v>0</v>
      </c>
      <c r="O298" s="576">
        <v>0</v>
      </c>
      <c r="P298" s="474">
        <v>0</v>
      </c>
      <c r="Q298" s="576">
        <v>0</v>
      </c>
      <c r="R298" s="474">
        <v>0</v>
      </c>
      <c r="S298" s="576">
        <v>0</v>
      </c>
      <c r="T298" s="474">
        <v>0</v>
      </c>
      <c r="U298" s="576">
        <v>0</v>
      </c>
      <c r="V298" s="474">
        <v>0</v>
      </c>
      <c r="W298" s="576">
        <v>0</v>
      </c>
      <c r="X298" s="474">
        <v>0</v>
      </c>
      <c r="Y298" s="576">
        <v>0</v>
      </c>
      <c r="Z298" s="474">
        <v>0</v>
      </c>
      <c r="AA298" s="576">
        <v>0</v>
      </c>
      <c r="AB298" s="474">
        <v>0</v>
      </c>
      <c r="AC298" s="576">
        <v>0</v>
      </c>
      <c r="AD298" s="474">
        <v>0</v>
      </c>
      <c r="AE298" s="576">
        <v>0</v>
      </c>
      <c r="AF298" s="474">
        <v>0</v>
      </c>
      <c r="AG298" s="576">
        <v>0</v>
      </c>
      <c r="AH298" s="474">
        <v>0</v>
      </c>
      <c r="AI298" s="576">
        <v>0</v>
      </c>
      <c r="AJ298" s="474">
        <v>0</v>
      </c>
      <c r="AK298" s="476">
        <v>0</v>
      </c>
      <c r="AL298" s="497">
        <v>0</v>
      </c>
      <c r="AM298" s="494">
        <v>0</v>
      </c>
      <c r="AN298" s="494">
        <v>0</v>
      </c>
      <c r="AO298" s="576">
        <v>0</v>
      </c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>
        <v>0</v>
      </c>
      <c r="G299" s="388">
        <v>0</v>
      </c>
      <c r="H299" s="380">
        <v>0</v>
      </c>
      <c r="I299" s="388">
        <v>0</v>
      </c>
      <c r="J299" s="380">
        <v>0</v>
      </c>
      <c r="K299" s="388">
        <v>0</v>
      </c>
      <c r="L299" s="380">
        <v>0</v>
      </c>
      <c r="M299" s="388">
        <v>0</v>
      </c>
      <c r="N299" s="380">
        <v>0</v>
      </c>
      <c r="O299" s="388">
        <v>0</v>
      </c>
      <c r="P299" s="380">
        <v>0</v>
      </c>
      <c r="Q299" s="388">
        <v>0</v>
      </c>
      <c r="R299" s="380">
        <v>0</v>
      </c>
      <c r="S299" s="388">
        <v>0</v>
      </c>
      <c r="T299" s="380">
        <v>0</v>
      </c>
      <c r="U299" s="388">
        <v>0</v>
      </c>
      <c r="V299" s="380">
        <v>0</v>
      </c>
      <c r="W299" s="388">
        <v>0</v>
      </c>
      <c r="X299" s="380">
        <v>0</v>
      </c>
      <c r="Y299" s="388">
        <v>0</v>
      </c>
      <c r="Z299" s="380">
        <v>0</v>
      </c>
      <c r="AA299" s="388">
        <v>0</v>
      </c>
      <c r="AB299" s="380">
        <v>0</v>
      </c>
      <c r="AC299" s="388">
        <v>0</v>
      </c>
      <c r="AD299" s="380">
        <v>0</v>
      </c>
      <c r="AE299" s="388">
        <v>0</v>
      </c>
      <c r="AF299" s="380">
        <v>0</v>
      </c>
      <c r="AG299" s="388">
        <v>0</v>
      </c>
      <c r="AH299" s="380">
        <v>0</v>
      </c>
      <c r="AI299" s="388">
        <v>0</v>
      </c>
      <c r="AJ299" s="380">
        <v>0</v>
      </c>
      <c r="AK299" s="392">
        <v>0</v>
      </c>
      <c r="AL299" s="379">
        <v>0</v>
      </c>
      <c r="AM299" s="372">
        <v>0</v>
      </c>
      <c r="AN299" s="372">
        <v>0</v>
      </c>
      <c r="AO299" s="388">
        <v>0</v>
      </c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>
        <v>0</v>
      </c>
      <c r="G300" s="107">
        <v>0</v>
      </c>
      <c r="H300" s="290">
        <v>0</v>
      </c>
      <c r="I300" s="107">
        <v>0</v>
      </c>
      <c r="J300" s="290">
        <v>0</v>
      </c>
      <c r="K300" s="107">
        <v>0</v>
      </c>
      <c r="L300" s="290">
        <v>0</v>
      </c>
      <c r="M300" s="107">
        <v>0</v>
      </c>
      <c r="N300" s="290">
        <v>0</v>
      </c>
      <c r="O300" s="107">
        <v>0</v>
      </c>
      <c r="P300" s="290">
        <v>0</v>
      </c>
      <c r="Q300" s="107">
        <v>0</v>
      </c>
      <c r="R300" s="290">
        <v>0</v>
      </c>
      <c r="S300" s="107">
        <v>0</v>
      </c>
      <c r="T300" s="290">
        <v>0</v>
      </c>
      <c r="U300" s="107">
        <v>0</v>
      </c>
      <c r="V300" s="290">
        <v>0</v>
      </c>
      <c r="W300" s="107">
        <v>0</v>
      </c>
      <c r="X300" s="290">
        <v>0</v>
      </c>
      <c r="Y300" s="107">
        <v>0</v>
      </c>
      <c r="Z300" s="290">
        <v>0</v>
      </c>
      <c r="AA300" s="107">
        <v>0</v>
      </c>
      <c r="AB300" s="290">
        <v>0</v>
      </c>
      <c r="AC300" s="107">
        <v>0</v>
      </c>
      <c r="AD300" s="290">
        <v>0</v>
      </c>
      <c r="AE300" s="107">
        <v>0</v>
      </c>
      <c r="AF300" s="290">
        <v>0</v>
      </c>
      <c r="AG300" s="107">
        <v>0</v>
      </c>
      <c r="AH300" s="290">
        <v>0</v>
      </c>
      <c r="AI300" s="107">
        <v>0</v>
      </c>
      <c r="AJ300" s="290">
        <v>0</v>
      </c>
      <c r="AK300" s="61">
        <v>0</v>
      </c>
      <c r="AL300" s="296">
        <v>0</v>
      </c>
      <c r="AM300" s="535">
        <v>0</v>
      </c>
      <c r="AN300" s="535">
        <v>0</v>
      </c>
      <c r="AO300" s="107">
        <v>0</v>
      </c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>
        <v>0</v>
      </c>
      <c r="G301" s="388">
        <v>0</v>
      </c>
      <c r="H301" s="380">
        <v>0</v>
      </c>
      <c r="I301" s="388">
        <v>0</v>
      </c>
      <c r="J301" s="380">
        <v>0</v>
      </c>
      <c r="K301" s="388">
        <v>0</v>
      </c>
      <c r="L301" s="380">
        <v>0</v>
      </c>
      <c r="M301" s="388">
        <v>0</v>
      </c>
      <c r="N301" s="380">
        <v>0</v>
      </c>
      <c r="O301" s="388">
        <v>0</v>
      </c>
      <c r="P301" s="380">
        <v>0</v>
      </c>
      <c r="Q301" s="388">
        <v>0</v>
      </c>
      <c r="R301" s="380">
        <v>0</v>
      </c>
      <c r="S301" s="388">
        <v>0</v>
      </c>
      <c r="T301" s="380">
        <v>0</v>
      </c>
      <c r="U301" s="388">
        <v>0</v>
      </c>
      <c r="V301" s="380">
        <v>0</v>
      </c>
      <c r="W301" s="388">
        <v>0</v>
      </c>
      <c r="X301" s="380">
        <v>0</v>
      </c>
      <c r="Y301" s="388">
        <v>0</v>
      </c>
      <c r="Z301" s="380">
        <v>0</v>
      </c>
      <c r="AA301" s="388">
        <v>0</v>
      </c>
      <c r="AB301" s="380">
        <v>0</v>
      </c>
      <c r="AC301" s="388">
        <v>0</v>
      </c>
      <c r="AD301" s="380">
        <v>0</v>
      </c>
      <c r="AE301" s="388">
        <v>0</v>
      </c>
      <c r="AF301" s="380">
        <v>0</v>
      </c>
      <c r="AG301" s="388">
        <v>0</v>
      </c>
      <c r="AH301" s="380">
        <v>0</v>
      </c>
      <c r="AI301" s="388">
        <v>0</v>
      </c>
      <c r="AJ301" s="380">
        <v>0</v>
      </c>
      <c r="AK301" s="392">
        <v>0</v>
      </c>
      <c r="AL301" s="379">
        <v>0</v>
      </c>
      <c r="AM301" s="372">
        <v>0</v>
      </c>
      <c r="AN301" s="372">
        <v>0</v>
      </c>
      <c r="AO301" s="388">
        <v>0</v>
      </c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>
        <v>0</v>
      </c>
      <c r="L307" s="109"/>
      <c r="M307" s="107">
        <v>0</v>
      </c>
      <c r="N307" s="109"/>
      <c r="O307" s="107">
        <v>0</v>
      </c>
      <c r="P307" s="109"/>
      <c r="Q307" s="107">
        <v>0</v>
      </c>
      <c r="R307" s="109"/>
      <c r="S307" s="107">
        <v>0</v>
      </c>
      <c r="T307" s="109"/>
      <c r="U307" s="107">
        <v>0</v>
      </c>
      <c r="V307" s="109"/>
      <c r="W307" s="107">
        <v>0</v>
      </c>
      <c r="X307" s="109"/>
      <c r="Y307" s="107">
        <v>0</v>
      </c>
      <c r="Z307" s="109"/>
      <c r="AA307" s="107">
        <v>0</v>
      </c>
      <c r="AB307" s="109"/>
      <c r="AC307" s="107">
        <v>0</v>
      </c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>
        <v>0</v>
      </c>
      <c r="AO307" s="22">
        <v>0</v>
      </c>
      <c r="AP307" s="107">
        <v>0</v>
      </c>
      <c r="AQ307" s="290">
        <v>0</v>
      </c>
      <c r="AR307" s="70"/>
      <c r="AS307" s="290">
        <v>0</v>
      </c>
      <c r="AT307" s="535">
        <v>0</v>
      </c>
      <c r="AU307" s="535">
        <v>0</v>
      </c>
      <c r="AV307" s="107">
        <v>0</v>
      </c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>
        <v>0</v>
      </c>
      <c r="L308" s="109"/>
      <c r="M308" s="107">
        <v>0</v>
      </c>
      <c r="N308" s="109"/>
      <c r="O308" s="107">
        <v>0</v>
      </c>
      <c r="P308" s="109"/>
      <c r="Q308" s="107">
        <v>0</v>
      </c>
      <c r="R308" s="109"/>
      <c r="S308" s="107">
        <v>0</v>
      </c>
      <c r="T308" s="109"/>
      <c r="U308" s="107">
        <v>0</v>
      </c>
      <c r="V308" s="109"/>
      <c r="W308" s="107">
        <v>0</v>
      </c>
      <c r="X308" s="109"/>
      <c r="Y308" s="107">
        <v>0</v>
      </c>
      <c r="Z308" s="109"/>
      <c r="AA308" s="107">
        <v>0</v>
      </c>
      <c r="AB308" s="109"/>
      <c r="AC308" s="107">
        <v>0</v>
      </c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>
        <v>0</v>
      </c>
      <c r="AO308" s="22">
        <v>0</v>
      </c>
      <c r="AP308" s="107">
        <v>0</v>
      </c>
      <c r="AQ308" s="290">
        <v>0</v>
      </c>
      <c r="AR308" s="70"/>
      <c r="AS308" s="290">
        <v>0</v>
      </c>
      <c r="AT308" s="535">
        <v>0</v>
      </c>
      <c r="AU308" s="535">
        <v>0</v>
      </c>
      <c r="AV308" s="107">
        <v>0</v>
      </c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>
        <v>0</v>
      </c>
      <c r="L309" s="109"/>
      <c r="M309" s="347">
        <v>0</v>
      </c>
      <c r="N309" s="109"/>
      <c r="O309" s="347">
        <v>0</v>
      </c>
      <c r="P309" s="109"/>
      <c r="Q309" s="347">
        <v>0</v>
      </c>
      <c r="R309" s="109"/>
      <c r="S309" s="347">
        <v>0</v>
      </c>
      <c r="T309" s="109"/>
      <c r="U309" s="347">
        <v>0</v>
      </c>
      <c r="V309" s="109"/>
      <c r="W309" s="347">
        <v>0</v>
      </c>
      <c r="X309" s="109"/>
      <c r="Y309" s="347">
        <v>0</v>
      </c>
      <c r="Z309" s="109"/>
      <c r="AA309" s="347">
        <v>0</v>
      </c>
      <c r="AB309" s="109"/>
      <c r="AC309" s="347">
        <v>0</v>
      </c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>
        <v>0</v>
      </c>
      <c r="AO309" s="348">
        <v>0</v>
      </c>
      <c r="AP309" s="347">
        <v>0</v>
      </c>
      <c r="AQ309" s="346">
        <v>0</v>
      </c>
      <c r="AR309" s="70"/>
      <c r="AS309" s="346">
        <v>0</v>
      </c>
      <c r="AT309" s="369">
        <v>0</v>
      </c>
      <c r="AU309" s="369">
        <v>0</v>
      </c>
      <c r="AV309" s="347">
        <v>0</v>
      </c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>
        <v>0</v>
      </c>
      <c r="L310" s="109"/>
      <c r="M310" s="347">
        <v>0</v>
      </c>
      <c r="N310" s="109"/>
      <c r="O310" s="347">
        <v>0</v>
      </c>
      <c r="P310" s="109"/>
      <c r="Q310" s="347">
        <v>0</v>
      </c>
      <c r="R310" s="109"/>
      <c r="S310" s="347">
        <v>0</v>
      </c>
      <c r="T310" s="109"/>
      <c r="U310" s="347">
        <v>0</v>
      </c>
      <c r="V310" s="109"/>
      <c r="W310" s="347">
        <v>0</v>
      </c>
      <c r="X310" s="109"/>
      <c r="Y310" s="347">
        <v>0</v>
      </c>
      <c r="Z310" s="109"/>
      <c r="AA310" s="347">
        <v>0</v>
      </c>
      <c r="AB310" s="109"/>
      <c r="AC310" s="347">
        <v>0</v>
      </c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>
        <v>0</v>
      </c>
      <c r="AO310" s="348">
        <v>0</v>
      </c>
      <c r="AP310" s="347">
        <v>0</v>
      </c>
      <c r="AQ310" s="346">
        <v>0</v>
      </c>
      <c r="AR310" s="70"/>
      <c r="AS310" s="346">
        <v>0</v>
      </c>
      <c r="AT310" s="369">
        <v>0</v>
      </c>
      <c r="AU310" s="369">
        <v>0</v>
      </c>
      <c r="AV310" s="347">
        <v>0</v>
      </c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23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>
        <v>0</v>
      </c>
      <c r="L311" s="109"/>
      <c r="M311" s="347">
        <v>0</v>
      </c>
      <c r="N311" s="109"/>
      <c r="O311" s="347">
        <v>0</v>
      </c>
      <c r="P311" s="109"/>
      <c r="Q311" s="347">
        <v>0</v>
      </c>
      <c r="R311" s="109"/>
      <c r="S311" s="347">
        <v>0</v>
      </c>
      <c r="T311" s="109"/>
      <c r="U311" s="347">
        <v>0</v>
      </c>
      <c r="V311" s="109"/>
      <c r="W311" s="347">
        <v>0</v>
      </c>
      <c r="X311" s="109"/>
      <c r="Y311" s="347">
        <v>0</v>
      </c>
      <c r="Z311" s="109"/>
      <c r="AA311" s="347">
        <v>0</v>
      </c>
      <c r="AB311" s="109"/>
      <c r="AC311" s="347">
        <v>0</v>
      </c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>
        <v>0</v>
      </c>
      <c r="AO311" s="348">
        <v>0</v>
      </c>
      <c r="AP311" s="347">
        <v>0</v>
      </c>
      <c r="AQ311" s="346">
        <v>0</v>
      </c>
      <c r="AR311" s="70"/>
      <c r="AS311" s="346">
        <v>0</v>
      </c>
      <c r="AT311" s="369">
        <v>0</v>
      </c>
      <c r="AU311" s="369">
        <v>0</v>
      </c>
      <c r="AV311" s="347">
        <v>0</v>
      </c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23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>
        <v>0</v>
      </c>
      <c r="L312" s="109"/>
      <c r="M312" s="347">
        <v>0</v>
      </c>
      <c r="N312" s="109"/>
      <c r="O312" s="347">
        <v>0</v>
      </c>
      <c r="P312" s="109"/>
      <c r="Q312" s="347">
        <v>0</v>
      </c>
      <c r="R312" s="109"/>
      <c r="S312" s="347">
        <v>0</v>
      </c>
      <c r="T312" s="109"/>
      <c r="U312" s="347">
        <v>0</v>
      </c>
      <c r="V312" s="109"/>
      <c r="W312" s="347">
        <v>0</v>
      </c>
      <c r="X312" s="109"/>
      <c r="Y312" s="347">
        <v>0</v>
      </c>
      <c r="Z312" s="109"/>
      <c r="AA312" s="347">
        <v>0</v>
      </c>
      <c r="AB312" s="109"/>
      <c r="AC312" s="347">
        <v>0</v>
      </c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>
        <v>0</v>
      </c>
      <c r="AO312" s="348">
        <v>0</v>
      </c>
      <c r="AP312" s="347">
        <v>0</v>
      </c>
      <c r="AQ312" s="346">
        <v>0</v>
      </c>
      <c r="AR312" s="70"/>
      <c r="AS312" s="346">
        <v>0</v>
      </c>
      <c r="AT312" s="369">
        <v>0</v>
      </c>
      <c r="AU312" s="369">
        <v>0</v>
      </c>
      <c r="AV312" s="347">
        <v>0</v>
      </c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23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>
        <v>0</v>
      </c>
      <c r="L313" s="109"/>
      <c r="M313" s="347">
        <v>0</v>
      </c>
      <c r="N313" s="109"/>
      <c r="O313" s="347">
        <v>0</v>
      </c>
      <c r="P313" s="109"/>
      <c r="Q313" s="347">
        <v>0</v>
      </c>
      <c r="R313" s="109"/>
      <c r="S313" s="347">
        <v>0</v>
      </c>
      <c r="T313" s="109"/>
      <c r="U313" s="347">
        <v>0</v>
      </c>
      <c r="V313" s="109"/>
      <c r="W313" s="347">
        <v>0</v>
      </c>
      <c r="X313" s="109"/>
      <c r="Y313" s="347">
        <v>0</v>
      </c>
      <c r="Z313" s="109"/>
      <c r="AA313" s="347">
        <v>0</v>
      </c>
      <c r="AB313" s="109"/>
      <c r="AC313" s="347">
        <v>0</v>
      </c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>
        <v>0</v>
      </c>
      <c r="AO313" s="348">
        <v>0</v>
      </c>
      <c r="AP313" s="347">
        <v>0</v>
      </c>
      <c r="AQ313" s="346">
        <v>0</v>
      </c>
      <c r="AR313" s="70"/>
      <c r="AS313" s="346">
        <v>0</v>
      </c>
      <c r="AT313" s="369">
        <v>0</v>
      </c>
      <c r="AU313" s="369">
        <v>0</v>
      </c>
      <c r="AV313" s="347">
        <v>0</v>
      </c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23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>
        <v>0</v>
      </c>
      <c r="L314" s="109"/>
      <c r="M314" s="347">
        <v>0</v>
      </c>
      <c r="N314" s="109"/>
      <c r="O314" s="347">
        <v>0</v>
      </c>
      <c r="P314" s="109"/>
      <c r="Q314" s="347">
        <v>0</v>
      </c>
      <c r="R314" s="109"/>
      <c r="S314" s="347">
        <v>0</v>
      </c>
      <c r="T314" s="109"/>
      <c r="U314" s="347">
        <v>0</v>
      </c>
      <c r="V314" s="109"/>
      <c r="W314" s="347">
        <v>0</v>
      </c>
      <c r="X314" s="109"/>
      <c r="Y314" s="347">
        <v>0</v>
      </c>
      <c r="Z314" s="109"/>
      <c r="AA314" s="347">
        <v>0</v>
      </c>
      <c r="AB314" s="109"/>
      <c r="AC314" s="347">
        <v>0</v>
      </c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>
        <v>0</v>
      </c>
      <c r="AO314" s="348">
        <v>0</v>
      </c>
      <c r="AP314" s="347">
        <v>0</v>
      </c>
      <c r="AQ314" s="346">
        <v>0</v>
      </c>
      <c r="AR314" s="70"/>
      <c r="AS314" s="346">
        <v>0</v>
      </c>
      <c r="AT314" s="369">
        <v>0</v>
      </c>
      <c r="AU314" s="369">
        <v>0</v>
      </c>
      <c r="AV314" s="347">
        <v>0</v>
      </c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13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>
        <v>0</v>
      </c>
      <c r="L315" s="565"/>
      <c r="M315" s="388">
        <v>0</v>
      </c>
      <c r="N315" s="565"/>
      <c r="O315" s="388">
        <v>0</v>
      </c>
      <c r="P315" s="565"/>
      <c r="Q315" s="388">
        <v>0</v>
      </c>
      <c r="R315" s="565"/>
      <c r="S315" s="388">
        <v>0</v>
      </c>
      <c r="T315" s="565"/>
      <c r="U315" s="388">
        <v>0</v>
      </c>
      <c r="V315" s="565"/>
      <c r="W315" s="388">
        <v>0</v>
      </c>
      <c r="X315" s="565"/>
      <c r="Y315" s="388">
        <v>0</v>
      </c>
      <c r="Z315" s="565"/>
      <c r="AA315" s="388">
        <v>0</v>
      </c>
      <c r="AB315" s="565"/>
      <c r="AC315" s="388">
        <v>0</v>
      </c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>
        <v>0</v>
      </c>
      <c r="AO315" s="429">
        <v>0</v>
      </c>
      <c r="AP315" s="388">
        <v>0</v>
      </c>
      <c r="AQ315" s="380">
        <v>0</v>
      </c>
      <c r="AR315" s="678"/>
      <c r="AS315" s="380">
        <v>0</v>
      </c>
      <c r="AT315" s="372">
        <v>0</v>
      </c>
      <c r="AU315" s="372">
        <v>0</v>
      </c>
      <c r="AV315" s="388">
        <v>0</v>
      </c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>
        <v>0</v>
      </c>
      <c r="G316" s="730">
        <v>0</v>
      </c>
      <c r="H316" s="731">
        <v>0</v>
      </c>
      <c r="I316" s="730">
        <v>0</v>
      </c>
      <c r="J316" s="731">
        <v>0</v>
      </c>
      <c r="K316" s="637">
        <v>0</v>
      </c>
      <c r="L316" s="732">
        <v>0</v>
      </c>
      <c r="M316" s="730">
        <v>0</v>
      </c>
      <c r="N316" s="731">
        <v>0</v>
      </c>
      <c r="O316" s="733">
        <v>0</v>
      </c>
      <c r="P316" s="729">
        <v>0</v>
      </c>
      <c r="Q316" s="730">
        <v>0</v>
      </c>
      <c r="R316" s="731">
        <v>0</v>
      </c>
      <c r="S316" s="733">
        <v>0</v>
      </c>
      <c r="T316" s="729">
        <v>0</v>
      </c>
      <c r="U316" s="730">
        <v>0</v>
      </c>
      <c r="V316" s="731">
        <v>0</v>
      </c>
      <c r="W316" s="733">
        <v>0</v>
      </c>
      <c r="X316" s="729">
        <v>0</v>
      </c>
      <c r="Y316" s="730">
        <v>0</v>
      </c>
      <c r="Z316" s="731">
        <v>0</v>
      </c>
      <c r="AA316" s="733">
        <v>0</v>
      </c>
      <c r="AB316" s="729">
        <v>0</v>
      </c>
      <c r="AC316" s="730">
        <v>0</v>
      </c>
      <c r="AD316" s="731">
        <v>0</v>
      </c>
      <c r="AE316" s="733">
        <v>0</v>
      </c>
      <c r="AF316" s="729">
        <v>0</v>
      </c>
      <c r="AG316" s="730">
        <v>0</v>
      </c>
      <c r="AH316" s="731">
        <v>0</v>
      </c>
      <c r="AI316" s="733">
        <v>0</v>
      </c>
      <c r="AJ316" s="729">
        <v>0</v>
      </c>
      <c r="AK316" s="730">
        <v>0</v>
      </c>
      <c r="AL316" s="731">
        <v>0</v>
      </c>
      <c r="AM316" s="734">
        <v>0</v>
      </c>
      <c r="AN316" s="477">
        <v>0</v>
      </c>
      <c r="AO316" s="22">
        <v>0</v>
      </c>
      <c r="AP316" s="107">
        <v>0</v>
      </c>
      <c r="AQ316" s="290">
        <v>0</v>
      </c>
      <c r="AR316" s="107">
        <v>0</v>
      </c>
      <c r="AS316" s="290">
        <v>0</v>
      </c>
      <c r="AT316" s="535">
        <v>0</v>
      </c>
      <c r="AU316" s="535">
        <v>0</v>
      </c>
      <c r="AV316" s="107">
        <v>0</v>
      </c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23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>
        <v>0</v>
      </c>
      <c r="G317" s="637">
        <v>0</v>
      </c>
      <c r="H317" s="290">
        <v>0</v>
      </c>
      <c r="I317" s="637">
        <v>0</v>
      </c>
      <c r="J317" s="290">
        <v>0</v>
      </c>
      <c r="K317" s="637">
        <v>0</v>
      </c>
      <c r="L317" s="290">
        <v>0</v>
      </c>
      <c r="M317" s="637">
        <v>0</v>
      </c>
      <c r="N317" s="22">
        <v>0</v>
      </c>
      <c r="O317" s="735">
        <v>0</v>
      </c>
      <c r="P317" s="290">
        <v>0</v>
      </c>
      <c r="Q317" s="637">
        <v>0</v>
      </c>
      <c r="R317" s="22">
        <v>0</v>
      </c>
      <c r="S317" s="735">
        <v>0</v>
      </c>
      <c r="T317" s="290">
        <v>0</v>
      </c>
      <c r="U317" s="637">
        <v>0</v>
      </c>
      <c r="V317" s="22">
        <v>0</v>
      </c>
      <c r="W317" s="735">
        <v>0</v>
      </c>
      <c r="X317" s="290">
        <v>0</v>
      </c>
      <c r="Y317" s="637">
        <v>0</v>
      </c>
      <c r="Z317" s="22">
        <v>0</v>
      </c>
      <c r="AA317" s="735">
        <v>0</v>
      </c>
      <c r="AB317" s="290">
        <v>0</v>
      </c>
      <c r="AC317" s="637">
        <v>0</v>
      </c>
      <c r="AD317" s="22">
        <v>0</v>
      </c>
      <c r="AE317" s="735">
        <v>0</v>
      </c>
      <c r="AF317" s="290">
        <v>0</v>
      </c>
      <c r="AG317" s="637">
        <v>0</v>
      </c>
      <c r="AH317" s="22">
        <v>0</v>
      </c>
      <c r="AI317" s="735">
        <v>0</v>
      </c>
      <c r="AJ317" s="290">
        <v>0</v>
      </c>
      <c r="AK317" s="637">
        <v>0</v>
      </c>
      <c r="AL317" s="22">
        <v>0</v>
      </c>
      <c r="AM317" s="431">
        <v>0</v>
      </c>
      <c r="AN317" s="22">
        <v>0</v>
      </c>
      <c r="AO317" s="22">
        <v>0</v>
      </c>
      <c r="AP317" s="107">
        <v>0</v>
      </c>
      <c r="AQ317" s="290">
        <v>0</v>
      </c>
      <c r="AR317" s="107">
        <v>0</v>
      </c>
      <c r="AS317" s="290">
        <v>0</v>
      </c>
      <c r="AT317" s="535">
        <v>0</v>
      </c>
      <c r="AU317" s="535">
        <v>0</v>
      </c>
      <c r="AV317" s="107">
        <v>0</v>
      </c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23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>
        <v>0</v>
      </c>
      <c r="G318" s="350">
        <v>0</v>
      </c>
      <c r="H318" s="346">
        <v>0</v>
      </c>
      <c r="I318" s="350">
        <v>0</v>
      </c>
      <c r="J318" s="346">
        <v>0</v>
      </c>
      <c r="K318" s="350">
        <v>0</v>
      </c>
      <c r="L318" s="346">
        <v>0</v>
      </c>
      <c r="M318" s="350">
        <v>0</v>
      </c>
      <c r="N318" s="346">
        <v>0</v>
      </c>
      <c r="O318" s="349">
        <v>0</v>
      </c>
      <c r="P318" s="346">
        <v>0</v>
      </c>
      <c r="Q318" s="350">
        <v>0</v>
      </c>
      <c r="R318" s="348">
        <v>0</v>
      </c>
      <c r="S318" s="349">
        <v>0</v>
      </c>
      <c r="T318" s="346">
        <v>0</v>
      </c>
      <c r="U318" s="350">
        <v>0</v>
      </c>
      <c r="V318" s="348">
        <v>0</v>
      </c>
      <c r="W318" s="349">
        <v>0</v>
      </c>
      <c r="X318" s="346">
        <v>0</v>
      </c>
      <c r="Y318" s="350">
        <v>0</v>
      </c>
      <c r="Z318" s="348">
        <v>0</v>
      </c>
      <c r="AA318" s="349">
        <v>0</v>
      </c>
      <c r="AB318" s="346">
        <v>0</v>
      </c>
      <c r="AC318" s="350">
        <v>0</v>
      </c>
      <c r="AD318" s="348">
        <v>0</v>
      </c>
      <c r="AE318" s="349">
        <v>0</v>
      </c>
      <c r="AF318" s="346">
        <v>0</v>
      </c>
      <c r="AG318" s="350">
        <v>0</v>
      </c>
      <c r="AH318" s="348">
        <v>0</v>
      </c>
      <c r="AI318" s="349">
        <v>0</v>
      </c>
      <c r="AJ318" s="346">
        <v>0</v>
      </c>
      <c r="AK318" s="350">
        <v>0</v>
      </c>
      <c r="AL318" s="348">
        <v>0</v>
      </c>
      <c r="AM318" s="352">
        <v>0</v>
      </c>
      <c r="AN318" s="348">
        <v>0</v>
      </c>
      <c r="AO318" s="348">
        <v>0</v>
      </c>
      <c r="AP318" s="347">
        <v>0</v>
      </c>
      <c r="AQ318" s="346">
        <v>0</v>
      </c>
      <c r="AR318" s="347">
        <v>0</v>
      </c>
      <c r="AS318" s="346">
        <v>0</v>
      </c>
      <c r="AT318" s="369">
        <v>0</v>
      </c>
      <c r="AU318" s="369">
        <v>0</v>
      </c>
      <c r="AV318" s="347">
        <v>0</v>
      </c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23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>
        <v>0</v>
      </c>
      <c r="G319" s="350">
        <v>0</v>
      </c>
      <c r="H319" s="346">
        <v>0</v>
      </c>
      <c r="I319" s="350">
        <v>0</v>
      </c>
      <c r="J319" s="346">
        <v>0</v>
      </c>
      <c r="K319" s="350">
        <v>0</v>
      </c>
      <c r="L319" s="346">
        <v>0</v>
      </c>
      <c r="M319" s="350">
        <v>0</v>
      </c>
      <c r="N319" s="346">
        <v>0</v>
      </c>
      <c r="O319" s="349">
        <v>0</v>
      </c>
      <c r="P319" s="346">
        <v>0</v>
      </c>
      <c r="Q319" s="350">
        <v>0</v>
      </c>
      <c r="R319" s="348">
        <v>0</v>
      </c>
      <c r="S319" s="349">
        <v>0</v>
      </c>
      <c r="T319" s="346">
        <v>0</v>
      </c>
      <c r="U319" s="350">
        <v>0</v>
      </c>
      <c r="V319" s="348">
        <v>0</v>
      </c>
      <c r="W319" s="349">
        <v>0</v>
      </c>
      <c r="X319" s="346">
        <v>0</v>
      </c>
      <c r="Y319" s="350">
        <v>0</v>
      </c>
      <c r="Z319" s="348">
        <v>0</v>
      </c>
      <c r="AA319" s="349">
        <v>0</v>
      </c>
      <c r="AB319" s="346">
        <v>0</v>
      </c>
      <c r="AC319" s="350">
        <v>0</v>
      </c>
      <c r="AD319" s="348">
        <v>0</v>
      </c>
      <c r="AE319" s="349">
        <v>0</v>
      </c>
      <c r="AF319" s="346">
        <v>0</v>
      </c>
      <c r="AG319" s="350">
        <v>0</v>
      </c>
      <c r="AH319" s="348">
        <v>0</v>
      </c>
      <c r="AI319" s="349">
        <v>0</v>
      </c>
      <c r="AJ319" s="346">
        <v>0</v>
      </c>
      <c r="AK319" s="350">
        <v>0</v>
      </c>
      <c r="AL319" s="348">
        <v>0</v>
      </c>
      <c r="AM319" s="352">
        <v>0</v>
      </c>
      <c r="AN319" s="348">
        <v>0</v>
      </c>
      <c r="AO319" s="348">
        <v>0</v>
      </c>
      <c r="AP319" s="347">
        <v>0</v>
      </c>
      <c r="AQ319" s="346">
        <v>0</v>
      </c>
      <c r="AR319" s="347">
        <v>0</v>
      </c>
      <c r="AS319" s="346">
        <v>0</v>
      </c>
      <c r="AT319" s="369">
        <v>0</v>
      </c>
      <c r="AU319" s="369">
        <v>0</v>
      </c>
      <c r="AV319" s="347">
        <v>0</v>
      </c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23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>
        <v>0</v>
      </c>
      <c r="G320" s="350">
        <v>0</v>
      </c>
      <c r="H320" s="346">
        <v>0</v>
      </c>
      <c r="I320" s="350">
        <v>0</v>
      </c>
      <c r="J320" s="346">
        <v>0</v>
      </c>
      <c r="K320" s="350">
        <v>0</v>
      </c>
      <c r="L320" s="346">
        <v>0</v>
      </c>
      <c r="M320" s="350">
        <v>0</v>
      </c>
      <c r="N320" s="346">
        <v>0</v>
      </c>
      <c r="O320" s="349">
        <v>0</v>
      </c>
      <c r="P320" s="346">
        <v>0</v>
      </c>
      <c r="Q320" s="350">
        <v>0</v>
      </c>
      <c r="R320" s="348">
        <v>0</v>
      </c>
      <c r="S320" s="349">
        <v>0</v>
      </c>
      <c r="T320" s="346">
        <v>0</v>
      </c>
      <c r="U320" s="350">
        <v>0</v>
      </c>
      <c r="V320" s="348">
        <v>0</v>
      </c>
      <c r="W320" s="349">
        <v>0</v>
      </c>
      <c r="X320" s="346">
        <v>0</v>
      </c>
      <c r="Y320" s="350">
        <v>0</v>
      </c>
      <c r="Z320" s="348">
        <v>0</v>
      </c>
      <c r="AA320" s="349">
        <v>0</v>
      </c>
      <c r="AB320" s="346">
        <v>0</v>
      </c>
      <c r="AC320" s="350">
        <v>0</v>
      </c>
      <c r="AD320" s="348">
        <v>0</v>
      </c>
      <c r="AE320" s="349">
        <v>0</v>
      </c>
      <c r="AF320" s="346">
        <v>0</v>
      </c>
      <c r="AG320" s="350">
        <v>0</v>
      </c>
      <c r="AH320" s="348">
        <v>0</v>
      </c>
      <c r="AI320" s="349">
        <v>0</v>
      </c>
      <c r="AJ320" s="346">
        <v>0</v>
      </c>
      <c r="AK320" s="350">
        <v>0</v>
      </c>
      <c r="AL320" s="348">
        <v>0</v>
      </c>
      <c r="AM320" s="352">
        <v>0</v>
      </c>
      <c r="AN320" s="348">
        <v>0</v>
      </c>
      <c r="AO320" s="348">
        <v>0</v>
      </c>
      <c r="AP320" s="347">
        <v>0</v>
      </c>
      <c r="AQ320" s="346">
        <v>0</v>
      </c>
      <c r="AR320" s="347">
        <v>0</v>
      </c>
      <c r="AS320" s="346">
        <v>0</v>
      </c>
      <c r="AT320" s="369">
        <v>0</v>
      </c>
      <c r="AU320" s="369">
        <v>0</v>
      </c>
      <c r="AV320" s="347">
        <v>0</v>
      </c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23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>
        <v>0</v>
      </c>
      <c r="G321" s="350">
        <v>0</v>
      </c>
      <c r="H321" s="346">
        <v>0</v>
      </c>
      <c r="I321" s="350">
        <v>0</v>
      </c>
      <c r="J321" s="346">
        <v>0</v>
      </c>
      <c r="K321" s="350">
        <v>0</v>
      </c>
      <c r="L321" s="346">
        <v>0</v>
      </c>
      <c r="M321" s="350">
        <v>0</v>
      </c>
      <c r="N321" s="346">
        <v>0</v>
      </c>
      <c r="O321" s="349">
        <v>0</v>
      </c>
      <c r="P321" s="346">
        <v>0</v>
      </c>
      <c r="Q321" s="350">
        <v>0</v>
      </c>
      <c r="R321" s="348">
        <v>0</v>
      </c>
      <c r="S321" s="349">
        <v>0</v>
      </c>
      <c r="T321" s="346">
        <v>0</v>
      </c>
      <c r="U321" s="350">
        <v>0</v>
      </c>
      <c r="V321" s="348">
        <v>0</v>
      </c>
      <c r="W321" s="349">
        <v>0</v>
      </c>
      <c r="X321" s="346">
        <v>0</v>
      </c>
      <c r="Y321" s="350">
        <v>0</v>
      </c>
      <c r="Z321" s="348">
        <v>0</v>
      </c>
      <c r="AA321" s="349">
        <v>0</v>
      </c>
      <c r="AB321" s="346">
        <v>0</v>
      </c>
      <c r="AC321" s="350">
        <v>0</v>
      </c>
      <c r="AD321" s="348">
        <v>0</v>
      </c>
      <c r="AE321" s="349">
        <v>0</v>
      </c>
      <c r="AF321" s="346">
        <v>0</v>
      </c>
      <c r="AG321" s="350">
        <v>0</v>
      </c>
      <c r="AH321" s="348">
        <v>0</v>
      </c>
      <c r="AI321" s="349">
        <v>0</v>
      </c>
      <c r="AJ321" s="346">
        <v>0</v>
      </c>
      <c r="AK321" s="350">
        <v>0</v>
      </c>
      <c r="AL321" s="348">
        <v>0</v>
      </c>
      <c r="AM321" s="352">
        <v>0</v>
      </c>
      <c r="AN321" s="348">
        <v>0</v>
      </c>
      <c r="AO321" s="348">
        <v>0</v>
      </c>
      <c r="AP321" s="347">
        <v>0</v>
      </c>
      <c r="AQ321" s="346">
        <v>0</v>
      </c>
      <c r="AR321" s="347">
        <v>0</v>
      </c>
      <c r="AS321" s="346">
        <v>0</v>
      </c>
      <c r="AT321" s="369">
        <v>0</v>
      </c>
      <c r="AU321" s="369">
        <v>0</v>
      </c>
      <c r="AV321" s="347">
        <v>0</v>
      </c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23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>
        <v>0</v>
      </c>
      <c r="G322" s="350">
        <v>0</v>
      </c>
      <c r="H322" s="346">
        <v>0</v>
      </c>
      <c r="I322" s="350">
        <v>0</v>
      </c>
      <c r="J322" s="346">
        <v>0</v>
      </c>
      <c r="K322" s="350">
        <v>0</v>
      </c>
      <c r="L322" s="346">
        <v>0</v>
      </c>
      <c r="M322" s="350">
        <v>0</v>
      </c>
      <c r="N322" s="346">
        <v>0</v>
      </c>
      <c r="O322" s="349">
        <v>0</v>
      </c>
      <c r="P322" s="346">
        <v>0</v>
      </c>
      <c r="Q322" s="350">
        <v>0</v>
      </c>
      <c r="R322" s="348">
        <v>0</v>
      </c>
      <c r="S322" s="349">
        <v>0</v>
      </c>
      <c r="T322" s="346">
        <v>0</v>
      </c>
      <c r="U322" s="350">
        <v>0</v>
      </c>
      <c r="V322" s="348">
        <v>0</v>
      </c>
      <c r="W322" s="349">
        <v>0</v>
      </c>
      <c r="X322" s="346">
        <v>0</v>
      </c>
      <c r="Y322" s="350">
        <v>0</v>
      </c>
      <c r="Z322" s="348">
        <v>0</v>
      </c>
      <c r="AA322" s="349">
        <v>0</v>
      </c>
      <c r="AB322" s="346">
        <v>0</v>
      </c>
      <c r="AC322" s="350">
        <v>0</v>
      </c>
      <c r="AD322" s="348">
        <v>0</v>
      </c>
      <c r="AE322" s="349">
        <v>0</v>
      </c>
      <c r="AF322" s="346">
        <v>0</v>
      </c>
      <c r="AG322" s="350">
        <v>0</v>
      </c>
      <c r="AH322" s="348">
        <v>0</v>
      </c>
      <c r="AI322" s="349">
        <v>0</v>
      </c>
      <c r="AJ322" s="346">
        <v>0</v>
      </c>
      <c r="AK322" s="350">
        <v>0</v>
      </c>
      <c r="AL322" s="348">
        <v>0</v>
      </c>
      <c r="AM322" s="352">
        <v>0</v>
      </c>
      <c r="AN322" s="348">
        <v>0</v>
      </c>
      <c r="AO322" s="348">
        <v>0</v>
      </c>
      <c r="AP322" s="347">
        <v>0</v>
      </c>
      <c r="AQ322" s="346">
        <v>0</v>
      </c>
      <c r="AR322" s="347">
        <v>0</v>
      </c>
      <c r="AS322" s="346">
        <v>0</v>
      </c>
      <c r="AT322" s="369">
        <v>0</v>
      </c>
      <c r="AU322" s="369">
        <v>0</v>
      </c>
      <c r="AV322" s="347">
        <v>0</v>
      </c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23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>
        <v>0</v>
      </c>
      <c r="G323" s="350">
        <v>0</v>
      </c>
      <c r="H323" s="346">
        <v>0</v>
      </c>
      <c r="I323" s="350">
        <v>0</v>
      </c>
      <c r="J323" s="346">
        <v>0</v>
      </c>
      <c r="K323" s="350">
        <v>0</v>
      </c>
      <c r="L323" s="346">
        <v>0</v>
      </c>
      <c r="M323" s="350">
        <v>0</v>
      </c>
      <c r="N323" s="346">
        <v>0</v>
      </c>
      <c r="O323" s="349">
        <v>0</v>
      </c>
      <c r="P323" s="346">
        <v>0</v>
      </c>
      <c r="Q323" s="350">
        <v>0</v>
      </c>
      <c r="R323" s="348">
        <v>0</v>
      </c>
      <c r="S323" s="349">
        <v>0</v>
      </c>
      <c r="T323" s="346">
        <v>0</v>
      </c>
      <c r="U323" s="350">
        <v>0</v>
      </c>
      <c r="V323" s="348">
        <v>0</v>
      </c>
      <c r="W323" s="349">
        <v>0</v>
      </c>
      <c r="X323" s="346">
        <v>0</v>
      </c>
      <c r="Y323" s="350">
        <v>0</v>
      </c>
      <c r="Z323" s="348">
        <v>0</v>
      </c>
      <c r="AA323" s="349">
        <v>0</v>
      </c>
      <c r="AB323" s="346">
        <v>0</v>
      </c>
      <c r="AC323" s="350">
        <v>0</v>
      </c>
      <c r="AD323" s="348">
        <v>0</v>
      </c>
      <c r="AE323" s="349">
        <v>0</v>
      </c>
      <c r="AF323" s="346">
        <v>0</v>
      </c>
      <c r="AG323" s="350">
        <v>0</v>
      </c>
      <c r="AH323" s="348">
        <v>0</v>
      </c>
      <c r="AI323" s="349">
        <v>0</v>
      </c>
      <c r="AJ323" s="346">
        <v>0</v>
      </c>
      <c r="AK323" s="350">
        <v>0</v>
      </c>
      <c r="AL323" s="348">
        <v>0</v>
      </c>
      <c r="AM323" s="352">
        <v>0</v>
      </c>
      <c r="AN323" s="348">
        <v>0</v>
      </c>
      <c r="AO323" s="348">
        <v>0</v>
      </c>
      <c r="AP323" s="347">
        <v>0</v>
      </c>
      <c r="AQ323" s="346">
        <v>0</v>
      </c>
      <c r="AR323" s="347">
        <v>0</v>
      </c>
      <c r="AS323" s="346">
        <v>0</v>
      </c>
      <c r="AT323" s="369">
        <v>0</v>
      </c>
      <c r="AU323" s="369">
        <v>0</v>
      </c>
      <c r="AV323" s="347">
        <v>0</v>
      </c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13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>
        <v>0</v>
      </c>
      <c r="G324" s="389">
        <v>0</v>
      </c>
      <c r="H324" s="380">
        <v>0</v>
      </c>
      <c r="I324" s="389">
        <v>0</v>
      </c>
      <c r="J324" s="380">
        <v>0</v>
      </c>
      <c r="K324" s="389">
        <v>0</v>
      </c>
      <c r="L324" s="380">
        <v>0</v>
      </c>
      <c r="M324" s="389">
        <v>0</v>
      </c>
      <c r="N324" s="380">
        <v>0</v>
      </c>
      <c r="O324" s="502">
        <v>0</v>
      </c>
      <c r="P324" s="380">
        <v>0</v>
      </c>
      <c r="Q324" s="389">
        <v>0</v>
      </c>
      <c r="R324" s="429">
        <v>0</v>
      </c>
      <c r="S324" s="502">
        <v>0</v>
      </c>
      <c r="T324" s="380">
        <v>0</v>
      </c>
      <c r="U324" s="389">
        <v>0</v>
      </c>
      <c r="V324" s="429">
        <v>0</v>
      </c>
      <c r="W324" s="502">
        <v>0</v>
      </c>
      <c r="X324" s="380">
        <v>0</v>
      </c>
      <c r="Y324" s="389">
        <v>0</v>
      </c>
      <c r="Z324" s="429">
        <v>0</v>
      </c>
      <c r="AA324" s="502">
        <v>0</v>
      </c>
      <c r="AB324" s="380">
        <v>0</v>
      </c>
      <c r="AC324" s="389">
        <v>0</v>
      </c>
      <c r="AD324" s="429">
        <v>0</v>
      </c>
      <c r="AE324" s="502">
        <v>0</v>
      </c>
      <c r="AF324" s="380">
        <v>0</v>
      </c>
      <c r="AG324" s="389">
        <v>0</v>
      </c>
      <c r="AH324" s="429">
        <v>0</v>
      </c>
      <c r="AI324" s="502">
        <v>0</v>
      </c>
      <c r="AJ324" s="380">
        <v>0</v>
      </c>
      <c r="AK324" s="389">
        <v>0</v>
      </c>
      <c r="AL324" s="429">
        <v>0</v>
      </c>
      <c r="AM324" s="390">
        <v>0</v>
      </c>
      <c r="AN324" s="429">
        <v>0</v>
      </c>
      <c r="AO324" s="429">
        <v>0</v>
      </c>
      <c r="AP324" s="388">
        <v>0</v>
      </c>
      <c r="AQ324" s="380">
        <v>0</v>
      </c>
      <c r="AR324" s="388">
        <v>0</v>
      </c>
      <c r="AS324" s="380">
        <v>0</v>
      </c>
      <c r="AT324" s="372">
        <v>0</v>
      </c>
      <c r="AU324" s="372">
        <v>0</v>
      </c>
      <c r="AV324" s="388">
        <v>0</v>
      </c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>
        <v>0</v>
      </c>
      <c r="R329" s="660"/>
      <c r="S329" s="477">
        <v>0</v>
      </c>
      <c r="T329" s="660"/>
      <c r="U329" s="477">
        <v>0</v>
      </c>
      <c r="V329" s="660"/>
      <c r="W329" s="477">
        <v>0</v>
      </c>
      <c r="X329" s="660"/>
      <c r="Y329" s="477">
        <v>0</v>
      </c>
      <c r="Z329" s="660"/>
      <c r="AA329" s="477">
        <v>0</v>
      </c>
      <c r="AB329" s="660"/>
      <c r="AC329" s="477">
        <v>0</v>
      </c>
      <c r="AD329" s="660"/>
      <c r="AE329" s="477">
        <v>0</v>
      </c>
      <c r="AF329" s="660"/>
      <c r="AG329" s="477">
        <v>0</v>
      </c>
      <c r="AH329" s="660"/>
      <c r="AI329" s="477">
        <v>0</v>
      </c>
      <c r="AJ329" s="660"/>
      <c r="AK329" s="540"/>
      <c r="AL329" s="660"/>
      <c r="AM329" s="540"/>
      <c r="AN329" s="660"/>
      <c r="AO329" s="540"/>
      <c r="AP329" s="660"/>
      <c r="AQ329" s="742"/>
      <c r="AR329" s="477">
        <v>0</v>
      </c>
      <c r="AS329" s="741"/>
      <c r="AT329" s="474">
        <v>0</v>
      </c>
      <c r="AU329" s="494">
        <v>0</v>
      </c>
      <c r="AV329" s="494">
        <v>0</v>
      </c>
      <c r="AW329" s="475">
        <v>0</v>
      </c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>
        <v>0</v>
      </c>
      <c r="G330" s="704">
        <v>0</v>
      </c>
      <c r="H330" s="47">
        <v>0</v>
      </c>
      <c r="I330" s="704">
        <v>0</v>
      </c>
      <c r="J330" s="47">
        <v>0</v>
      </c>
      <c r="K330" s="42">
        <v>0</v>
      </c>
      <c r="L330" s="47">
        <v>0</v>
      </c>
      <c r="M330" s="66">
        <v>0</v>
      </c>
      <c r="N330" s="47">
        <v>0</v>
      </c>
      <c r="O330" s="42">
        <v>0</v>
      </c>
      <c r="P330" s="47">
        <v>0</v>
      </c>
      <c r="Q330" s="704">
        <v>0</v>
      </c>
      <c r="R330" s="47">
        <v>0</v>
      </c>
      <c r="S330" s="704">
        <v>0</v>
      </c>
      <c r="T330" s="47">
        <v>0</v>
      </c>
      <c r="U330" s="704">
        <v>0</v>
      </c>
      <c r="V330" s="47">
        <v>0</v>
      </c>
      <c r="W330" s="704">
        <v>0</v>
      </c>
      <c r="X330" s="47">
        <v>0</v>
      </c>
      <c r="Y330" s="704">
        <v>0</v>
      </c>
      <c r="Z330" s="47">
        <v>0</v>
      </c>
      <c r="AA330" s="704">
        <v>0</v>
      </c>
      <c r="AB330" s="47">
        <v>0</v>
      </c>
      <c r="AC330" s="704">
        <v>0</v>
      </c>
      <c r="AD330" s="47">
        <v>0</v>
      </c>
      <c r="AE330" s="704">
        <v>0</v>
      </c>
      <c r="AF330" s="47">
        <v>0</v>
      </c>
      <c r="AG330" s="704">
        <v>0</v>
      </c>
      <c r="AH330" s="47">
        <v>0</v>
      </c>
      <c r="AI330" s="704">
        <v>0</v>
      </c>
      <c r="AJ330" s="47">
        <v>0</v>
      </c>
      <c r="AK330" s="704">
        <v>0</v>
      </c>
      <c r="AL330" s="47">
        <v>0</v>
      </c>
      <c r="AM330" s="704">
        <v>0</v>
      </c>
      <c r="AN330" s="47">
        <v>0</v>
      </c>
      <c r="AO330" s="704">
        <v>0</v>
      </c>
      <c r="AP330" s="47">
        <v>0</v>
      </c>
      <c r="AQ330" s="75">
        <v>0</v>
      </c>
      <c r="AR330" s="704">
        <v>0</v>
      </c>
      <c r="AS330" s="42">
        <v>0</v>
      </c>
      <c r="AT330" s="47">
        <v>0</v>
      </c>
      <c r="AU330" s="242">
        <v>0</v>
      </c>
      <c r="AV330" s="242">
        <v>0</v>
      </c>
      <c r="AW330" s="42">
        <v>0</v>
      </c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06" t="s">
        <v>940</v>
      </c>
      <c r="B331" s="6307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>
        <v>0</v>
      </c>
      <c r="G331" s="507">
        <v>0</v>
      </c>
      <c r="H331" s="505">
        <v>0</v>
      </c>
      <c r="I331" s="507">
        <v>0</v>
      </c>
      <c r="J331" s="505">
        <v>0</v>
      </c>
      <c r="K331" s="508">
        <v>0</v>
      </c>
      <c r="L331" s="505">
        <v>0</v>
      </c>
      <c r="M331" s="647">
        <v>0</v>
      </c>
      <c r="N331" s="505">
        <v>0</v>
      </c>
      <c r="O331" s="508">
        <v>0</v>
      </c>
      <c r="P331" s="505">
        <v>0</v>
      </c>
      <c r="Q331" s="507">
        <v>0</v>
      </c>
      <c r="R331" s="505">
        <v>0</v>
      </c>
      <c r="S331" s="507">
        <v>0</v>
      </c>
      <c r="T331" s="505">
        <v>0</v>
      </c>
      <c r="U331" s="507">
        <v>0</v>
      </c>
      <c r="V331" s="505">
        <v>0</v>
      </c>
      <c r="W331" s="507">
        <v>0</v>
      </c>
      <c r="X331" s="505">
        <v>0</v>
      </c>
      <c r="Y331" s="507">
        <v>0</v>
      </c>
      <c r="Z331" s="505">
        <v>0</v>
      </c>
      <c r="AA331" s="507">
        <v>0</v>
      </c>
      <c r="AB331" s="505">
        <v>0</v>
      </c>
      <c r="AC331" s="507">
        <v>0</v>
      </c>
      <c r="AD331" s="505">
        <v>0</v>
      </c>
      <c r="AE331" s="507">
        <v>0</v>
      </c>
      <c r="AF331" s="505">
        <v>0</v>
      </c>
      <c r="AG331" s="507">
        <v>0</v>
      </c>
      <c r="AH331" s="505">
        <v>0</v>
      </c>
      <c r="AI331" s="507">
        <v>0</v>
      </c>
      <c r="AJ331" s="505">
        <v>0</v>
      </c>
      <c r="AK331" s="507">
        <v>0</v>
      </c>
      <c r="AL331" s="505">
        <v>0</v>
      </c>
      <c r="AM331" s="507">
        <v>0</v>
      </c>
      <c r="AN331" s="505">
        <v>0</v>
      </c>
      <c r="AO331" s="507">
        <v>0</v>
      </c>
      <c r="AP331" s="505">
        <v>0</v>
      </c>
      <c r="AQ331" s="743">
        <v>0</v>
      </c>
      <c r="AR331" s="507">
        <v>0</v>
      </c>
      <c r="AS331" s="508">
        <v>0</v>
      </c>
      <c r="AT331" s="505">
        <v>0</v>
      </c>
      <c r="AU331" s="531">
        <v>0</v>
      </c>
      <c r="AV331" s="531">
        <v>0</v>
      </c>
      <c r="AW331" s="508">
        <v>0</v>
      </c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08" t="s">
        <v>941</v>
      </c>
      <c r="B332" s="6308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>
        <v>0</v>
      </c>
      <c r="G332" s="507">
        <v>0</v>
      </c>
      <c r="H332" s="505">
        <v>0</v>
      </c>
      <c r="I332" s="507">
        <v>0</v>
      </c>
      <c r="J332" s="505">
        <v>0</v>
      </c>
      <c r="K332" s="508">
        <v>0</v>
      </c>
      <c r="L332" s="505">
        <v>0</v>
      </c>
      <c r="M332" s="647">
        <v>0</v>
      </c>
      <c r="N332" s="505">
        <v>0</v>
      </c>
      <c r="O332" s="508">
        <v>0</v>
      </c>
      <c r="P332" s="505">
        <v>0</v>
      </c>
      <c r="Q332" s="507">
        <v>0</v>
      </c>
      <c r="R332" s="505">
        <v>0</v>
      </c>
      <c r="S332" s="507">
        <v>0</v>
      </c>
      <c r="T332" s="505">
        <v>0</v>
      </c>
      <c r="U332" s="507">
        <v>0</v>
      </c>
      <c r="V332" s="505">
        <v>0</v>
      </c>
      <c r="W332" s="507">
        <v>0</v>
      </c>
      <c r="X332" s="505">
        <v>0</v>
      </c>
      <c r="Y332" s="507">
        <v>0</v>
      </c>
      <c r="Z332" s="505">
        <v>0</v>
      </c>
      <c r="AA332" s="507">
        <v>0</v>
      </c>
      <c r="AB332" s="505">
        <v>0</v>
      </c>
      <c r="AC332" s="507">
        <v>0</v>
      </c>
      <c r="AD332" s="505">
        <v>0</v>
      </c>
      <c r="AE332" s="507">
        <v>0</v>
      </c>
      <c r="AF332" s="505">
        <v>0</v>
      </c>
      <c r="AG332" s="507">
        <v>0</v>
      </c>
      <c r="AH332" s="505">
        <v>0</v>
      </c>
      <c r="AI332" s="507">
        <v>0</v>
      </c>
      <c r="AJ332" s="505">
        <v>0</v>
      </c>
      <c r="AK332" s="507">
        <v>0</v>
      </c>
      <c r="AL332" s="505">
        <v>0</v>
      </c>
      <c r="AM332" s="507">
        <v>0</v>
      </c>
      <c r="AN332" s="505">
        <v>0</v>
      </c>
      <c r="AO332" s="507">
        <v>0</v>
      </c>
      <c r="AP332" s="505">
        <v>0</v>
      </c>
      <c r="AQ332" s="743">
        <v>0</v>
      </c>
      <c r="AR332" s="507">
        <v>0</v>
      </c>
      <c r="AS332" s="508">
        <v>0</v>
      </c>
      <c r="AT332" s="505">
        <v>0</v>
      </c>
      <c r="AU332" s="531">
        <v>0</v>
      </c>
      <c r="AV332" s="531">
        <v>0</v>
      </c>
      <c r="AW332" s="508">
        <v>0</v>
      </c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01" t="s">
        <v>942</v>
      </c>
      <c r="B333" s="630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>
        <v>0</v>
      </c>
      <c r="G333" s="22">
        <v>0</v>
      </c>
      <c r="H333" s="290">
        <v>0</v>
      </c>
      <c r="I333" s="22">
        <v>0</v>
      </c>
      <c r="J333" s="290">
        <v>0</v>
      </c>
      <c r="K333" s="107">
        <v>0</v>
      </c>
      <c r="L333" s="290">
        <v>0</v>
      </c>
      <c r="M333" s="65">
        <v>0</v>
      </c>
      <c r="N333" s="290">
        <v>0</v>
      </c>
      <c r="O333" s="107">
        <v>0</v>
      </c>
      <c r="P333" s="290">
        <v>0</v>
      </c>
      <c r="Q333" s="22">
        <v>0</v>
      </c>
      <c r="R333" s="290">
        <v>0</v>
      </c>
      <c r="S333" s="22">
        <v>0</v>
      </c>
      <c r="T333" s="290">
        <v>0</v>
      </c>
      <c r="U333" s="22">
        <v>0</v>
      </c>
      <c r="V333" s="290">
        <v>0</v>
      </c>
      <c r="W333" s="22">
        <v>0</v>
      </c>
      <c r="X333" s="290">
        <v>0</v>
      </c>
      <c r="Y333" s="22">
        <v>0</v>
      </c>
      <c r="Z333" s="290">
        <v>0</v>
      </c>
      <c r="AA333" s="22">
        <v>0</v>
      </c>
      <c r="AB333" s="290">
        <v>0</v>
      </c>
      <c r="AC333" s="22">
        <v>0</v>
      </c>
      <c r="AD333" s="290">
        <v>0</v>
      </c>
      <c r="AE333" s="22">
        <v>0</v>
      </c>
      <c r="AF333" s="290">
        <v>0</v>
      </c>
      <c r="AG333" s="22">
        <v>0</v>
      </c>
      <c r="AH333" s="290">
        <v>0</v>
      </c>
      <c r="AI333" s="22">
        <v>0</v>
      </c>
      <c r="AJ333" s="290">
        <v>0</v>
      </c>
      <c r="AK333" s="22">
        <v>0</v>
      </c>
      <c r="AL333" s="290">
        <v>0</v>
      </c>
      <c r="AM333" s="22">
        <v>0</v>
      </c>
      <c r="AN333" s="290">
        <v>0</v>
      </c>
      <c r="AO333" s="22">
        <v>0</v>
      </c>
      <c r="AP333" s="290">
        <v>0</v>
      </c>
      <c r="AQ333" s="61">
        <v>0</v>
      </c>
      <c r="AR333" s="22">
        <v>0</v>
      </c>
      <c r="AS333" s="107">
        <v>0</v>
      </c>
      <c r="AT333" s="290">
        <v>0</v>
      </c>
      <c r="AU333" s="535">
        <v>0</v>
      </c>
      <c r="AV333" s="535">
        <v>0</v>
      </c>
      <c r="AW333" s="107">
        <v>0</v>
      </c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03" t="s">
        <v>943</v>
      </c>
      <c r="B334" s="6304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>
        <v>0</v>
      </c>
      <c r="G334" s="429">
        <v>0</v>
      </c>
      <c r="H334" s="380">
        <v>0</v>
      </c>
      <c r="I334" s="429">
        <v>0</v>
      </c>
      <c r="J334" s="380">
        <v>0</v>
      </c>
      <c r="K334" s="388">
        <v>0</v>
      </c>
      <c r="L334" s="380">
        <v>0</v>
      </c>
      <c r="M334" s="564">
        <v>0</v>
      </c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>
        <v>0</v>
      </c>
      <c r="AU334" s="372">
        <v>0</v>
      </c>
      <c r="AV334" s="372">
        <v>0</v>
      </c>
      <c r="AW334" s="388">
        <v>0</v>
      </c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2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>
        <v>0</v>
      </c>
      <c r="G335" s="22">
        <v>0</v>
      </c>
      <c r="H335" s="290">
        <v>0</v>
      </c>
      <c r="I335" s="22">
        <v>0</v>
      </c>
      <c r="J335" s="290">
        <v>0</v>
      </c>
      <c r="K335" s="107">
        <v>0</v>
      </c>
      <c r="L335" s="290">
        <v>0</v>
      </c>
      <c r="M335" s="65">
        <v>0</v>
      </c>
      <c r="N335" s="290">
        <v>0</v>
      </c>
      <c r="O335" s="107">
        <v>0</v>
      </c>
      <c r="P335" s="290">
        <v>0</v>
      </c>
      <c r="Q335" s="22">
        <v>0</v>
      </c>
      <c r="R335" s="290">
        <v>0</v>
      </c>
      <c r="S335" s="22">
        <v>0</v>
      </c>
      <c r="T335" s="290">
        <v>0</v>
      </c>
      <c r="U335" s="22">
        <v>0</v>
      </c>
      <c r="V335" s="290">
        <v>0</v>
      </c>
      <c r="W335" s="22">
        <v>0</v>
      </c>
      <c r="X335" s="290">
        <v>0</v>
      </c>
      <c r="Y335" s="22">
        <v>0</v>
      </c>
      <c r="Z335" s="290">
        <v>0</v>
      </c>
      <c r="AA335" s="22">
        <v>0</v>
      </c>
      <c r="AB335" s="290">
        <v>0</v>
      </c>
      <c r="AC335" s="22">
        <v>0</v>
      </c>
      <c r="AD335" s="290">
        <v>0</v>
      </c>
      <c r="AE335" s="22">
        <v>0</v>
      </c>
      <c r="AF335" s="290">
        <v>0</v>
      </c>
      <c r="AG335" s="22">
        <v>0</v>
      </c>
      <c r="AH335" s="290">
        <v>0</v>
      </c>
      <c r="AI335" s="22">
        <v>0</v>
      </c>
      <c r="AJ335" s="290">
        <v>0</v>
      </c>
      <c r="AK335" s="22">
        <v>0</v>
      </c>
      <c r="AL335" s="290">
        <v>0</v>
      </c>
      <c r="AM335" s="22">
        <v>0</v>
      </c>
      <c r="AN335" s="290">
        <v>0</v>
      </c>
      <c r="AO335" s="22">
        <v>0</v>
      </c>
      <c r="AP335" s="290">
        <v>0</v>
      </c>
      <c r="AQ335" s="61">
        <v>0</v>
      </c>
      <c r="AR335" s="22">
        <v>0</v>
      </c>
      <c r="AS335" s="107">
        <v>0</v>
      </c>
      <c r="AT335" s="290">
        <v>0</v>
      </c>
      <c r="AU335" s="535">
        <v>0</v>
      </c>
      <c r="AV335" s="535">
        <v>0</v>
      </c>
      <c r="AW335" s="107">
        <v>0</v>
      </c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2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>
        <v>0</v>
      </c>
      <c r="G336" s="348">
        <v>0</v>
      </c>
      <c r="H336" s="346">
        <v>0</v>
      </c>
      <c r="I336" s="348">
        <v>0</v>
      </c>
      <c r="J336" s="346">
        <v>0</v>
      </c>
      <c r="K336" s="347">
        <v>0</v>
      </c>
      <c r="L336" s="346">
        <v>0</v>
      </c>
      <c r="M336" s="561">
        <v>0</v>
      </c>
      <c r="N336" s="346">
        <v>0</v>
      </c>
      <c r="O336" s="347">
        <v>0</v>
      </c>
      <c r="P336" s="346">
        <v>0</v>
      </c>
      <c r="Q336" s="348">
        <v>0</v>
      </c>
      <c r="R336" s="346">
        <v>0</v>
      </c>
      <c r="S336" s="348">
        <v>0</v>
      </c>
      <c r="T336" s="346">
        <v>0</v>
      </c>
      <c r="U336" s="348">
        <v>0</v>
      </c>
      <c r="V336" s="346">
        <v>0</v>
      </c>
      <c r="W336" s="348">
        <v>0</v>
      </c>
      <c r="X336" s="346">
        <v>0</v>
      </c>
      <c r="Y336" s="348">
        <v>0</v>
      </c>
      <c r="Z336" s="346">
        <v>0</v>
      </c>
      <c r="AA336" s="348">
        <v>0</v>
      </c>
      <c r="AB336" s="346">
        <v>0</v>
      </c>
      <c r="AC336" s="348">
        <v>0</v>
      </c>
      <c r="AD336" s="346">
        <v>0</v>
      </c>
      <c r="AE336" s="348">
        <v>0</v>
      </c>
      <c r="AF336" s="346">
        <v>0</v>
      </c>
      <c r="AG336" s="348">
        <v>0</v>
      </c>
      <c r="AH336" s="346">
        <v>0</v>
      </c>
      <c r="AI336" s="348">
        <v>0</v>
      </c>
      <c r="AJ336" s="346">
        <v>0</v>
      </c>
      <c r="AK336" s="348">
        <v>0</v>
      </c>
      <c r="AL336" s="346">
        <v>0</v>
      </c>
      <c r="AM336" s="348">
        <v>0</v>
      </c>
      <c r="AN336" s="346">
        <v>0</v>
      </c>
      <c r="AO336" s="348">
        <v>0</v>
      </c>
      <c r="AP336" s="346">
        <v>0</v>
      </c>
      <c r="AQ336" s="481">
        <v>0</v>
      </c>
      <c r="AR336" s="348">
        <v>0</v>
      </c>
      <c r="AS336" s="347">
        <v>0</v>
      </c>
      <c r="AT336" s="346">
        <v>0</v>
      </c>
      <c r="AU336" s="369">
        <v>0</v>
      </c>
      <c r="AV336" s="369">
        <v>0</v>
      </c>
      <c r="AW336" s="347">
        <v>0</v>
      </c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2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>
        <v>0</v>
      </c>
      <c r="G337" s="348">
        <v>0</v>
      </c>
      <c r="H337" s="346">
        <v>0</v>
      </c>
      <c r="I337" s="348">
        <v>0</v>
      </c>
      <c r="J337" s="346">
        <v>0</v>
      </c>
      <c r="K337" s="347">
        <v>0</v>
      </c>
      <c r="L337" s="346">
        <v>0</v>
      </c>
      <c r="M337" s="561">
        <v>0</v>
      </c>
      <c r="N337" s="346">
        <v>0</v>
      </c>
      <c r="O337" s="347">
        <v>0</v>
      </c>
      <c r="P337" s="346">
        <v>0</v>
      </c>
      <c r="Q337" s="348">
        <v>0</v>
      </c>
      <c r="R337" s="346">
        <v>0</v>
      </c>
      <c r="S337" s="348">
        <v>0</v>
      </c>
      <c r="T337" s="346">
        <v>0</v>
      </c>
      <c r="U337" s="348">
        <v>0</v>
      </c>
      <c r="V337" s="346">
        <v>0</v>
      </c>
      <c r="W337" s="348">
        <v>0</v>
      </c>
      <c r="X337" s="346">
        <v>0</v>
      </c>
      <c r="Y337" s="348">
        <v>0</v>
      </c>
      <c r="Z337" s="346">
        <v>0</v>
      </c>
      <c r="AA337" s="348">
        <v>0</v>
      </c>
      <c r="AB337" s="346">
        <v>0</v>
      </c>
      <c r="AC337" s="348">
        <v>0</v>
      </c>
      <c r="AD337" s="346">
        <v>0</v>
      </c>
      <c r="AE337" s="348">
        <v>0</v>
      </c>
      <c r="AF337" s="346">
        <v>0</v>
      </c>
      <c r="AG337" s="348">
        <v>0</v>
      </c>
      <c r="AH337" s="346">
        <v>0</v>
      </c>
      <c r="AI337" s="348">
        <v>0</v>
      </c>
      <c r="AJ337" s="346">
        <v>0</v>
      </c>
      <c r="AK337" s="348">
        <v>0</v>
      </c>
      <c r="AL337" s="346">
        <v>0</v>
      </c>
      <c r="AM337" s="348">
        <v>0</v>
      </c>
      <c r="AN337" s="346">
        <v>0</v>
      </c>
      <c r="AO337" s="348">
        <v>0</v>
      </c>
      <c r="AP337" s="346">
        <v>0</v>
      </c>
      <c r="AQ337" s="481">
        <v>0</v>
      </c>
      <c r="AR337" s="348">
        <v>0</v>
      </c>
      <c r="AS337" s="347">
        <v>0</v>
      </c>
      <c r="AT337" s="346">
        <v>0</v>
      </c>
      <c r="AU337" s="369">
        <v>0</v>
      </c>
      <c r="AV337" s="369">
        <v>0</v>
      </c>
      <c r="AW337" s="347">
        <v>0</v>
      </c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2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>
        <v>0</v>
      </c>
      <c r="G338" s="348">
        <v>0</v>
      </c>
      <c r="H338" s="346">
        <v>0</v>
      </c>
      <c r="I338" s="348">
        <v>0</v>
      </c>
      <c r="J338" s="346">
        <v>0</v>
      </c>
      <c r="K338" s="347">
        <v>0</v>
      </c>
      <c r="L338" s="346">
        <v>0</v>
      </c>
      <c r="M338" s="561">
        <v>0</v>
      </c>
      <c r="N338" s="346">
        <v>0</v>
      </c>
      <c r="O338" s="347">
        <v>0</v>
      </c>
      <c r="P338" s="346">
        <v>0</v>
      </c>
      <c r="Q338" s="348">
        <v>0</v>
      </c>
      <c r="R338" s="346">
        <v>0</v>
      </c>
      <c r="S338" s="348">
        <v>0</v>
      </c>
      <c r="T338" s="346">
        <v>0</v>
      </c>
      <c r="U338" s="348">
        <v>0</v>
      </c>
      <c r="V338" s="346">
        <v>0</v>
      </c>
      <c r="W338" s="348">
        <v>0</v>
      </c>
      <c r="X338" s="346">
        <v>0</v>
      </c>
      <c r="Y338" s="348">
        <v>0</v>
      </c>
      <c r="Z338" s="346">
        <v>0</v>
      </c>
      <c r="AA338" s="348">
        <v>0</v>
      </c>
      <c r="AB338" s="346">
        <v>0</v>
      </c>
      <c r="AC338" s="348">
        <v>0</v>
      </c>
      <c r="AD338" s="346">
        <v>0</v>
      </c>
      <c r="AE338" s="348">
        <v>0</v>
      </c>
      <c r="AF338" s="346">
        <v>0</v>
      </c>
      <c r="AG338" s="348">
        <v>0</v>
      </c>
      <c r="AH338" s="346">
        <v>0</v>
      </c>
      <c r="AI338" s="348">
        <v>0</v>
      </c>
      <c r="AJ338" s="346">
        <v>0</v>
      </c>
      <c r="AK338" s="348">
        <v>0</v>
      </c>
      <c r="AL338" s="346">
        <v>0</v>
      </c>
      <c r="AM338" s="348">
        <v>0</v>
      </c>
      <c r="AN338" s="346">
        <v>0</v>
      </c>
      <c r="AO338" s="348">
        <v>0</v>
      </c>
      <c r="AP338" s="346">
        <v>0</v>
      </c>
      <c r="AQ338" s="481">
        <v>0</v>
      </c>
      <c r="AR338" s="348">
        <v>0</v>
      </c>
      <c r="AS338" s="347">
        <v>0</v>
      </c>
      <c r="AT338" s="346">
        <v>0</v>
      </c>
      <c r="AU338" s="369">
        <v>0</v>
      </c>
      <c r="AV338" s="369">
        <v>0</v>
      </c>
      <c r="AW338" s="347">
        <v>0</v>
      </c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32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>
        <v>0</v>
      </c>
      <c r="G339" s="547">
        <v>0</v>
      </c>
      <c r="H339" s="373">
        <v>0</v>
      </c>
      <c r="I339" s="547">
        <v>0</v>
      </c>
      <c r="J339" s="373">
        <v>0</v>
      </c>
      <c r="K339" s="747">
        <v>0</v>
      </c>
      <c r="L339" s="373">
        <v>0</v>
      </c>
      <c r="M339" s="659">
        <v>0</v>
      </c>
      <c r="N339" s="373">
        <v>0</v>
      </c>
      <c r="O339" s="747">
        <v>0</v>
      </c>
      <c r="P339" s="373">
        <v>0</v>
      </c>
      <c r="Q339" s="547">
        <v>0</v>
      </c>
      <c r="R339" s="373">
        <v>0</v>
      </c>
      <c r="S339" s="547">
        <v>0</v>
      </c>
      <c r="T339" s="373">
        <v>0</v>
      </c>
      <c r="U339" s="547">
        <v>0</v>
      </c>
      <c r="V339" s="373">
        <v>0</v>
      </c>
      <c r="W339" s="547">
        <v>0</v>
      </c>
      <c r="X339" s="373">
        <v>0</v>
      </c>
      <c r="Y339" s="547">
        <v>0</v>
      </c>
      <c r="Z339" s="373">
        <v>0</v>
      </c>
      <c r="AA339" s="547">
        <v>0</v>
      </c>
      <c r="AB339" s="373">
        <v>0</v>
      </c>
      <c r="AC339" s="547">
        <v>0</v>
      </c>
      <c r="AD339" s="373">
        <v>0</v>
      </c>
      <c r="AE339" s="547">
        <v>0</v>
      </c>
      <c r="AF339" s="373">
        <v>0</v>
      </c>
      <c r="AG339" s="547">
        <v>0</v>
      </c>
      <c r="AH339" s="373">
        <v>0</v>
      </c>
      <c r="AI339" s="547">
        <v>0</v>
      </c>
      <c r="AJ339" s="373">
        <v>0</v>
      </c>
      <c r="AK339" s="547">
        <v>0</v>
      </c>
      <c r="AL339" s="373">
        <v>0</v>
      </c>
      <c r="AM339" s="547">
        <v>0</v>
      </c>
      <c r="AN339" s="373">
        <v>0</v>
      </c>
      <c r="AO339" s="547">
        <v>0</v>
      </c>
      <c r="AP339" s="373">
        <v>0</v>
      </c>
      <c r="AQ339" s="600">
        <v>0</v>
      </c>
      <c r="AR339" s="547">
        <v>0</v>
      </c>
      <c r="AS339" s="747">
        <v>0</v>
      </c>
      <c r="AT339" s="373">
        <v>0</v>
      </c>
      <c r="AU339" s="262">
        <v>0</v>
      </c>
      <c r="AV339" s="262">
        <v>0</v>
      </c>
      <c r="AW339" s="530">
        <v>0</v>
      </c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>
        <v>0</v>
      </c>
      <c r="G344" s="507">
        <v>0</v>
      </c>
      <c r="H344" s="505">
        <v>0</v>
      </c>
      <c r="I344" s="507">
        <v>0</v>
      </c>
      <c r="J344" s="505">
        <v>0</v>
      </c>
      <c r="K344" s="507">
        <v>0</v>
      </c>
      <c r="L344" s="505">
        <v>0</v>
      </c>
      <c r="M344" s="507">
        <v>0</v>
      </c>
      <c r="N344" s="505">
        <v>0</v>
      </c>
      <c r="O344" s="507">
        <v>0</v>
      </c>
      <c r="P344" s="505">
        <v>0</v>
      </c>
      <c r="Q344" s="507">
        <v>0</v>
      </c>
      <c r="R344" s="505">
        <v>0</v>
      </c>
      <c r="S344" s="507">
        <v>0</v>
      </c>
      <c r="T344" s="505">
        <v>0</v>
      </c>
      <c r="U344" s="507">
        <v>0</v>
      </c>
      <c r="V344" s="505">
        <v>0</v>
      </c>
      <c r="W344" s="507">
        <v>0</v>
      </c>
      <c r="X344" s="505">
        <v>0</v>
      </c>
      <c r="Y344" s="507">
        <v>0</v>
      </c>
      <c r="Z344" s="505">
        <v>0</v>
      </c>
      <c r="AA344" s="507">
        <v>0</v>
      </c>
      <c r="AB344" s="505">
        <v>0</v>
      </c>
      <c r="AC344" s="507">
        <v>0</v>
      </c>
      <c r="AD344" s="505">
        <v>0</v>
      </c>
      <c r="AE344" s="507">
        <v>0</v>
      </c>
      <c r="AF344" s="505">
        <v>0</v>
      </c>
      <c r="AG344" s="743">
        <v>0</v>
      </c>
      <c r="AH344" s="507">
        <v>0</v>
      </c>
      <c r="AI344" s="508">
        <v>0</v>
      </c>
      <c r="AJ344" s="505">
        <v>0</v>
      </c>
      <c r="AK344" s="508">
        <v>0</v>
      </c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>
        <v>0</v>
      </c>
      <c r="G345" s="507">
        <v>0</v>
      </c>
      <c r="H345" s="505">
        <v>0</v>
      </c>
      <c r="I345" s="507">
        <v>0</v>
      </c>
      <c r="J345" s="505">
        <v>0</v>
      </c>
      <c r="K345" s="507">
        <v>0</v>
      </c>
      <c r="L345" s="505">
        <v>0</v>
      </c>
      <c r="M345" s="507">
        <v>0</v>
      </c>
      <c r="N345" s="505">
        <v>0</v>
      </c>
      <c r="O345" s="507">
        <v>0</v>
      </c>
      <c r="P345" s="505">
        <v>0</v>
      </c>
      <c r="Q345" s="507">
        <v>0</v>
      </c>
      <c r="R345" s="505">
        <v>0</v>
      </c>
      <c r="S345" s="507">
        <v>0</v>
      </c>
      <c r="T345" s="505">
        <v>0</v>
      </c>
      <c r="U345" s="507">
        <v>0</v>
      </c>
      <c r="V345" s="505">
        <v>0</v>
      </c>
      <c r="W345" s="507">
        <v>0</v>
      </c>
      <c r="X345" s="505">
        <v>0</v>
      </c>
      <c r="Y345" s="507">
        <v>0</v>
      </c>
      <c r="Z345" s="505">
        <v>0</v>
      </c>
      <c r="AA345" s="507">
        <v>0</v>
      </c>
      <c r="AB345" s="505">
        <v>0</v>
      </c>
      <c r="AC345" s="507">
        <v>0</v>
      </c>
      <c r="AD345" s="505">
        <v>0</v>
      </c>
      <c r="AE345" s="507">
        <v>0</v>
      </c>
      <c r="AF345" s="505">
        <v>0</v>
      </c>
      <c r="AG345" s="743">
        <v>0</v>
      </c>
      <c r="AH345" s="507">
        <v>0</v>
      </c>
      <c r="AI345" s="508">
        <v>0</v>
      </c>
      <c r="AJ345" s="505">
        <v>0</v>
      </c>
      <c r="AK345" s="508">
        <v>0</v>
      </c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>
        <v>0</v>
      </c>
      <c r="G346" s="507">
        <v>0</v>
      </c>
      <c r="H346" s="505">
        <v>0</v>
      </c>
      <c r="I346" s="507">
        <v>0</v>
      </c>
      <c r="J346" s="505">
        <v>0</v>
      </c>
      <c r="K346" s="507">
        <v>0</v>
      </c>
      <c r="L346" s="505">
        <v>0</v>
      </c>
      <c r="M346" s="507">
        <v>0</v>
      </c>
      <c r="N346" s="505">
        <v>0</v>
      </c>
      <c r="O346" s="507">
        <v>0</v>
      </c>
      <c r="P346" s="505">
        <v>0</v>
      </c>
      <c r="Q346" s="507">
        <v>0</v>
      </c>
      <c r="R346" s="505">
        <v>0</v>
      </c>
      <c r="S346" s="507">
        <v>0</v>
      </c>
      <c r="T346" s="505">
        <v>0</v>
      </c>
      <c r="U346" s="507">
        <v>0</v>
      </c>
      <c r="V346" s="505">
        <v>0</v>
      </c>
      <c r="W346" s="507">
        <v>0</v>
      </c>
      <c r="X346" s="505">
        <v>0</v>
      </c>
      <c r="Y346" s="507">
        <v>0</v>
      </c>
      <c r="Z346" s="505">
        <v>0</v>
      </c>
      <c r="AA346" s="507">
        <v>0</v>
      </c>
      <c r="AB346" s="505">
        <v>0</v>
      </c>
      <c r="AC346" s="507">
        <v>0</v>
      </c>
      <c r="AD346" s="505">
        <v>0</v>
      </c>
      <c r="AE346" s="507">
        <v>0</v>
      </c>
      <c r="AF346" s="505">
        <v>0</v>
      </c>
      <c r="AG346" s="743">
        <v>0</v>
      </c>
      <c r="AH346" s="507">
        <v>0</v>
      </c>
      <c r="AI346" s="508">
        <v>0</v>
      </c>
      <c r="AJ346" s="505">
        <v>0</v>
      </c>
      <c r="AK346" s="508">
        <v>0</v>
      </c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>
        <v>0</v>
      </c>
      <c r="F351" s="576">
        <v>0</v>
      </c>
      <c r="G351" s="474">
        <v>0</v>
      </c>
      <c r="H351" s="576">
        <v>0</v>
      </c>
      <c r="I351" s="474">
        <v>0</v>
      </c>
      <c r="J351" s="577">
        <v>0</v>
      </c>
      <c r="K351" s="474">
        <v>0</v>
      </c>
      <c r="L351" s="577">
        <v>0</v>
      </c>
      <c r="M351" s="752">
        <v>0</v>
      </c>
      <c r="N351" s="494">
        <v>0</v>
      </c>
      <c r="O351" s="3028"/>
      <c r="P351" s="753"/>
      <c r="Q351" s="754"/>
      <c r="R351" s="3029">
        <v>0</v>
      </c>
      <c r="S351" s="475">
        <v>0</v>
      </c>
      <c r="T351" s="477">
        <v>0</v>
      </c>
      <c r="U351" s="475">
        <v>0</v>
      </c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28</v>
      </c>
      <c r="C352" s="755">
        <f>SUM(E352+G352+I352+K352+M352)</f>
        <v>7</v>
      </c>
      <c r="D352" s="631">
        <f>SUM(F352+H352+J352+L352+N352)</f>
        <v>21</v>
      </c>
      <c r="E352" s="373">
        <v>1</v>
      </c>
      <c r="F352" s="747">
        <v>0</v>
      </c>
      <c r="G352" s="373">
        <v>1</v>
      </c>
      <c r="H352" s="311">
        <v>6</v>
      </c>
      <c r="I352" s="373">
        <v>3</v>
      </c>
      <c r="J352" s="747">
        <v>6</v>
      </c>
      <c r="K352" s="373">
        <v>2</v>
      </c>
      <c r="L352" s="747">
        <v>6</v>
      </c>
      <c r="M352" s="659">
        <v>0</v>
      </c>
      <c r="N352" s="316">
        <v>3</v>
      </c>
      <c r="O352" s="3030">
        <v>0</v>
      </c>
      <c r="P352" s="262">
        <v>0</v>
      </c>
      <c r="Q352" s="530">
        <v>0</v>
      </c>
      <c r="R352" s="3030">
        <v>4</v>
      </c>
      <c r="S352" s="530">
        <v>1</v>
      </c>
      <c r="T352" s="547">
        <v>0</v>
      </c>
      <c r="U352" s="530">
        <v>0</v>
      </c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>
        <v>0</v>
      </c>
      <c r="G357" s="576">
        <v>0</v>
      </c>
      <c r="H357" s="474">
        <v>0</v>
      </c>
      <c r="I357" s="576">
        <v>0</v>
      </c>
      <c r="J357" s="474">
        <v>0</v>
      </c>
      <c r="K357" s="576">
        <v>0</v>
      </c>
      <c r="L357" s="474">
        <v>0</v>
      </c>
      <c r="M357" s="576">
        <v>0</v>
      </c>
      <c r="N357" s="474">
        <v>0</v>
      </c>
      <c r="O357" s="576">
        <v>0</v>
      </c>
      <c r="P357" s="474">
        <v>0</v>
      </c>
      <c r="Q357" s="576">
        <v>0</v>
      </c>
      <c r="R357" s="474">
        <v>0</v>
      </c>
      <c r="S357" s="576">
        <v>0</v>
      </c>
      <c r="T357" s="474">
        <v>0</v>
      </c>
      <c r="U357" s="576">
        <v>0</v>
      </c>
      <c r="V357" s="474">
        <v>0</v>
      </c>
      <c r="W357" s="576">
        <v>0</v>
      </c>
      <c r="X357" s="474">
        <v>0</v>
      </c>
      <c r="Y357" s="576">
        <v>0</v>
      </c>
      <c r="Z357" s="474">
        <v>0</v>
      </c>
      <c r="AA357" s="576">
        <v>0</v>
      </c>
      <c r="AB357" s="474">
        <v>0</v>
      </c>
      <c r="AC357" s="576">
        <v>0</v>
      </c>
      <c r="AD357" s="474">
        <v>0</v>
      </c>
      <c r="AE357" s="576">
        <v>0</v>
      </c>
      <c r="AF357" s="474">
        <v>0</v>
      </c>
      <c r="AG357" s="476">
        <v>0</v>
      </c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>
        <v>0</v>
      </c>
      <c r="G358" s="347">
        <v>0</v>
      </c>
      <c r="H358" s="346">
        <v>0</v>
      </c>
      <c r="I358" s="347">
        <v>0</v>
      </c>
      <c r="J358" s="346">
        <v>0</v>
      </c>
      <c r="K358" s="347">
        <v>0</v>
      </c>
      <c r="L358" s="346">
        <v>0</v>
      </c>
      <c r="M358" s="347">
        <v>0</v>
      </c>
      <c r="N358" s="346">
        <v>0</v>
      </c>
      <c r="O358" s="347">
        <v>0</v>
      </c>
      <c r="P358" s="346">
        <v>0</v>
      </c>
      <c r="Q358" s="347">
        <v>0</v>
      </c>
      <c r="R358" s="346">
        <v>0</v>
      </c>
      <c r="S358" s="347">
        <v>0</v>
      </c>
      <c r="T358" s="346">
        <v>0</v>
      </c>
      <c r="U358" s="347">
        <v>0</v>
      </c>
      <c r="V358" s="346">
        <v>0</v>
      </c>
      <c r="W358" s="347">
        <v>0</v>
      </c>
      <c r="X358" s="346">
        <v>0</v>
      </c>
      <c r="Y358" s="347">
        <v>0</v>
      </c>
      <c r="Z358" s="346">
        <v>0</v>
      </c>
      <c r="AA358" s="347">
        <v>0</v>
      </c>
      <c r="AB358" s="346">
        <v>0</v>
      </c>
      <c r="AC358" s="347">
        <v>0</v>
      </c>
      <c r="AD358" s="346">
        <v>0</v>
      </c>
      <c r="AE358" s="347">
        <v>0</v>
      </c>
      <c r="AF358" s="346">
        <v>0</v>
      </c>
      <c r="AG358" s="481">
        <v>0</v>
      </c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32"/>
      <c r="B359" s="529" t="s">
        <v>964</v>
      </c>
      <c r="C359" s="202">
        <f t="shared" si="294"/>
        <v>4</v>
      </c>
      <c r="D359" s="763">
        <f t="shared" si="295"/>
        <v>1</v>
      </c>
      <c r="E359" s="223">
        <f t="shared" si="295"/>
        <v>3</v>
      </c>
      <c r="F359" s="380">
        <v>0</v>
      </c>
      <c r="G359" s="388">
        <v>0</v>
      </c>
      <c r="H359" s="380">
        <v>0</v>
      </c>
      <c r="I359" s="388">
        <v>0</v>
      </c>
      <c r="J359" s="380">
        <v>0</v>
      </c>
      <c r="K359" s="388">
        <v>1</v>
      </c>
      <c r="L359" s="380">
        <v>0</v>
      </c>
      <c r="M359" s="388">
        <v>0</v>
      </c>
      <c r="N359" s="380">
        <v>0</v>
      </c>
      <c r="O359" s="388">
        <v>0</v>
      </c>
      <c r="P359" s="380">
        <v>0</v>
      </c>
      <c r="Q359" s="388">
        <v>0</v>
      </c>
      <c r="R359" s="380">
        <v>0</v>
      </c>
      <c r="S359" s="388">
        <v>1</v>
      </c>
      <c r="T359" s="380">
        <v>0</v>
      </c>
      <c r="U359" s="388">
        <v>0</v>
      </c>
      <c r="V359" s="380">
        <v>1</v>
      </c>
      <c r="W359" s="388">
        <v>0</v>
      </c>
      <c r="X359" s="380">
        <v>0</v>
      </c>
      <c r="Y359" s="388">
        <v>0</v>
      </c>
      <c r="Z359" s="380">
        <v>0</v>
      </c>
      <c r="AA359" s="388">
        <v>1</v>
      </c>
      <c r="AB359" s="380">
        <v>0</v>
      </c>
      <c r="AC359" s="388">
        <v>0</v>
      </c>
      <c r="AD359" s="380">
        <v>0</v>
      </c>
      <c r="AE359" s="388">
        <v>0</v>
      </c>
      <c r="AF359" s="380">
        <v>0</v>
      </c>
      <c r="AG359" s="392">
        <v>0</v>
      </c>
      <c r="AH359" s="379">
        <v>1</v>
      </c>
      <c r="AI359" s="390">
        <v>0</v>
      </c>
      <c r="AJ359" s="429">
        <v>2</v>
      </c>
      <c r="AK359" s="372">
        <v>2</v>
      </c>
      <c r="AL359" s="389">
        <v>0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47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>
        <v>0</v>
      </c>
      <c r="G360" s="107">
        <v>0</v>
      </c>
      <c r="H360" s="290">
        <v>0</v>
      </c>
      <c r="I360" s="107">
        <v>0</v>
      </c>
      <c r="J360" s="290">
        <v>0</v>
      </c>
      <c r="K360" s="107">
        <v>0</v>
      </c>
      <c r="L360" s="290">
        <v>0</v>
      </c>
      <c r="M360" s="107">
        <v>0</v>
      </c>
      <c r="N360" s="290">
        <v>0</v>
      </c>
      <c r="O360" s="107">
        <v>0</v>
      </c>
      <c r="P360" s="290">
        <v>0</v>
      </c>
      <c r="Q360" s="107">
        <v>0</v>
      </c>
      <c r="R360" s="290">
        <v>0</v>
      </c>
      <c r="S360" s="107">
        <v>0</v>
      </c>
      <c r="T360" s="290">
        <v>0</v>
      </c>
      <c r="U360" s="107">
        <v>0</v>
      </c>
      <c r="V360" s="290">
        <v>0</v>
      </c>
      <c r="W360" s="107">
        <v>0</v>
      </c>
      <c r="X360" s="290">
        <v>0</v>
      </c>
      <c r="Y360" s="107">
        <v>0</v>
      </c>
      <c r="Z360" s="290">
        <v>0</v>
      </c>
      <c r="AA360" s="107">
        <v>0</v>
      </c>
      <c r="AB360" s="290">
        <v>0</v>
      </c>
      <c r="AC360" s="107">
        <v>0</v>
      </c>
      <c r="AD360" s="290">
        <v>0</v>
      </c>
      <c r="AE360" s="107">
        <v>0</v>
      </c>
      <c r="AF360" s="290">
        <v>0</v>
      </c>
      <c r="AG360" s="61">
        <v>0</v>
      </c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2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>
        <v>0</v>
      </c>
      <c r="G361" s="347">
        <v>0</v>
      </c>
      <c r="H361" s="346">
        <v>0</v>
      </c>
      <c r="I361" s="347">
        <v>0</v>
      </c>
      <c r="J361" s="346">
        <v>0</v>
      </c>
      <c r="K361" s="347">
        <v>0</v>
      </c>
      <c r="L361" s="346">
        <v>0</v>
      </c>
      <c r="M361" s="347">
        <v>0</v>
      </c>
      <c r="N361" s="346">
        <v>0</v>
      </c>
      <c r="O361" s="347">
        <v>0</v>
      </c>
      <c r="P361" s="346">
        <v>0</v>
      </c>
      <c r="Q361" s="347">
        <v>0</v>
      </c>
      <c r="R361" s="346">
        <v>0</v>
      </c>
      <c r="S361" s="347">
        <v>0</v>
      </c>
      <c r="T361" s="346">
        <v>0</v>
      </c>
      <c r="U361" s="347">
        <v>0</v>
      </c>
      <c r="V361" s="346">
        <v>0</v>
      </c>
      <c r="W361" s="347">
        <v>0</v>
      </c>
      <c r="X361" s="346">
        <v>0</v>
      </c>
      <c r="Y361" s="347">
        <v>0</v>
      </c>
      <c r="Z361" s="346">
        <v>0</v>
      </c>
      <c r="AA361" s="347">
        <v>0</v>
      </c>
      <c r="AB361" s="346">
        <v>0</v>
      </c>
      <c r="AC361" s="347">
        <v>0</v>
      </c>
      <c r="AD361" s="346">
        <v>0</v>
      </c>
      <c r="AE361" s="347">
        <v>0</v>
      </c>
      <c r="AF361" s="346">
        <v>0</v>
      </c>
      <c r="AG361" s="481">
        <v>0</v>
      </c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32"/>
      <c r="B362" s="529" t="s">
        <v>964</v>
      </c>
      <c r="C362" s="724">
        <f t="shared" si="294"/>
        <v>4</v>
      </c>
      <c r="D362" s="764">
        <f t="shared" si="295"/>
        <v>1</v>
      </c>
      <c r="E362" s="765">
        <f t="shared" si="295"/>
        <v>3</v>
      </c>
      <c r="F362" s="373">
        <v>0</v>
      </c>
      <c r="G362" s="747">
        <v>0</v>
      </c>
      <c r="H362" s="373">
        <v>0</v>
      </c>
      <c r="I362" s="747">
        <v>0</v>
      </c>
      <c r="J362" s="373">
        <v>0</v>
      </c>
      <c r="K362" s="747">
        <v>1</v>
      </c>
      <c r="L362" s="373">
        <v>0</v>
      </c>
      <c r="M362" s="747">
        <v>0</v>
      </c>
      <c r="N362" s="373">
        <v>0</v>
      </c>
      <c r="O362" s="747">
        <v>0</v>
      </c>
      <c r="P362" s="373">
        <v>0</v>
      </c>
      <c r="Q362" s="747">
        <v>0</v>
      </c>
      <c r="R362" s="373">
        <v>0</v>
      </c>
      <c r="S362" s="747">
        <v>1</v>
      </c>
      <c r="T362" s="373">
        <v>0</v>
      </c>
      <c r="U362" s="747">
        <v>0</v>
      </c>
      <c r="V362" s="373">
        <v>1</v>
      </c>
      <c r="W362" s="747">
        <v>0</v>
      </c>
      <c r="X362" s="373">
        <v>0</v>
      </c>
      <c r="Y362" s="747">
        <v>0</v>
      </c>
      <c r="Z362" s="373">
        <v>0</v>
      </c>
      <c r="AA362" s="747">
        <v>1</v>
      </c>
      <c r="AB362" s="373">
        <v>0</v>
      </c>
      <c r="AC362" s="747">
        <v>0</v>
      </c>
      <c r="AD362" s="373">
        <v>0</v>
      </c>
      <c r="AE362" s="747">
        <v>0</v>
      </c>
      <c r="AF362" s="373">
        <v>0</v>
      </c>
      <c r="AG362" s="600">
        <v>0</v>
      </c>
      <c r="AH362" s="379">
        <v>1</v>
      </c>
      <c r="AI362" s="390">
        <v>0</v>
      </c>
      <c r="AJ362" s="429">
        <v>2</v>
      </c>
      <c r="AK362" s="372">
        <v>2</v>
      </c>
      <c r="AL362" s="389">
        <v>0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294" t="s">
        <v>966</v>
      </c>
      <c r="B363" s="492" t="s">
        <v>967</v>
      </c>
      <c r="C363" s="317">
        <f t="shared" si="294"/>
        <v>3</v>
      </c>
      <c r="D363" s="140">
        <f t="shared" si="295"/>
        <v>2</v>
      </c>
      <c r="E363" s="224">
        <f t="shared" si="295"/>
        <v>1</v>
      </c>
      <c r="F363" s="290">
        <v>0</v>
      </c>
      <c r="G363" s="107">
        <v>0</v>
      </c>
      <c r="H363" s="290">
        <v>0</v>
      </c>
      <c r="I363" s="107">
        <v>0</v>
      </c>
      <c r="J363" s="290">
        <v>0</v>
      </c>
      <c r="K363" s="107">
        <v>0</v>
      </c>
      <c r="L363" s="290">
        <v>0</v>
      </c>
      <c r="M363" s="107">
        <v>0</v>
      </c>
      <c r="N363" s="290">
        <v>0</v>
      </c>
      <c r="O363" s="107">
        <v>0</v>
      </c>
      <c r="P363" s="290">
        <v>0</v>
      </c>
      <c r="Q363" s="107">
        <v>0</v>
      </c>
      <c r="R363" s="290">
        <v>0</v>
      </c>
      <c r="S363" s="107">
        <v>0</v>
      </c>
      <c r="T363" s="290">
        <v>0</v>
      </c>
      <c r="U363" s="107">
        <v>0</v>
      </c>
      <c r="V363" s="290">
        <v>1</v>
      </c>
      <c r="W363" s="107">
        <v>0</v>
      </c>
      <c r="X363" s="290">
        <v>0</v>
      </c>
      <c r="Y363" s="107">
        <v>1</v>
      </c>
      <c r="Z363" s="290">
        <v>0</v>
      </c>
      <c r="AA363" s="107">
        <v>0</v>
      </c>
      <c r="AB363" s="290">
        <v>1</v>
      </c>
      <c r="AC363" s="107">
        <v>0</v>
      </c>
      <c r="AD363" s="290">
        <v>0</v>
      </c>
      <c r="AE363" s="107">
        <v>0</v>
      </c>
      <c r="AF363" s="290">
        <v>0</v>
      </c>
      <c r="AG363" s="61">
        <v>0</v>
      </c>
      <c r="AH363" s="296">
        <v>0</v>
      </c>
      <c r="AI363" s="431">
        <v>0</v>
      </c>
      <c r="AJ363" s="22">
        <v>0</v>
      </c>
      <c r="AK363" s="535">
        <v>0</v>
      </c>
      <c r="AL363" s="637">
        <v>3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29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>
        <v>0</v>
      </c>
      <c r="G364" s="347">
        <v>0</v>
      </c>
      <c r="H364" s="346">
        <v>0</v>
      </c>
      <c r="I364" s="347">
        <v>0</v>
      </c>
      <c r="J364" s="346">
        <v>0</v>
      </c>
      <c r="K364" s="347">
        <v>0</v>
      </c>
      <c r="L364" s="346">
        <v>0</v>
      </c>
      <c r="M364" s="347">
        <v>0</v>
      </c>
      <c r="N364" s="346">
        <v>0</v>
      </c>
      <c r="O364" s="347">
        <v>0</v>
      </c>
      <c r="P364" s="346">
        <v>0</v>
      </c>
      <c r="Q364" s="347">
        <v>0</v>
      </c>
      <c r="R364" s="346">
        <v>0</v>
      </c>
      <c r="S364" s="347">
        <v>0</v>
      </c>
      <c r="T364" s="346">
        <v>0</v>
      </c>
      <c r="U364" s="347">
        <v>0</v>
      </c>
      <c r="V364" s="346">
        <v>0</v>
      </c>
      <c r="W364" s="347">
        <v>0</v>
      </c>
      <c r="X364" s="346">
        <v>0</v>
      </c>
      <c r="Y364" s="347">
        <v>0</v>
      </c>
      <c r="Z364" s="346">
        <v>0</v>
      </c>
      <c r="AA364" s="347">
        <v>0</v>
      </c>
      <c r="AB364" s="346">
        <v>0</v>
      </c>
      <c r="AC364" s="347">
        <v>0</v>
      </c>
      <c r="AD364" s="346">
        <v>0</v>
      </c>
      <c r="AE364" s="347">
        <v>0</v>
      </c>
      <c r="AF364" s="346">
        <v>0</v>
      </c>
      <c r="AG364" s="481">
        <v>0</v>
      </c>
      <c r="AH364" s="430">
        <v>0</v>
      </c>
      <c r="AI364" s="352">
        <v>0</v>
      </c>
      <c r="AJ364" s="348">
        <v>0</v>
      </c>
      <c r="AK364" s="369">
        <v>0</v>
      </c>
      <c r="AL364" s="350">
        <v>0</v>
      </c>
      <c r="AM364" s="350">
        <v>0</v>
      </c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29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>
        <v>0</v>
      </c>
      <c r="G365" s="347">
        <v>0</v>
      </c>
      <c r="H365" s="346">
        <v>0</v>
      </c>
      <c r="I365" s="347">
        <v>0</v>
      </c>
      <c r="J365" s="346">
        <v>0</v>
      </c>
      <c r="K365" s="347">
        <v>0</v>
      </c>
      <c r="L365" s="346">
        <v>0</v>
      </c>
      <c r="M365" s="347">
        <v>0</v>
      </c>
      <c r="N365" s="346">
        <v>0</v>
      </c>
      <c r="O365" s="347">
        <v>0</v>
      </c>
      <c r="P365" s="346">
        <v>0</v>
      </c>
      <c r="Q365" s="347">
        <v>0</v>
      </c>
      <c r="R365" s="346">
        <v>0</v>
      </c>
      <c r="S365" s="347">
        <v>0</v>
      </c>
      <c r="T365" s="346">
        <v>0</v>
      </c>
      <c r="U365" s="347">
        <v>0</v>
      </c>
      <c r="V365" s="346">
        <v>0</v>
      </c>
      <c r="W365" s="347">
        <v>0</v>
      </c>
      <c r="X365" s="346">
        <v>0</v>
      </c>
      <c r="Y365" s="347">
        <v>0</v>
      </c>
      <c r="Z365" s="346">
        <v>0</v>
      </c>
      <c r="AA365" s="347">
        <v>0</v>
      </c>
      <c r="AB365" s="346">
        <v>0</v>
      </c>
      <c r="AC365" s="347">
        <v>0</v>
      </c>
      <c r="AD365" s="346">
        <v>0</v>
      </c>
      <c r="AE365" s="347">
        <v>0</v>
      </c>
      <c r="AF365" s="346">
        <v>0</v>
      </c>
      <c r="AG365" s="481">
        <v>0</v>
      </c>
      <c r="AH365" s="430">
        <v>0</v>
      </c>
      <c r="AI365" s="352">
        <v>0</v>
      </c>
      <c r="AJ365" s="348">
        <v>0</v>
      </c>
      <c r="AK365" s="369">
        <v>0</v>
      </c>
      <c r="AL365" s="350">
        <v>0</v>
      </c>
      <c r="AM365" s="350">
        <v>0</v>
      </c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29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>
        <v>0</v>
      </c>
      <c r="G366" s="747">
        <v>0</v>
      </c>
      <c r="H366" s="373">
        <v>0</v>
      </c>
      <c r="I366" s="747">
        <v>0</v>
      </c>
      <c r="J366" s="373">
        <v>0</v>
      </c>
      <c r="K366" s="747">
        <v>0</v>
      </c>
      <c r="L366" s="373">
        <v>0</v>
      </c>
      <c r="M366" s="747">
        <v>0</v>
      </c>
      <c r="N366" s="373">
        <v>0</v>
      </c>
      <c r="O366" s="747">
        <v>0</v>
      </c>
      <c r="P366" s="373">
        <v>0</v>
      </c>
      <c r="Q366" s="747">
        <v>0</v>
      </c>
      <c r="R366" s="373">
        <v>0</v>
      </c>
      <c r="S366" s="747">
        <v>0</v>
      </c>
      <c r="T366" s="373">
        <v>0</v>
      </c>
      <c r="U366" s="747">
        <v>0</v>
      </c>
      <c r="V366" s="373">
        <v>0</v>
      </c>
      <c r="W366" s="747">
        <v>0</v>
      </c>
      <c r="X366" s="373">
        <v>0</v>
      </c>
      <c r="Y366" s="747">
        <v>0</v>
      </c>
      <c r="Z366" s="373">
        <v>0</v>
      </c>
      <c r="AA366" s="747">
        <v>0</v>
      </c>
      <c r="AB366" s="373">
        <v>0</v>
      </c>
      <c r="AC366" s="747">
        <v>0</v>
      </c>
      <c r="AD366" s="373">
        <v>0</v>
      </c>
      <c r="AE366" s="747">
        <v>0</v>
      </c>
      <c r="AF366" s="373">
        <v>0</v>
      </c>
      <c r="AG366" s="600">
        <v>0</v>
      </c>
      <c r="AH366" s="266">
        <v>0</v>
      </c>
      <c r="AI366" s="297">
        <v>0</v>
      </c>
      <c r="AJ366" s="547">
        <v>0</v>
      </c>
      <c r="AK366" s="262">
        <v>0</v>
      </c>
      <c r="AL366" s="311">
        <v>0</v>
      </c>
      <c r="AM366" s="311">
        <v>0</v>
      </c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0</v>
      </c>
      <c r="C372" s="2746">
        <f t="shared" ref="C372:D382" si="298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>
        <v>0</v>
      </c>
      <c r="F372" s="576">
        <v>0</v>
      </c>
      <c r="G372" s="474">
        <v>0</v>
      </c>
      <c r="H372" s="576">
        <v>0</v>
      </c>
      <c r="I372" s="474">
        <v>0</v>
      </c>
      <c r="J372" s="576">
        <v>0</v>
      </c>
      <c r="K372" s="474">
        <v>0</v>
      </c>
      <c r="L372" s="576">
        <v>0</v>
      </c>
      <c r="M372" s="474">
        <v>0</v>
      </c>
      <c r="N372" s="576">
        <v>0</v>
      </c>
      <c r="O372" s="474">
        <v>0</v>
      </c>
      <c r="P372" s="576">
        <v>0</v>
      </c>
      <c r="Q372" s="474">
        <v>0</v>
      </c>
      <c r="R372" s="576">
        <v>0</v>
      </c>
      <c r="S372" s="474">
        <v>0</v>
      </c>
      <c r="T372" s="576">
        <v>0</v>
      </c>
      <c r="U372" s="474">
        <v>0</v>
      </c>
      <c r="V372" s="576">
        <v>0</v>
      </c>
      <c r="W372" s="474">
        <v>0</v>
      </c>
      <c r="X372" s="576">
        <v>0</v>
      </c>
      <c r="Y372" s="474">
        <v>0</v>
      </c>
      <c r="Z372" s="576">
        <v>0</v>
      </c>
      <c r="AA372" s="474">
        <v>0</v>
      </c>
      <c r="AB372" s="576">
        <v>0</v>
      </c>
      <c r="AC372" s="474">
        <v>0</v>
      </c>
      <c r="AD372" s="576">
        <v>0</v>
      </c>
      <c r="AE372" s="474">
        <v>0</v>
      </c>
      <c r="AF372" s="576">
        <v>0</v>
      </c>
      <c r="AG372" s="474">
        <v>0</v>
      </c>
      <c r="AH372" s="576">
        <v>0</v>
      </c>
      <c r="AI372" s="474">
        <v>0</v>
      </c>
      <c r="AJ372" s="576">
        <v>0</v>
      </c>
      <c r="AK372" s="474">
        <v>0</v>
      </c>
      <c r="AL372" s="476">
        <v>0</v>
      </c>
      <c r="AM372" s="5645"/>
      <c r="AN372" s="516"/>
      <c r="AO372" s="516"/>
      <c r="AP372" s="661"/>
      <c r="AQ372" s="3045">
        <v>0</v>
      </c>
      <c r="AR372" s="497">
        <v>0</v>
      </c>
      <c r="AS372" s="576">
        <v>0</v>
      </c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0</v>
      </c>
      <c r="X373" s="388">
        <v>0</v>
      </c>
      <c r="Y373" s="380">
        <v>0</v>
      </c>
      <c r="Z373" s="388">
        <v>0</v>
      </c>
      <c r="AA373" s="380">
        <v>0</v>
      </c>
      <c r="AB373" s="388">
        <v>0</v>
      </c>
      <c r="AC373" s="380">
        <v>0</v>
      </c>
      <c r="AD373" s="388">
        <v>0</v>
      </c>
      <c r="AE373" s="380">
        <v>0</v>
      </c>
      <c r="AF373" s="388">
        <v>0</v>
      </c>
      <c r="AG373" s="380">
        <v>0</v>
      </c>
      <c r="AH373" s="388">
        <v>0</v>
      </c>
      <c r="AI373" s="380">
        <v>0</v>
      </c>
      <c r="AJ373" s="388">
        <v>0</v>
      </c>
      <c r="AK373" s="380">
        <v>0</v>
      </c>
      <c r="AL373" s="392">
        <v>0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0</v>
      </c>
      <c r="C375" s="3051">
        <f t="shared" si="298"/>
        <v>0</v>
      </c>
      <c r="D375" s="588">
        <f t="shared" si="298"/>
        <v>0</v>
      </c>
      <c r="E375" s="290">
        <v>0</v>
      </c>
      <c r="F375" s="107">
        <v>0</v>
      </c>
      <c r="G375" s="290">
        <v>0</v>
      </c>
      <c r="H375" s="107">
        <v>0</v>
      </c>
      <c r="I375" s="290">
        <v>0</v>
      </c>
      <c r="J375" s="107">
        <v>0</v>
      </c>
      <c r="K375" s="290">
        <v>0</v>
      </c>
      <c r="L375" s="107">
        <v>0</v>
      </c>
      <c r="M375" s="290">
        <v>0</v>
      </c>
      <c r="N375" s="107">
        <v>0</v>
      </c>
      <c r="O375" s="290">
        <v>0</v>
      </c>
      <c r="P375" s="107">
        <v>0</v>
      </c>
      <c r="Q375" s="290">
        <v>0</v>
      </c>
      <c r="R375" s="107">
        <v>0</v>
      </c>
      <c r="S375" s="290">
        <v>0</v>
      </c>
      <c r="T375" s="107">
        <v>0</v>
      </c>
      <c r="U375" s="290">
        <v>0</v>
      </c>
      <c r="V375" s="107">
        <v>0</v>
      </c>
      <c r="W375" s="290">
        <v>0</v>
      </c>
      <c r="X375" s="107">
        <v>0</v>
      </c>
      <c r="Y375" s="290">
        <v>0</v>
      </c>
      <c r="Z375" s="107">
        <v>0</v>
      </c>
      <c r="AA375" s="290">
        <v>0</v>
      </c>
      <c r="AB375" s="107">
        <v>0</v>
      </c>
      <c r="AC375" s="290">
        <v>0</v>
      </c>
      <c r="AD375" s="107">
        <v>0</v>
      </c>
      <c r="AE375" s="290">
        <v>0</v>
      </c>
      <c r="AF375" s="107">
        <v>0</v>
      </c>
      <c r="AG375" s="290">
        <v>0</v>
      </c>
      <c r="AH375" s="107">
        <v>0</v>
      </c>
      <c r="AI375" s="290">
        <v>0</v>
      </c>
      <c r="AJ375" s="107">
        <v>0</v>
      </c>
      <c r="AK375" s="290">
        <v>0</v>
      </c>
      <c r="AL375" s="61">
        <v>0</v>
      </c>
      <c r="AM375" s="5646"/>
      <c r="AN375" s="536"/>
      <c r="AO375" s="536"/>
      <c r="AP375" s="130"/>
      <c r="AQ375" s="371">
        <v>0</v>
      </c>
      <c r="AR375" s="296">
        <v>0</v>
      </c>
      <c r="AS375" s="107">
        <v>0</v>
      </c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0</v>
      </c>
      <c r="Q376" s="192">
        <v>0</v>
      </c>
      <c r="R376" s="2">
        <v>0</v>
      </c>
      <c r="S376" s="192">
        <v>0</v>
      </c>
      <c r="T376" s="2">
        <v>0</v>
      </c>
      <c r="U376" s="192">
        <v>0</v>
      </c>
      <c r="V376" s="2">
        <v>0</v>
      </c>
      <c r="W376" s="192">
        <v>0</v>
      </c>
      <c r="X376" s="2">
        <v>0</v>
      </c>
      <c r="Y376" s="192">
        <v>0</v>
      </c>
      <c r="Z376" s="2">
        <v>0</v>
      </c>
      <c r="AA376" s="192">
        <v>0</v>
      </c>
      <c r="AB376" s="2">
        <v>0</v>
      </c>
      <c r="AC376" s="192">
        <v>0</v>
      </c>
      <c r="AD376" s="2">
        <v>0</v>
      </c>
      <c r="AE376" s="192">
        <v>0</v>
      </c>
      <c r="AF376" s="2">
        <v>0</v>
      </c>
      <c r="AG376" s="192">
        <v>0</v>
      </c>
      <c r="AH376" s="2">
        <v>0</v>
      </c>
      <c r="AI376" s="192">
        <v>0</v>
      </c>
      <c r="AJ376" s="2">
        <v>0</v>
      </c>
      <c r="AK376" s="192">
        <v>0</v>
      </c>
      <c r="AL376" s="376">
        <v>0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>
        <v>0</v>
      </c>
      <c r="F378" s="42">
        <v>0</v>
      </c>
      <c r="G378" s="47">
        <v>0</v>
      </c>
      <c r="H378" s="42">
        <v>0</v>
      </c>
      <c r="I378" s="47">
        <v>0</v>
      </c>
      <c r="J378" s="42">
        <v>0</v>
      </c>
      <c r="K378" s="47">
        <v>0</v>
      </c>
      <c r="L378" s="42">
        <v>0</v>
      </c>
      <c r="M378" s="47">
        <v>0</v>
      </c>
      <c r="N378" s="42">
        <v>0</v>
      </c>
      <c r="O378" s="47">
        <v>0</v>
      </c>
      <c r="P378" s="42">
        <v>0</v>
      </c>
      <c r="Q378" s="47">
        <v>0</v>
      </c>
      <c r="R378" s="42">
        <v>0</v>
      </c>
      <c r="S378" s="47">
        <v>0</v>
      </c>
      <c r="T378" s="42">
        <v>0</v>
      </c>
      <c r="U378" s="47">
        <v>0</v>
      </c>
      <c r="V378" s="42">
        <v>0</v>
      </c>
      <c r="W378" s="47">
        <v>0</v>
      </c>
      <c r="X378" s="42">
        <v>0</v>
      </c>
      <c r="Y378" s="47">
        <v>0</v>
      </c>
      <c r="Z378" s="42">
        <v>0</v>
      </c>
      <c r="AA378" s="47">
        <v>0</v>
      </c>
      <c r="AB378" s="42">
        <v>0</v>
      </c>
      <c r="AC378" s="47">
        <v>0</v>
      </c>
      <c r="AD378" s="42">
        <v>0</v>
      </c>
      <c r="AE378" s="47">
        <v>0</v>
      </c>
      <c r="AF378" s="42">
        <v>0</v>
      </c>
      <c r="AG378" s="47">
        <v>0</v>
      </c>
      <c r="AH378" s="42">
        <v>0</v>
      </c>
      <c r="AI378" s="47">
        <v>0</v>
      </c>
      <c r="AJ378" s="42">
        <v>0</v>
      </c>
      <c r="AK378" s="47">
        <v>0</v>
      </c>
      <c r="AL378" s="75">
        <v>0</v>
      </c>
      <c r="AM378" s="5647"/>
      <c r="AN378" s="244"/>
      <c r="AO378" s="244"/>
      <c r="AP378" s="286"/>
      <c r="AQ378" s="3057">
        <v>0</v>
      </c>
      <c r="AR378" s="74">
        <v>0</v>
      </c>
      <c r="AS378" s="42">
        <v>0</v>
      </c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>
        <v>0</v>
      </c>
      <c r="F379" s="2">
        <v>0</v>
      </c>
      <c r="G379" s="192">
        <v>0</v>
      </c>
      <c r="H379" s="2">
        <v>0</v>
      </c>
      <c r="I379" s="192">
        <v>0</v>
      </c>
      <c r="J379" s="2">
        <v>0</v>
      </c>
      <c r="K379" s="192">
        <v>0</v>
      </c>
      <c r="L379" s="2">
        <v>0</v>
      </c>
      <c r="M379" s="192">
        <v>0</v>
      </c>
      <c r="N379" s="2">
        <v>0</v>
      </c>
      <c r="O379" s="192">
        <v>0</v>
      </c>
      <c r="P379" s="2">
        <v>0</v>
      </c>
      <c r="Q379" s="192">
        <v>0</v>
      </c>
      <c r="R379" s="2">
        <v>0</v>
      </c>
      <c r="S379" s="192">
        <v>0</v>
      </c>
      <c r="T379" s="2">
        <v>0</v>
      </c>
      <c r="U379" s="192">
        <v>0</v>
      </c>
      <c r="V379" s="2">
        <v>0</v>
      </c>
      <c r="W379" s="192">
        <v>0</v>
      </c>
      <c r="X379" s="2">
        <v>0</v>
      </c>
      <c r="Y379" s="192">
        <v>0</v>
      </c>
      <c r="Z379" s="2">
        <v>0</v>
      </c>
      <c r="AA379" s="192">
        <v>0</v>
      </c>
      <c r="AB379" s="2">
        <v>0</v>
      </c>
      <c r="AC379" s="192">
        <v>0</v>
      </c>
      <c r="AD379" s="2">
        <v>0</v>
      </c>
      <c r="AE379" s="192">
        <v>0</v>
      </c>
      <c r="AF379" s="2">
        <v>0</v>
      </c>
      <c r="AG379" s="192">
        <v>0</v>
      </c>
      <c r="AH379" s="2">
        <v>0</v>
      </c>
      <c r="AI379" s="192">
        <v>0</v>
      </c>
      <c r="AJ379" s="2">
        <v>0</v>
      </c>
      <c r="AK379" s="192">
        <v>0</v>
      </c>
      <c r="AL379" s="376">
        <v>0</v>
      </c>
      <c r="AM379" s="3855"/>
      <c r="AN379" s="3836"/>
      <c r="AO379" s="3836"/>
      <c r="AP379" s="131"/>
      <c r="AQ379" s="3055">
        <v>0</v>
      </c>
      <c r="AR379" s="377">
        <v>0</v>
      </c>
      <c r="AS379" s="2">
        <v>0</v>
      </c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1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1</v>
      </c>
      <c r="E380" s="346">
        <v>0</v>
      </c>
      <c r="F380" s="347">
        <v>0</v>
      </c>
      <c r="G380" s="346">
        <v>0</v>
      </c>
      <c r="H380" s="347">
        <v>0</v>
      </c>
      <c r="I380" s="346">
        <v>0</v>
      </c>
      <c r="J380" s="347">
        <v>0</v>
      </c>
      <c r="K380" s="346">
        <v>0</v>
      </c>
      <c r="L380" s="347">
        <v>0</v>
      </c>
      <c r="M380" s="346">
        <v>0</v>
      </c>
      <c r="N380" s="347">
        <v>0</v>
      </c>
      <c r="O380" s="346">
        <v>0</v>
      </c>
      <c r="P380" s="347">
        <v>0</v>
      </c>
      <c r="Q380" s="346">
        <v>0</v>
      </c>
      <c r="R380" s="347">
        <v>0</v>
      </c>
      <c r="S380" s="346">
        <v>0</v>
      </c>
      <c r="T380" s="347">
        <v>0</v>
      </c>
      <c r="U380" s="346">
        <v>0</v>
      </c>
      <c r="V380" s="347">
        <v>0</v>
      </c>
      <c r="W380" s="346">
        <v>0</v>
      </c>
      <c r="X380" s="347">
        <v>0</v>
      </c>
      <c r="Y380" s="346">
        <v>0</v>
      </c>
      <c r="Z380" s="347">
        <v>0</v>
      </c>
      <c r="AA380" s="346">
        <v>0</v>
      </c>
      <c r="AB380" s="347">
        <v>0</v>
      </c>
      <c r="AC380" s="346">
        <v>0</v>
      </c>
      <c r="AD380" s="347">
        <v>0</v>
      </c>
      <c r="AE380" s="346">
        <v>0</v>
      </c>
      <c r="AF380" s="347">
        <v>0</v>
      </c>
      <c r="AG380" s="346">
        <v>0</v>
      </c>
      <c r="AH380" s="347">
        <v>1</v>
      </c>
      <c r="AI380" s="346">
        <v>0</v>
      </c>
      <c r="AJ380" s="347">
        <v>0</v>
      </c>
      <c r="AK380" s="346">
        <v>0</v>
      </c>
      <c r="AL380" s="481">
        <v>0</v>
      </c>
      <c r="AM380" s="3716"/>
      <c r="AN380" s="524"/>
      <c r="AO380" s="524"/>
      <c r="AP380" s="687"/>
      <c r="AQ380" s="2784">
        <v>0</v>
      </c>
      <c r="AR380" s="430">
        <v>0</v>
      </c>
      <c r="AS380" s="347">
        <v>0</v>
      </c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1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1</v>
      </c>
      <c r="E381" s="47">
        <v>0</v>
      </c>
      <c r="F381" s="42">
        <v>0</v>
      </c>
      <c r="G381" s="47">
        <v>0</v>
      </c>
      <c r="H381" s="42">
        <v>0</v>
      </c>
      <c r="I381" s="47">
        <v>0</v>
      </c>
      <c r="J381" s="42">
        <v>0</v>
      </c>
      <c r="K381" s="47">
        <v>0</v>
      </c>
      <c r="L381" s="42">
        <v>0</v>
      </c>
      <c r="M381" s="47">
        <v>0</v>
      </c>
      <c r="N381" s="42">
        <v>0</v>
      </c>
      <c r="O381" s="47">
        <v>0</v>
      </c>
      <c r="P381" s="42">
        <v>0</v>
      </c>
      <c r="Q381" s="47">
        <v>0</v>
      </c>
      <c r="R381" s="42">
        <v>0</v>
      </c>
      <c r="S381" s="47">
        <v>0</v>
      </c>
      <c r="T381" s="42">
        <v>0</v>
      </c>
      <c r="U381" s="47">
        <v>0</v>
      </c>
      <c r="V381" s="42">
        <v>0</v>
      </c>
      <c r="W381" s="47">
        <v>0</v>
      </c>
      <c r="X381" s="42">
        <v>0</v>
      </c>
      <c r="Y381" s="47">
        <v>0</v>
      </c>
      <c r="Z381" s="42">
        <v>0</v>
      </c>
      <c r="AA381" s="47">
        <v>0</v>
      </c>
      <c r="AB381" s="42">
        <v>0</v>
      </c>
      <c r="AC381" s="47">
        <v>0</v>
      </c>
      <c r="AD381" s="42">
        <v>0</v>
      </c>
      <c r="AE381" s="47">
        <v>0</v>
      </c>
      <c r="AF381" s="42">
        <v>0</v>
      </c>
      <c r="AG381" s="47">
        <v>0</v>
      </c>
      <c r="AH381" s="42">
        <v>0</v>
      </c>
      <c r="AI381" s="47">
        <v>0</v>
      </c>
      <c r="AJ381" s="42">
        <v>0</v>
      </c>
      <c r="AK381" s="47">
        <v>0</v>
      </c>
      <c r="AL381" s="75">
        <v>1</v>
      </c>
      <c r="AM381" s="5647"/>
      <c r="AN381" s="244"/>
      <c r="AO381" s="244"/>
      <c r="AP381" s="286"/>
      <c r="AQ381" s="3057">
        <v>0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>
        <v>0</v>
      </c>
      <c r="F382" s="2">
        <v>0</v>
      </c>
      <c r="G382" s="192">
        <v>0</v>
      </c>
      <c r="H382" s="2">
        <v>0</v>
      </c>
      <c r="I382" s="192">
        <v>0</v>
      </c>
      <c r="J382" s="2">
        <v>0</v>
      </c>
      <c r="K382" s="192">
        <v>0</v>
      </c>
      <c r="L382" s="2">
        <v>0</v>
      </c>
      <c r="M382" s="192">
        <v>0</v>
      </c>
      <c r="N382" s="2">
        <v>0</v>
      </c>
      <c r="O382" s="192">
        <v>0</v>
      </c>
      <c r="P382" s="2">
        <v>0</v>
      </c>
      <c r="Q382" s="192">
        <v>0</v>
      </c>
      <c r="R382" s="2">
        <v>0</v>
      </c>
      <c r="S382" s="192">
        <v>0</v>
      </c>
      <c r="T382" s="2">
        <v>0</v>
      </c>
      <c r="U382" s="192">
        <v>0</v>
      </c>
      <c r="V382" s="2">
        <v>0</v>
      </c>
      <c r="W382" s="192">
        <v>0</v>
      </c>
      <c r="X382" s="2">
        <v>0</v>
      </c>
      <c r="Y382" s="192">
        <v>0</v>
      </c>
      <c r="Z382" s="2">
        <v>0</v>
      </c>
      <c r="AA382" s="192">
        <v>0</v>
      </c>
      <c r="AB382" s="2">
        <v>0</v>
      </c>
      <c r="AC382" s="192">
        <v>0</v>
      </c>
      <c r="AD382" s="2">
        <v>0</v>
      </c>
      <c r="AE382" s="192">
        <v>0</v>
      </c>
      <c r="AF382" s="2">
        <v>0</v>
      </c>
      <c r="AG382" s="192">
        <v>0</v>
      </c>
      <c r="AH382" s="2">
        <v>0</v>
      </c>
      <c r="AI382" s="192">
        <v>0</v>
      </c>
      <c r="AJ382" s="2">
        <v>0</v>
      </c>
      <c r="AK382" s="192">
        <v>0</v>
      </c>
      <c r="AL382" s="376">
        <v>0</v>
      </c>
      <c r="AM382" s="3855"/>
      <c r="AN382" s="3836"/>
      <c r="AO382" s="3836"/>
      <c r="AP382" s="131"/>
      <c r="AQ382" s="3055">
        <v>0</v>
      </c>
      <c r="AR382" s="377">
        <v>0</v>
      </c>
      <c r="AS382" s="2">
        <v>0</v>
      </c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>
        <v>0</v>
      </c>
      <c r="F384" s="576">
        <v>0</v>
      </c>
      <c r="G384" s="474">
        <v>0</v>
      </c>
      <c r="H384" s="576">
        <v>0</v>
      </c>
      <c r="I384" s="474">
        <v>0</v>
      </c>
      <c r="J384" s="576">
        <v>0</v>
      </c>
      <c r="K384" s="474">
        <v>0</v>
      </c>
      <c r="L384" s="576">
        <v>0</v>
      </c>
      <c r="M384" s="474">
        <v>0</v>
      </c>
      <c r="N384" s="576">
        <v>0</v>
      </c>
      <c r="O384" s="474">
        <v>0</v>
      </c>
      <c r="P384" s="576">
        <v>0</v>
      </c>
      <c r="Q384" s="474">
        <v>0</v>
      </c>
      <c r="R384" s="576">
        <v>0</v>
      </c>
      <c r="S384" s="474">
        <v>0</v>
      </c>
      <c r="T384" s="576">
        <v>0</v>
      </c>
      <c r="U384" s="474">
        <v>0</v>
      </c>
      <c r="V384" s="576">
        <v>0</v>
      </c>
      <c r="W384" s="474">
        <v>0</v>
      </c>
      <c r="X384" s="576">
        <v>0</v>
      </c>
      <c r="Y384" s="474">
        <v>0</v>
      </c>
      <c r="Z384" s="576">
        <v>0</v>
      </c>
      <c r="AA384" s="474">
        <v>0</v>
      </c>
      <c r="AB384" s="576">
        <v>0</v>
      </c>
      <c r="AC384" s="474">
        <v>0</v>
      </c>
      <c r="AD384" s="576">
        <v>0</v>
      </c>
      <c r="AE384" s="474">
        <v>0</v>
      </c>
      <c r="AF384" s="576">
        <v>0</v>
      </c>
      <c r="AG384" s="474">
        <v>0</v>
      </c>
      <c r="AH384" s="576">
        <v>0</v>
      </c>
      <c r="AI384" s="474">
        <v>0</v>
      </c>
      <c r="AJ384" s="576">
        <v>0</v>
      </c>
      <c r="AK384" s="474">
        <v>0</v>
      </c>
      <c r="AL384" s="476">
        <v>0</v>
      </c>
      <c r="AM384" s="5645"/>
      <c r="AN384" s="516"/>
      <c r="AO384" s="516"/>
      <c r="AP384" s="661"/>
      <c r="AQ384" s="3045">
        <v>0</v>
      </c>
      <c r="AR384" s="497">
        <v>0</v>
      </c>
      <c r="AS384" s="576">
        <v>0</v>
      </c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>
        <v>0</v>
      </c>
      <c r="F385" s="347">
        <v>0</v>
      </c>
      <c r="G385" s="346">
        <v>0</v>
      </c>
      <c r="H385" s="347">
        <v>0</v>
      </c>
      <c r="I385" s="346">
        <v>0</v>
      </c>
      <c r="J385" s="347">
        <v>0</v>
      </c>
      <c r="K385" s="346">
        <v>0</v>
      </c>
      <c r="L385" s="347">
        <v>0</v>
      </c>
      <c r="M385" s="346">
        <v>0</v>
      </c>
      <c r="N385" s="347">
        <v>0</v>
      </c>
      <c r="O385" s="346">
        <v>0</v>
      </c>
      <c r="P385" s="347">
        <v>0</v>
      </c>
      <c r="Q385" s="346">
        <v>0</v>
      </c>
      <c r="R385" s="347">
        <v>0</v>
      </c>
      <c r="S385" s="346">
        <v>0</v>
      </c>
      <c r="T385" s="347">
        <v>0</v>
      </c>
      <c r="U385" s="346">
        <v>0</v>
      </c>
      <c r="V385" s="347">
        <v>0</v>
      </c>
      <c r="W385" s="346">
        <v>0</v>
      </c>
      <c r="X385" s="347">
        <v>0</v>
      </c>
      <c r="Y385" s="346">
        <v>0</v>
      </c>
      <c r="Z385" s="347">
        <v>0</v>
      </c>
      <c r="AA385" s="346">
        <v>0</v>
      </c>
      <c r="AB385" s="347">
        <v>0</v>
      </c>
      <c r="AC385" s="346">
        <v>0</v>
      </c>
      <c r="AD385" s="347">
        <v>0</v>
      </c>
      <c r="AE385" s="346">
        <v>0</v>
      </c>
      <c r="AF385" s="347">
        <v>0</v>
      </c>
      <c r="AG385" s="346">
        <v>0</v>
      </c>
      <c r="AH385" s="347">
        <v>0</v>
      </c>
      <c r="AI385" s="346">
        <v>0</v>
      </c>
      <c r="AJ385" s="347">
        <v>0</v>
      </c>
      <c r="AK385" s="346">
        <v>0</v>
      </c>
      <c r="AL385" s="481">
        <v>0</v>
      </c>
      <c r="AM385" s="3716"/>
      <c r="AN385" s="524"/>
      <c r="AO385" s="524"/>
      <c r="AP385" s="687"/>
      <c r="AQ385" s="2784">
        <v>0</v>
      </c>
      <c r="AR385" s="430">
        <v>0</v>
      </c>
      <c r="AS385" s="347">
        <v>0</v>
      </c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>
        <v>0</v>
      </c>
      <c r="F386" s="347">
        <v>0</v>
      </c>
      <c r="G386" s="346">
        <v>0</v>
      </c>
      <c r="H386" s="347">
        <v>0</v>
      </c>
      <c r="I386" s="346">
        <v>0</v>
      </c>
      <c r="J386" s="347">
        <v>0</v>
      </c>
      <c r="K386" s="346">
        <v>0</v>
      </c>
      <c r="L386" s="347">
        <v>0</v>
      </c>
      <c r="M386" s="346">
        <v>0</v>
      </c>
      <c r="N386" s="347">
        <v>0</v>
      </c>
      <c r="O386" s="346">
        <v>0</v>
      </c>
      <c r="P386" s="347">
        <v>0</v>
      </c>
      <c r="Q386" s="346">
        <v>0</v>
      </c>
      <c r="R386" s="347">
        <v>0</v>
      </c>
      <c r="S386" s="346">
        <v>0</v>
      </c>
      <c r="T386" s="347">
        <v>0</v>
      </c>
      <c r="U386" s="346">
        <v>0</v>
      </c>
      <c r="V386" s="347">
        <v>0</v>
      </c>
      <c r="W386" s="346">
        <v>0</v>
      </c>
      <c r="X386" s="347">
        <v>0</v>
      </c>
      <c r="Y386" s="346">
        <v>0</v>
      </c>
      <c r="Z386" s="347">
        <v>0</v>
      </c>
      <c r="AA386" s="346">
        <v>0</v>
      </c>
      <c r="AB386" s="347">
        <v>0</v>
      </c>
      <c r="AC386" s="346">
        <v>0</v>
      </c>
      <c r="AD386" s="347">
        <v>0</v>
      </c>
      <c r="AE386" s="346">
        <v>0</v>
      </c>
      <c r="AF386" s="347">
        <v>0</v>
      </c>
      <c r="AG386" s="346">
        <v>0</v>
      </c>
      <c r="AH386" s="347">
        <v>0</v>
      </c>
      <c r="AI386" s="346">
        <v>0</v>
      </c>
      <c r="AJ386" s="347">
        <v>0</v>
      </c>
      <c r="AK386" s="346">
        <v>0</v>
      </c>
      <c r="AL386" s="481">
        <v>0</v>
      </c>
      <c r="AM386" s="3716"/>
      <c r="AN386" s="524"/>
      <c r="AO386" s="524"/>
      <c r="AP386" s="687"/>
      <c r="AQ386" s="2784">
        <v>0</v>
      </c>
      <c r="AR386" s="430">
        <v>0</v>
      </c>
      <c r="AS386" s="347">
        <v>0</v>
      </c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0</v>
      </c>
      <c r="C387" s="3060">
        <f t="shared" si="306"/>
        <v>0</v>
      </c>
      <c r="D387" s="560">
        <f t="shared" si="307"/>
        <v>0</v>
      </c>
      <c r="E387" s="346">
        <v>0</v>
      </c>
      <c r="F387" s="347">
        <v>0</v>
      </c>
      <c r="G387" s="346">
        <v>0</v>
      </c>
      <c r="H387" s="347">
        <v>0</v>
      </c>
      <c r="I387" s="346">
        <v>0</v>
      </c>
      <c r="J387" s="347">
        <v>0</v>
      </c>
      <c r="K387" s="346">
        <v>0</v>
      </c>
      <c r="L387" s="347">
        <v>0</v>
      </c>
      <c r="M387" s="346">
        <v>0</v>
      </c>
      <c r="N387" s="347">
        <v>0</v>
      </c>
      <c r="O387" s="346">
        <v>0</v>
      </c>
      <c r="P387" s="347">
        <v>0</v>
      </c>
      <c r="Q387" s="346">
        <v>0</v>
      </c>
      <c r="R387" s="347">
        <v>0</v>
      </c>
      <c r="S387" s="346">
        <v>0</v>
      </c>
      <c r="T387" s="347">
        <v>0</v>
      </c>
      <c r="U387" s="346">
        <v>0</v>
      </c>
      <c r="V387" s="347">
        <v>0</v>
      </c>
      <c r="W387" s="346">
        <v>0</v>
      </c>
      <c r="X387" s="347">
        <v>0</v>
      </c>
      <c r="Y387" s="346">
        <v>0</v>
      </c>
      <c r="Z387" s="347">
        <v>0</v>
      </c>
      <c r="AA387" s="346">
        <v>0</v>
      </c>
      <c r="AB387" s="347">
        <v>0</v>
      </c>
      <c r="AC387" s="346">
        <v>0</v>
      </c>
      <c r="AD387" s="347">
        <v>0</v>
      </c>
      <c r="AE387" s="346">
        <v>0</v>
      </c>
      <c r="AF387" s="347">
        <v>0</v>
      </c>
      <c r="AG387" s="346">
        <v>0</v>
      </c>
      <c r="AH387" s="347">
        <v>0</v>
      </c>
      <c r="AI387" s="346">
        <v>0</v>
      </c>
      <c r="AJ387" s="347">
        <v>0</v>
      </c>
      <c r="AK387" s="346">
        <v>0</v>
      </c>
      <c r="AL387" s="481">
        <v>0</v>
      </c>
      <c r="AM387" s="3716"/>
      <c r="AN387" s="524"/>
      <c r="AO387" s="524"/>
      <c r="AP387" s="687"/>
      <c r="AQ387" s="2784">
        <v>0</v>
      </c>
      <c r="AR387" s="430">
        <v>0</v>
      </c>
      <c r="AS387" s="347">
        <v>0</v>
      </c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0</v>
      </c>
      <c r="C388" s="3060">
        <f t="shared" si="306"/>
        <v>0</v>
      </c>
      <c r="D388" s="560">
        <f t="shared" si="307"/>
        <v>0</v>
      </c>
      <c r="E388" s="346">
        <v>0</v>
      </c>
      <c r="F388" s="347">
        <v>0</v>
      </c>
      <c r="G388" s="346">
        <v>0</v>
      </c>
      <c r="H388" s="347">
        <v>0</v>
      </c>
      <c r="I388" s="346">
        <v>0</v>
      </c>
      <c r="J388" s="347">
        <v>0</v>
      </c>
      <c r="K388" s="346">
        <v>0</v>
      </c>
      <c r="L388" s="347">
        <v>0</v>
      </c>
      <c r="M388" s="346">
        <v>0</v>
      </c>
      <c r="N388" s="347">
        <v>0</v>
      </c>
      <c r="O388" s="346">
        <v>0</v>
      </c>
      <c r="P388" s="347">
        <v>0</v>
      </c>
      <c r="Q388" s="346">
        <v>0</v>
      </c>
      <c r="R388" s="347">
        <v>0</v>
      </c>
      <c r="S388" s="346">
        <v>0</v>
      </c>
      <c r="T388" s="347">
        <v>0</v>
      </c>
      <c r="U388" s="346">
        <v>0</v>
      </c>
      <c r="V388" s="347">
        <v>0</v>
      </c>
      <c r="W388" s="346">
        <v>0</v>
      </c>
      <c r="X388" s="347">
        <v>0</v>
      </c>
      <c r="Y388" s="346">
        <v>0</v>
      </c>
      <c r="Z388" s="347">
        <v>0</v>
      </c>
      <c r="AA388" s="346">
        <v>0</v>
      </c>
      <c r="AB388" s="347">
        <v>0</v>
      </c>
      <c r="AC388" s="346">
        <v>0</v>
      </c>
      <c r="AD388" s="347">
        <v>0</v>
      </c>
      <c r="AE388" s="346">
        <v>0</v>
      </c>
      <c r="AF388" s="347">
        <v>0</v>
      </c>
      <c r="AG388" s="346">
        <v>0</v>
      </c>
      <c r="AH388" s="347">
        <v>0</v>
      </c>
      <c r="AI388" s="346">
        <v>0</v>
      </c>
      <c r="AJ388" s="347">
        <v>0</v>
      </c>
      <c r="AK388" s="346">
        <v>0</v>
      </c>
      <c r="AL388" s="481">
        <v>0</v>
      </c>
      <c r="AM388" s="3716"/>
      <c r="AN388" s="524"/>
      <c r="AO388" s="524"/>
      <c r="AP388" s="687"/>
      <c r="AQ388" s="2784">
        <v>0</v>
      </c>
      <c r="AR388" s="430">
        <v>0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>
        <v>0</v>
      </c>
      <c r="F389" s="388">
        <v>0</v>
      </c>
      <c r="G389" s="380">
        <v>0</v>
      </c>
      <c r="H389" s="388">
        <v>0</v>
      </c>
      <c r="I389" s="380">
        <v>0</v>
      </c>
      <c r="J389" s="388">
        <v>0</v>
      </c>
      <c r="K389" s="380">
        <v>0</v>
      </c>
      <c r="L389" s="388">
        <v>0</v>
      </c>
      <c r="M389" s="380">
        <v>0</v>
      </c>
      <c r="N389" s="388">
        <v>0</v>
      </c>
      <c r="O389" s="380">
        <v>0</v>
      </c>
      <c r="P389" s="388">
        <v>0</v>
      </c>
      <c r="Q389" s="380">
        <v>0</v>
      </c>
      <c r="R389" s="388">
        <v>0</v>
      </c>
      <c r="S389" s="380">
        <v>0</v>
      </c>
      <c r="T389" s="388">
        <v>0</v>
      </c>
      <c r="U389" s="380">
        <v>0</v>
      </c>
      <c r="V389" s="388">
        <v>0</v>
      </c>
      <c r="W389" s="380">
        <v>0</v>
      </c>
      <c r="X389" s="388">
        <v>0</v>
      </c>
      <c r="Y389" s="380">
        <v>0</v>
      </c>
      <c r="Z389" s="388">
        <v>0</v>
      </c>
      <c r="AA389" s="380">
        <v>0</v>
      </c>
      <c r="AB389" s="388">
        <v>0</v>
      </c>
      <c r="AC389" s="380">
        <v>0</v>
      </c>
      <c r="AD389" s="388">
        <v>0</v>
      </c>
      <c r="AE389" s="380">
        <v>0</v>
      </c>
      <c r="AF389" s="388">
        <v>0</v>
      </c>
      <c r="AG389" s="380">
        <v>0</v>
      </c>
      <c r="AH389" s="388">
        <v>0</v>
      </c>
      <c r="AI389" s="380">
        <v>0</v>
      </c>
      <c r="AJ389" s="388">
        <v>0</v>
      </c>
      <c r="AK389" s="380">
        <v>0</v>
      </c>
      <c r="AL389" s="392">
        <v>0</v>
      </c>
      <c r="AM389" s="3861"/>
      <c r="AN389" s="520"/>
      <c r="AO389" s="520"/>
      <c r="AP389" s="391"/>
      <c r="AQ389" s="2733">
        <v>0</v>
      </c>
      <c r="AR389" s="379">
        <v>0</v>
      </c>
      <c r="AS389" s="388">
        <v>0</v>
      </c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>
        <v>0</v>
      </c>
      <c r="D394" s="477">
        <v>0</v>
      </c>
      <c r="E394" s="576">
        <v>0</v>
      </c>
      <c r="F394" s="770">
        <v>0</v>
      </c>
      <c r="G394" s="477">
        <v>0</v>
      </c>
      <c r="H394" s="759">
        <v>0</v>
      </c>
      <c r="I394" s="534">
        <v>0</v>
      </c>
      <c r="J394" s="743">
        <v>0</v>
      </c>
      <c r="K394" s="507">
        <v>0</v>
      </c>
      <c r="L394" s="559">
        <v>0</v>
      </c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>
        <v>0</v>
      </c>
      <c r="D396" s="477">
        <v>0</v>
      </c>
      <c r="E396" s="576">
        <v>0</v>
      </c>
      <c r="F396" s="770">
        <v>0</v>
      </c>
      <c r="G396" s="773">
        <v>0</v>
      </c>
      <c r="H396" s="476">
        <v>0</v>
      </c>
      <c r="I396" s="758">
        <v>0</v>
      </c>
      <c r="J396" s="742"/>
      <c r="K396" s="477">
        <v>0</v>
      </c>
      <c r="L396" s="576">
        <v>0</v>
      </c>
      <c r="M396" s="1760">
        <v>0</v>
      </c>
      <c r="N396" s="3080">
        <v>0</v>
      </c>
      <c r="O396" s="1760">
        <v>0</v>
      </c>
      <c r="P396" s="5701">
        <v>0</v>
      </c>
      <c r="Q396" s="3082">
        <v>0</v>
      </c>
      <c r="R396" s="3081">
        <v>0</v>
      </c>
      <c r="S396" s="1760">
        <v>0</v>
      </c>
      <c r="T396" s="3082">
        <v>0</v>
      </c>
      <c r="U396" s="3081">
        <v>0</v>
      </c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>
        <v>0</v>
      </c>
      <c r="D397" s="348">
        <v>0</v>
      </c>
      <c r="E397" s="347">
        <v>0</v>
      </c>
      <c r="F397" s="346">
        <v>0</v>
      </c>
      <c r="G397" s="348">
        <v>0</v>
      </c>
      <c r="H397" s="481">
        <v>0</v>
      </c>
      <c r="I397" s="430">
        <v>0</v>
      </c>
      <c r="J397" s="3083"/>
      <c r="K397" s="348">
        <v>0</v>
      </c>
      <c r="L397" s="347">
        <v>0</v>
      </c>
      <c r="M397" s="1114">
        <v>0</v>
      </c>
      <c r="N397" s="1118">
        <v>0</v>
      </c>
      <c r="O397" s="1114">
        <v>0</v>
      </c>
      <c r="P397" s="369">
        <v>0</v>
      </c>
      <c r="Q397" s="3145">
        <v>0</v>
      </c>
      <c r="R397" s="1115">
        <v>0</v>
      </c>
      <c r="S397" s="1114">
        <v>0</v>
      </c>
      <c r="T397" s="1116">
        <v>0</v>
      </c>
      <c r="U397" s="1115">
        <v>0</v>
      </c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>
        <v>0</v>
      </c>
      <c r="D398" s="348">
        <v>0</v>
      </c>
      <c r="E398" s="347">
        <v>0</v>
      </c>
      <c r="F398" s="346">
        <v>0</v>
      </c>
      <c r="G398" s="348">
        <v>0</v>
      </c>
      <c r="H398" s="481">
        <v>0</v>
      </c>
      <c r="I398" s="430">
        <v>0</v>
      </c>
      <c r="J398" s="3083"/>
      <c r="K398" s="348">
        <v>0</v>
      </c>
      <c r="L398" s="347">
        <v>0</v>
      </c>
      <c r="M398" s="1114">
        <v>0</v>
      </c>
      <c r="N398" s="3085">
        <v>0</v>
      </c>
      <c r="O398" s="290">
        <v>0</v>
      </c>
      <c r="P398" s="535">
        <v>0</v>
      </c>
      <c r="Q398" s="3086">
        <v>0</v>
      </c>
      <c r="R398" s="3085">
        <v>0</v>
      </c>
      <c r="S398" s="290">
        <v>0</v>
      </c>
      <c r="T398" s="3086">
        <v>0</v>
      </c>
      <c r="U398" s="3085">
        <v>0</v>
      </c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>
        <v>0</v>
      </c>
      <c r="D400" s="477">
        <v>0</v>
      </c>
      <c r="E400" s="576">
        <v>0</v>
      </c>
      <c r="F400" s="770">
        <v>0</v>
      </c>
      <c r="G400" s="477">
        <v>0</v>
      </c>
      <c r="H400" s="476">
        <v>0</v>
      </c>
      <c r="I400" s="758">
        <v>0</v>
      </c>
      <c r="J400" s="476">
        <v>0</v>
      </c>
      <c r="K400" s="477">
        <v>0</v>
      </c>
      <c r="L400" s="559">
        <v>0</v>
      </c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>
        <v>0</v>
      </c>
      <c r="D401" s="348">
        <v>0</v>
      </c>
      <c r="E401" s="347">
        <v>0</v>
      </c>
      <c r="F401" s="346">
        <v>0</v>
      </c>
      <c r="G401" s="348">
        <v>0</v>
      </c>
      <c r="H401" s="481">
        <v>0</v>
      </c>
      <c r="I401" s="430">
        <v>0</v>
      </c>
      <c r="J401" s="481">
        <v>0</v>
      </c>
      <c r="K401" s="348">
        <v>0</v>
      </c>
      <c r="L401" s="561">
        <v>0</v>
      </c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>
        <v>0</v>
      </c>
      <c r="D402" s="348">
        <v>0</v>
      </c>
      <c r="E402" s="347">
        <v>0</v>
      </c>
      <c r="F402" s="346">
        <v>0</v>
      </c>
      <c r="G402" s="348">
        <v>0</v>
      </c>
      <c r="H402" s="481">
        <v>0</v>
      </c>
      <c r="I402" s="430">
        <v>0</v>
      </c>
      <c r="J402" s="481">
        <v>0</v>
      </c>
      <c r="K402" s="348">
        <v>0</v>
      </c>
      <c r="L402" s="561">
        <v>0</v>
      </c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>
        <v>0</v>
      </c>
      <c r="D403" s="3100">
        <v>0</v>
      </c>
      <c r="E403" s="545">
        <v>0</v>
      </c>
      <c r="F403" s="3099">
        <v>0</v>
      </c>
      <c r="G403" s="3100">
        <v>0</v>
      </c>
      <c r="H403" s="3101">
        <v>0</v>
      </c>
      <c r="I403" s="544">
        <v>0</v>
      </c>
      <c r="J403" s="3101">
        <v>0</v>
      </c>
      <c r="K403" s="3100">
        <v>0</v>
      </c>
      <c r="L403" s="3102">
        <v>0</v>
      </c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>
        <v>0</v>
      </c>
      <c r="D404" s="547">
        <v>0</v>
      </c>
      <c r="E404" s="747">
        <v>0</v>
      </c>
      <c r="F404" s="373">
        <v>0</v>
      </c>
      <c r="G404" s="547">
        <v>0</v>
      </c>
      <c r="H404" s="600">
        <v>0</v>
      </c>
      <c r="I404" s="266">
        <v>0</v>
      </c>
      <c r="J404" s="600">
        <v>0</v>
      </c>
      <c r="K404" s="547">
        <v>0</v>
      </c>
      <c r="L404" s="659">
        <v>0</v>
      </c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0</v>
      </c>
      <c r="C409" s="770">
        <v>0</v>
      </c>
      <c r="D409" s="476">
        <v>0</v>
      </c>
      <c r="E409" s="477">
        <v>0</v>
      </c>
      <c r="F409" s="797">
        <v>0</v>
      </c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>
        <v>0</v>
      </c>
      <c r="D410" s="481">
        <v>0</v>
      </c>
      <c r="E410" s="348">
        <v>0</v>
      </c>
      <c r="F410" s="813">
        <v>0</v>
      </c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>
        <v>0</v>
      </c>
      <c r="D411" s="392">
        <v>0</v>
      </c>
      <c r="E411" s="429">
        <v>0</v>
      </c>
      <c r="F411" s="799">
        <v>0</v>
      </c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979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4" workbookViewId="0">
      <selection activeCell="C116" sqref="C11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97</v>
      </c>
      <c r="D12" s="769">
        <f>SUM(F12+H12+J12+L12+N12+P12+R12+T12+V12+X12+Z12+AB12+AD12+AF12+AH12+AJ12+AL12)</f>
        <v>22</v>
      </c>
      <c r="E12" s="621">
        <f>SUM(G12+I12+K12+M12+O12+Q12+S12+U12+W12+Y12+AA12+AC12+AE12+AG12+AI12+AK12+AM12)</f>
        <v>75</v>
      </c>
      <c r="F12" s="770">
        <v>0</v>
      </c>
      <c r="G12" s="576">
        <v>0</v>
      </c>
      <c r="H12" s="770">
        <v>0</v>
      </c>
      <c r="I12" s="576">
        <v>0</v>
      </c>
      <c r="J12" s="770">
        <v>2</v>
      </c>
      <c r="K12" s="771">
        <v>4</v>
      </c>
      <c r="L12" s="770">
        <v>4</v>
      </c>
      <c r="M12" s="771">
        <v>9</v>
      </c>
      <c r="N12" s="770">
        <v>2</v>
      </c>
      <c r="O12" s="771">
        <v>4</v>
      </c>
      <c r="P12" s="770">
        <v>1</v>
      </c>
      <c r="Q12" s="771">
        <v>8</v>
      </c>
      <c r="R12" s="770">
        <v>0</v>
      </c>
      <c r="S12" s="771">
        <v>10</v>
      </c>
      <c r="T12" s="770">
        <v>2</v>
      </c>
      <c r="U12" s="771">
        <v>3</v>
      </c>
      <c r="V12" s="770">
        <v>3</v>
      </c>
      <c r="W12" s="771">
        <v>3</v>
      </c>
      <c r="X12" s="770">
        <v>1</v>
      </c>
      <c r="Y12" s="771">
        <v>4</v>
      </c>
      <c r="Z12" s="770">
        <v>0</v>
      </c>
      <c r="AA12" s="771">
        <v>5</v>
      </c>
      <c r="AB12" s="770">
        <v>2</v>
      </c>
      <c r="AC12" s="771">
        <v>2</v>
      </c>
      <c r="AD12" s="770">
        <v>1</v>
      </c>
      <c r="AE12" s="771">
        <v>10</v>
      </c>
      <c r="AF12" s="770">
        <v>0</v>
      </c>
      <c r="AG12" s="771">
        <v>9</v>
      </c>
      <c r="AH12" s="770">
        <v>2</v>
      </c>
      <c r="AI12" s="771">
        <v>2</v>
      </c>
      <c r="AJ12" s="770">
        <v>0</v>
      </c>
      <c r="AK12" s="771">
        <v>2</v>
      </c>
      <c r="AL12" s="772">
        <v>2</v>
      </c>
      <c r="AM12" s="759">
        <v>0</v>
      </c>
      <c r="AN12" s="758">
        <v>97</v>
      </c>
      <c r="AO12" s="773">
        <v>0</v>
      </c>
      <c r="AP12" s="773">
        <v>1</v>
      </c>
      <c r="AQ12" s="576">
        <v>10</v>
      </c>
      <c r="AR12" s="477">
        <v>0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249</v>
      </c>
      <c r="D13" s="774">
        <f t="shared" ref="D13:E26" si="2">SUM(F13+H13+J13+L13+N13+P13+R13+T13+V13+X13+Z13+AB13+AD13+AF13+AH13+AJ13+AL13)</f>
        <v>70</v>
      </c>
      <c r="E13" s="345">
        <f t="shared" si="2"/>
        <v>179</v>
      </c>
      <c r="F13" s="346">
        <v>0</v>
      </c>
      <c r="G13" s="347">
        <v>0</v>
      </c>
      <c r="H13" s="346">
        <v>10</v>
      </c>
      <c r="I13" s="347">
        <v>0</v>
      </c>
      <c r="J13" s="346">
        <v>12</v>
      </c>
      <c r="K13" s="350">
        <v>12</v>
      </c>
      <c r="L13" s="346">
        <v>7</v>
      </c>
      <c r="M13" s="350">
        <v>20</v>
      </c>
      <c r="N13" s="346">
        <v>5</v>
      </c>
      <c r="O13" s="350">
        <v>7</v>
      </c>
      <c r="P13" s="346">
        <v>4</v>
      </c>
      <c r="Q13" s="350">
        <v>16</v>
      </c>
      <c r="R13" s="346">
        <v>0</v>
      </c>
      <c r="S13" s="350">
        <v>10</v>
      </c>
      <c r="T13" s="346">
        <v>5</v>
      </c>
      <c r="U13" s="350">
        <v>12</v>
      </c>
      <c r="V13" s="346">
        <v>8</v>
      </c>
      <c r="W13" s="350">
        <v>18</v>
      </c>
      <c r="X13" s="346">
        <v>1</v>
      </c>
      <c r="Y13" s="350">
        <v>12</v>
      </c>
      <c r="Z13" s="346">
        <v>4</v>
      </c>
      <c r="AA13" s="350">
        <v>31</v>
      </c>
      <c r="AB13" s="346">
        <v>3</v>
      </c>
      <c r="AC13" s="350">
        <v>10</v>
      </c>
      <c r="AD13" s="346">
        <v>3</v>
      </c>
      <c r="AE13" s="350">
        <v>9</v>
      </c>
      <c r="AF13" s="346">
        <v>1</v>
      </c>
      <c r="AG13" s="350">
        <v>15</v>
      </c>
      <c r="AH13" s="346">
        <v>4</v>
      </c>
      <c r="AI13" s="350">
        <v>5</v>
      </c>
      <c r="AJ13" s="346">
        <v>2</v>
      </c>
      <c r="AK13" s="350">
        <v>2</v>
      </c>
      <c r="AL13" s="351">
        <v>1</v>
      </c>
      <c r="AM13" s="352">
        <v>0</v>
      </c>
      <c r="AN13" s="430">
        <v>249</v>
      </c>
      <c r="AO13" s="369">
        <v>0</v>
      </c>
      <c r="AP13" s="369">
        <v>2</v>
      </c>
      <c r="AQ13" s="347">
        <v>36</v>
      </c>
      <c r="AR13" s="348">
        <v>6</v>
      </c>
      <c r="AS13" s="347">
        <v>0</v>
      </c>
      <c r="AT13" s="346">
        <v>0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8</v>
      </c>
      <c r="D16" s="774">
        <f t="shared" si="2"/>
        <v>1</v>
      </c>
      <c r="E16" s="345">
        <f t="shared" si="2"/>
        <v>7</v>
      </c>
      <c r="F16" s="346">
        <v>0</v>
      </c>
      <c r="G16" s="347">
        <v>0</v>
      </c>
      <c r="H16" s="346">
        <v>0</v>
      </c>
      <c r="I16" s="347">
        <v>1</v>
      </c>
      <c r="J16" s="346">
        <v>0</v>
      </c>
      <c r="K16" s="350">
        <v>0</v>
      </c>
      <c r="L16" s="346">
        <v>0</v>
      </c>
      <c r="M16" s="350">
        <v>0</v>
      </c>
      <c r="N16" s="346">
        <v>0</v>
      </c>
      <c r="O16" s="350">
        <v>0</v>
      </c>
      <c r="P16" s="346">
        <v>0</v>
      </c>
      <c r="Q16" s="350">
        <v>1</v>
      </c>
      <c r="R16" s="346">
        <v>1</v>
      </c>
      <c r="S16" s="350">
        <v>1</v>
      </c>
      <c r="T16" s="346">
        <v>0</v>
      </c>
      <c r="U16" s="350">
        <v>0</v>
      </c>
      <c r="V16" s="346">
        <v>0</v>
      </c>
      <c r="W16" s="350">
        <v>1</v>
      </c>
      <c r="X16" s="346">
        <v>0</v>
      </c>
      <c r="Y16" s="350">
        <v>0</v>
      </c>
      <c r="Z16" s="346">
        <v>0</v>
      </c>
      <c r="AA16" s="350">
        <v>1</v>
      </c>
      <c r="AB16" s="346">
        <v>0</v>
      </c>
      <c r="AC16" s="350">
        <v>1</v>
      </c>
      <c r="AD16" s="346">
        <v>0</v>
      </c>
      <c r="AE16" s="350">
        <v>0</v>
      </c>
      <c r="AF16" s="346">
        <v>0</v>
      </c>
      <c r="AG16" s="350">
        <v>0</v>
      </c>
      <c r="AH16" s="346">
        <v>0</v>
      </c>
      <c r="AI16" s="350">
        <v>1</v>
      </c>
      <c r="AJ16" s="346">
        <v>0</v>
      </c>
      <c r="AK16" s="350">
        <v>0</v>
      </c>
      <c r="AL16" s="351">
        <v>0</v>
      </c>
      <c r="AM16" s="352">
        <v>0</v>
      </c>
      <c r="AN16" s="430">
        <v>8</v>
      </c>
      <c r="AO16" s="369">
        <v>0</v>
      </c>
      <c r="AP16" s="369">
        <v>1</v>
      </c>
      <c r="AQ16" s="347">
        <v>1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354</v>
      </c>
      <c r="D22" s="625">
        <f t="shared" si="2"/>
        <v>93</v>
      </c>
      <c r="E22" s="626">
        <f>SUM(G22+I22+K22+M22+O22+Q22+S22+U22+W22+Y22+AA22+AC22+AE22+AG22+AI22+AK22+AM22)</f>
        <v>261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10</v>
      </c>
      <c r="I22" s="515">
        <f t="shared" si="22"/>
        <v>1</v>
      </c>
      <c r="J22" s="779">
        <f t="shared" si="22"/>
        <v>14</v>
      </c>
      <c r="K22" s="586">
        <f t="shared" si="22"/>
        <v>16</v>
      </c>
      <c r="L22" s="779">
        <f t="shared" si="22"/>
        <v>11</v>
      </c>
      <c r="M22" s="586">
        <f t="shared" si="22"/>
        <v>29</v>
      </c>
      <c r="N22" s="779">
        <f t="shared" si="22"/>
        <v>7</v>
      </c>
      <c r="O22" s="586">
        <f t="shared" si="22"/>
        <v>11</v>
      </c>
      <c r="P22" s="779">
        <f t="shared" si="22"/>
        <v>5</v>
      </c>
      <c r="Q22" s="586">
        <f t="shared" si="22"/>
        <v>25</v>
      </c>
      <c r="R22" s="779">
        <f t="shared" si="22"/>
        <v>1</v>
      </c>
      <c r="S22" s="586">
        <f t="shared" si="22"/>
        <v>21</v>
      </c>
      <c r="T22" s="779">
        <f t="shared" si="22"/>
        <v>7</v>
      </c>
      <c r="U22" s="586">
        <f t="shared" si="22"/>
        <v>15</v>
      </c>
      <c r="V22" s="779">
        <f t="shared" si="22"/>
        <v>11</v>
      </c>
      <c r="W22" s="586">
        <f t="shared" si="22"/>
        <v>22</v>
      </c>
      <c r="X22" s="779">
        <f t="shared" si="22"/>
        <v>2</v>
      </c>
      <c r="Y22" s="586">
        <f t="shared" si="22"/>
        <v>16</v>
      </c>
      <c r="Z22" s="779">
        <f t="shared" si="22"/>
        <v>4</v>
      </c>
      <c r="AA22" s="586">
        <f t="shared" si="22"/>
        <v>37</v>
      </c>
      <c r="AB22" s="779">
        <f t="shared" si="22"/>
        <v>5</v>
      </c>
      <c r="AC22" s="586">
        <f t="shared" si="22"/>
        <v>13</v>
      </c>
      <c r="AD22" s="779">
        <f t="shared" si="22"/>
        <v>4</v>
      </c>
      <c r="AE22" s="586">
        <f t="shared" si="22"/>
        <v>19</v>
      </c>
      <c r="AF22" s="779">
        <f t="shared" si="22"/>
        <v>1</v>
      </c>
      <c r="AG22" s="586">
        <f t="shared" si="22"/>
        <v>24</v>
      </c>
      <c r="AH22" s="779">
        <f t="shared" si="22"/>
        <v>6</v>
      </c>
      <c r="AI22" s="586">
        <f t="shared" si="22"/>
        <v>8</v>
      </c>
      <c r="AJ22" s="779">
        <f t="shared" si="22"/>
        <v>2</v>
      </c>
      <c r="AK22" s="586">
        <f t="shared" si="22"/>
        <v>4</v>
      </c>
      <c r="AL22" s="780">
        <f t="shared" si="22"/>
        <v>3</v>
      </c>
      <c r="AM22" s="513">
        <f t="shared" si="22"/>
        <v>0</v>
      </c>
      <c r="AN22" s="514">
        <f t="shared" si="22"/>
        <v>354</v>
      </c>
      <c r="AO22" s="512">
        <f t="shared" si="22"/>
        <v>0</v>
      </c>
      <c r="AP22" s="512">
        <f>SUM(AP12:AP21)</f>
        <v>4</v>
      </c>
      <c r="AQ22" s="515">
        <f t="shared" si="22"/>
        <v>47</v>
      </c>
      <c r="AR22" s="572">
        <f t="shared" si="22"/>
        <v>6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0</v>
      </c>
      <c r="D23" s="782">
        <f t="shared" si="2"/>
        <v>0</v>
      </c>
      <c r="E23" s="626">
        <f t="shared" si="2"/>
        <v>0</v>
      </c>
      <c r="F23" s="783">
        <v>0</v>
      </c>
      <c r="G23" s="508">
        <v>0</v>
      </c>
      <c r="H23" s="783">
        <v>0</v>
      </c>
      <c r="I23" s="508">
        <v>0</v>
      </c>
      <c r="J23" s="783">
        <v>0</v>
      </c>
      <c r="K23" s="648">
        <v>0</v>
      </c>
      <c r="L23" s="783">
        <v>0</v>
      </c>
      <c r="M23" s="648">
        <v>0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18</v>
      </c>
      <c r="D24" s="721">
        <f t="shared" si="2"/>
        <v>4</v>
      </c>
      <c r="E24" s="787">
        <f t="shared" si="2"/>
        <v>14</v>
      </c>
      <c r="F24" s="669">
        <v>0</v>
      </c>
      <c r="G24" s="668">
        <v>0</v>
      </c>
      <c r="H24" s="669">
        <v>0</v>
      </c>
      <c r="I24" s="668">
        <v>1</v>
      </c>
      <c r="J24" s="669">
        <v>0</v>
      </c>
      <c r="K24" s="671">
        <v>0</v>
      </c>
      <c r="L24" s="669">
        <v>3</v>
      </c>
      <c r="M24" s="671">
        <v>0</v>
      </c>
      <c r="N24" s="669">
        <v>0</v>
      </c>
      <c r="O24" s="671">
        <v>3</v>
      </c>
      <c r="P24" s="669">
        <v>0</v>
      </c>
      <c r="Q24" s="671">
        <v>2</v>
      </c>
      <c r="R24" s="669">
        <v>0</v>
      </c>
      <c r="S24" s="671">
        <v>2</v>
      </c>
      <c r="T24" s="669">
        <v>0</v>
      </c>
      <c r="U24" s="671">
        <v>0</v>
      </c>
      <c r="V24" s="669">
        <v>0</v>
      </c>
      <c r="W24" s="671">
        <v>1</v>
      </c>
      <c r="X24" s="669">
        <v>1</v>
      </c>
      <c r="Y24" s="671">
        <v>0</v>
      </c>
      <c r="Z24" s="669">
        <v>0</v>
      </c>
      <c r="AA24" s="671">
        <v>1</v>
      </c>
      <c r="AB24" s="669">
        <v>0</v>
      </c>
      <c r="AC24" s="671">
        <v>1</v>
      </c>
      <c r="AD24" s="669">
        <v>0</v>
      </c>
      <c r="AE24" s="671">
        <v>0</v>
      </c>
      <c r="AF24" s="669">
        <v>0</v>
      </c>
      <c r="AG24" s="671">
        <v>2</v>
      </c>
      <c r="AH24" s="669">
        <v>0</v>
      </c>
      <c r="AI24" s="671">
        <v>0</v>
      </c>
      <c r="AJ24" s="669">
        <v>0</v>
      </c>
      <c r="AK24" s="671">
        <v>1</v>
      </c>
      <c r="AL24" s="788">
        <v>0</v>
      </c>
      <c r="AM24" s="789">
        <v>0</v>
      </c>
      <c r="AN24" s="790">
        <v>18</v>
      </c>
      <c r="AO24" s="791">
        <v>0</v>
      </c>
      <c r="AP24" s="791">
        <v>1</v>
      </c>
      <c r="AQ24" s="668">
        <v>2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4</v>
      </c>
      <c r="D25" s="769">
        <f t="shared" si="2"/>
        <v>0</v>
      </c>
      <c r="E25" s="621">
        <f t="shared" si="2"/>
        <v>4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0</v>
      </c>
      <c r="L25" s="770">
        <v>0</v>
      </c>
      <c r="M25" s="771">
        <v>0</v>
      </c>
      <c r="N25" s="770">
        <v>0</v>
      </c>
      <c r="O25" s="771">
        <v>0</v>
      </c>
      <c r="P25" s="770">
        <v>0</v>
      </c>
      <c r="Q25" s="771">
        <v>1</v>
      </c>
      <c r="R25" s="770">
        <v>0</v>
      </c>
      <c r="S25" s="771">
        <v>2</v>
      </c>
      <c r="T25" s="770">
        <v>0</v>
      </c>
      <c r="U25" s="771">
        <v>0</v>
      </c>
      <c r="V25" s="770">
        <v>0</v>
      </c>
      <c r="W25" s="771">
        <v>0</v>
      </c>
      <c r="X25" s="770">
        <v>0</v>
      </c>
      <c r="Y25" s="771">
        <v>0</v>
      </c>
      <c r="Z25" s="770">
        <v>0</v>
      </c>
      <c r="AA25" s="771">
        <v>1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4</v>
      </c>
      <c r="AO25" s="773">
        <v>0</v>
      </c>
      <c r="AP25" s="773">
        <v>0</v>
      </c>
      <c r="AQ25" s="576">
        <v>1</v>
      </c>
      <c r="AR25" s="477">
        <v>1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0</v>
      </c>
      <c r="C30" s="576">
        <v>0</v>
      </c>
      <c r="D30" s="797">
        <v>0</v>
      </c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>
        <v>0</v>
      </c>
      <c r="I30" s="576">
        <v>0</v>
      </c>
      <c r="J30" s="770">
        <v>0</v>
      </c>
      <c r="K30" s="771">
        <v>0</v>
      </c>
      <c r="L30" s="770">
        <v>0</v>
      </c>
      <c r="M30" s="771">
        <v>0</v>
      </c>
      <c r="N30" s="770">
        <v>0</v>
      </c>
      <c r="O30" s="771">
        <v>0</v>
      </c>
      <c r="P30" s="770">
        <v>0</v>
      </c>
      <c r="Q30" s="576">
        <v>0</v>
      </c>
      <c r="R30" s="770">
        <v>0</v>
      </c>
      <c r="S30" s="576">
        <v>0</v>
      </c>
      <c r="T30" s="772">
        <v>0</v>
      </c>
      <c r="U30" s="771">
        <v>0</v>
      </c>
      <c r="V30" s="770">
        <v>0</v>
      </c>
      <c r="W30" s="771">
        <v>0</v>
      </c>
      <c r="X30" s="770">
        <v>0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>
        <v>0</v>
      </c>
      <c r="D36" s="576">
        <v>0</v>
      </c>
      <c r="E36" s="806">
        <f>SUM(F36:G36)</f>
        <v>0</v>
      </c>
      <c r="F36" s="477">
        <v>0</v>
      </c>
      <c r="G36" s="576">
        <v>0</v>
      </c>
      <c r="H36" s="770">
        <v>0</v>
      </c>
      <c r="I36" s="773">
        <v>0</v>
      </c>
      <c r="J36" s="773">
        <v>0</v>
      </c>
      <c r="K36" s="773">
        <v>0</v>
      </c>
      <c r="L36" s="773">
        <v>0</v>
      </c>
      <c r="M36" s="771">
        <v>0</v>
      </c>
    </row>
    <row r="37" spans="1:42" ht="15" customHeight="1" x14ac:dyDescent="0.25">
      <c r="A37" s="398" t="s">
        <v>1054</v>
      </c>
      <c r="B37" s="427">
        <f>SUM(C37:D37)</f>
        <v>0</v>
      </c>
      <c r="C37" s="373">
        <v>0</v>
      </c>
      <c r="D37" s="747">
        <v>0</v>
      </c>
      <c r="E37" s="562">
        <f>SUM(F37:G37)</f>
        <v>0</v>
      </c>
      <c r="F37" s="547">
        <v>0</v>
      </c>
      <c r="G37" s="747">
        <v>0</v>
      </c>
      <c r="H37" s="373">
        <v>0</v>
      </c>
      <c r="I37" s="262">
        <v>0</v>
      </c>
      <c r="J37" s="262">
        <v>0</v>
      </c>
      <c r="K37" s="262">
        <v>0</v>
      </c>
      <c r="L37" s="262">
        <v>0</v>
      </c>
      <c r="M37" s="311">
        <v>0</v>
      </c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>
        <v>0</v>
      </c>
    </row>
    <row r="42" spans="1:42" x14ac:dyDescent="0.25">
      <c r="A42" s="5732"/>
      <c r="B42" s="441" t="s">
        <v>1034</v>
      </c>
      <c r="C42" s="813">
        <v>0</v>
      </c>
    </row>
    <row r="43" spans="1:42" x14ac:dyDescent="0.25">
      <c r="A43" s="6147" t="s">
        <v>1068</v>
      </c>
      <c r="B43" s="786" t="s">
        <v>1044</v>
      </c>
      <c r="C43" s="812">
        <v>0</v>
      </c>
    </row>
    <row r="44" spans="1:42" x14ac:dyDescent="0.25">
      <c r="A44" s="5732"/>
      <c r="B44" s="526" t="s">
        <v>1034</v>
      </c>
      <c r="C44" s="799">
        <v>0</v>
      </c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>
        <v>0</v>
      </c>
      <c r="G49" s="477">
        <v>0</v>
      </c>
      <c r="H49" s="770">
        <v>0</v>
      </c>
      <c r="I49" s="477">
        <v>0</v>
      </c>
      <c r="J49" s="770">
        <v>0</v>
      </c>
      <c r="K49" s="771">
        <v>0</v>
      </c>
      <c r="L49" s="770">
        <v>0</v>
      </c>
      <c r="M49" s="771">
        <v>0</v>
      </c>
      <c r="N49" s="772">
        <v>0</v>
      </c>
      <c r="O49" s="771">
        <v>0</v>
      </c>
      <c r="P49" s="772">
        <v>0</v>
      </c>
      <c r="Q49" s="771">
        <v>0</v>
      </c>
      <c r="R49" s="772">
        <v>0</v>
      </c>
      <c r="S49" s="771">
        <v>0</v>
      </c>
      <c r="T49" s="772">
        <v>0</v>
      </c>
      <c r="U49" s="771">
        <v>0</v>
      </c>
      <c r="V49" s="772">
        <v>0</v>
      </c>
      <c r="W49" s="771">
        <v>0</v>
      </c>
      <c r="X49" s="772">
        <v>0</v>
      </c>
      <c r="Y49" s="771">
        <v>0</v>
      </c>
      <c r="Z49" s="772">
        <v>0</v>
      </c>
      <c r="AA49" s="771">
        <v>0</v>
      </c>
      <c r="AB49" s="772">
        <v>0</v>
      </c>
      <c r="AC49" s="771">
        <v>0</v>
      </c>
      <c r="AD49" s="772">
        <v>0</v>
      </c>
      <c r="AE49" s="771">
        <v>0</v>
      </c>
      <c r="AF49" s="772">
        <v>0</v>
      </c>
      <c r="AG49" s="771">
        <v>0</v>
      </c>
      <c r="AH49" s="772">
        <v>0</v>
      </c>
      <c r="AI49" s="771">
        <v>0</v>
      </c>
      <c r="AJ49" s="559">
        <v>0</v>
      </c>
      <c r="AK49" s="759">
        <v>0</v>
      </c>
      <c r="AL49" s="824">
        <v>0</v>
      </c>
      <c r="AM49" s="825">
        <v>0</v>
      </c>
      <c r="AN49" s="826">
        <v>0</v>
      </c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>
        <v>0</v>
      </c>
      <c r="G50" s="547">
        <v>0</v>
      </c>
      <c r="H50" s="373">
        <v>0</v>
      </c>
      <c r="I50" s="547">
        <v>0</v>
      </c>
      <c r="J50" s="373">
        <v>0</v>
      </c>
      <c r="K50" s="311">
        <v>0</v>
      </c>
      <c r="L50" s="373">
        <v>0</v>
      </c>
      <c r="M50" s="311">
        <v>0</v>
      </c>
      <c r="N50" s="795">
        <v>0</v>
      </c>
      <c r="O50" s="311">
        <v>0</v>
      </c>
      <c r="P50" s="795">
        <v>0</v>
      </c>
      <c r="Q50" s="311">
        <v>0</v>
      </c>
      <c r="R50" s="795">
        <v>0</v>
      </c>
      <c r="S50" s="311">
        <v>0</v>
      </c>
      <c r="T50" s="795">
        <v>0</v>
      </c>
      <c r="U50" s="311">
        <v>0</v>
      </c>
      <c r="V50" s="795">
        <v>0</v>
      </c>
      <c r="W50" s="311">
        <v>0</v>
      </c>
      <c r="X50" s="795">
        <v>0</v>
      </c>
      <c r="Y50" s="311">
        <v>0</v>
      </c>
      <c r="Z50" s="795">
        <v>0</v>
      </c>
      <c r="AA50" s="311">
        <v>0</v>
      </c>
      <c r="AB50" s="795">
        <v>0</v>
      </c>
      <c r="AC50" s="311">
        <v>0</v>
      </c>
      <c r="AD50" s="795">
        <v>0</v>
      </c>
      <c r="AE50" s="311">
        <v>0</v>
      </c>
      <c r="AF50" s="795">
        <v>0</v>
      </c>
      <c r="AG50" s="311">
        <v>0</v>
      </c>
      <c r="AH50" s="795">
        <v>0</v>
      </c>
      <c r="AI50" s="311">
        <v>0</v>
      </c>
      <c r="AJ50" s="659">
        <v>0</v>
      </c>
      <c r="AK50" s="297">
        <v>0</v>
      </c>
      <c r="AL50" s="320">
        <v>0</v>
      </c>
      <c r="AM50" s="321">
        <v>0</v>
      </c>
      <c r="AN50" s="827">
        <v>0</v>
      </c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>
        <v>0</v>
      </c>
      <c r="G55" s="576">
        <v>0</v>
      </c>
      <c r="H55" s="770">
        <v>0</v>
      </c>
      <c r="I55" s="771">
        <v>0</v>
      </c>
      <c r="J55" s="770">
        <v>0</v>
      </c>
      <c r="K55" s="771">
        <v>0</v>
      </c>
      <c r="L55" s="770">
        <v>0</v>
      </c>
      <c r="M55" s="771">
        <v>0</v>
      </c>
      <c r="N55" s="772">
        <v>0</v>
      </c>
      <c r="O55" s="771">
        <v>0</v>
      </c>
      <c r="P55" s="772">
        <v>0</v>
      </c>
      <c r="Q55" s="771">
        <v>0</v>
      </c>
      <c r="R55" s="772">
        <v>0</v>
      </c>
      <c r="S55" s="771">
        <v>0</v>
      </c>
      <c r="T55" s="772">
        <v>0</v>
      </c>
      <c r="U55" s="771">
        <v>0</v>
      </c>
      <c r="V55" s="772">
        <v>0</v>
      </c>
      <c r="W55" s="771">
        <v>0</v>
      </c>
      <c r="X55" s="772">
        <v>0</v>
      </c>
      <c r="Y55" s="771">
        <v>0</v>
      </c>
      <c r="Z55" s="772">
        <v>0</v>
      </c>
      <c r="AA55" s="771">
        <v>0</v>
      </c>
      <c r="AB55" s="772">
        <v>0</v>
      </c>
      <c r="AC55" s="771">
        <v>0</v>
      </c>
      <c r="AD55" s="772">
        <v>0</v>
      </c>
      <c r="AE55" s="771">
        <v>0</v>
      </c>
      <c r="AF55" s="772">
        <v>0</v>
      </c>
      <c r="AG55" s="771">
        <v>0</v>
      </c>
      <c r="AH55" s="772">
        <v>0</v>
      </c>
      <c r="AI55" s="771">
        <v>0</v>
      </c>
      <c r="AJ55" s="772">
        <v>0</v>
      </c>
      <c r="AK55" s="759">
        <v>0</v>
      </c>
      <c r="AL55" s="824">
        <v>0</v>
      </c>
      <c r="AM55" s="826">
        <v>0</v>
      </c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>
        <v>0</v>
      </c>
      <c r="G56" s="347">
        <v>0</v>
      </c>
      <c r="H56" s="346">
        <v>0</v>
      </c>
      <c r="I56" s="350">
        <v>0</v>
      </c>
      <c r="J56" s="346">
        <v>0</v>
      </c>
      <c r="K56" s="350">
        <v>0</v>
      </c>
      <c r="L56" s="346">
        <v>0</v>
      </c>
      <c r="M56" s="350">
        <v>0</v>
      </c>
      <c r="N56" s="351">
        <v>0</v>
      </c>
      <c r="O56" s="350">
        <v>0</v>
      </c>
      <c r="P56" s="351">
        <v>0</v>
      </c>
      <c r="Q56" s="350">
        <v>0</v>
      </c>
      <c r="R56" s="351">
        <v>0</v>
      </c>
      <c r="S56" s="350">
        <v>0</v>
      </c>
      <c r="T56" s="351">
        <v>0</v>
      </c>
      <c r="U56" s="350">
        <v>0</v>
      </c>
      <c r="V56" s="351">
        <v>0</v>
      </c>
      <c r="W56" s="350">
        <v>0</v>
      </c>
      <c r="X56" s="351">
        <v>0</v>
      </c>
      <c r="Y56" s="350">
        <v>0</v>
      </c>
      <c r="Z56" s="351">
        <v>0</v>
      </c>
      <c r="AA56" s="350">
        <v>0</v>
      </c>
      <c r="AB56" s="351">
        <v>0</v>
      </c>
      <c r="AC56" s="350">
        <v>0</v>
      </c>
      <c r="AD56" s="351">
        <v>0</v>
      </c>
      <c r="AE56" s="350">
        <v>0</v>
      </c>
      <c r="AF56" s="351">
        <v>0</v>
      </c>
      <c r="AG56" s="350">
        <v>0</v>
      </c>
      <c r="AH56" s="351">
        <v>0</v>
      </c>
      <c r="AI56" s="350">
        <v>0</v>
      </c>
      <c r="AJ56" s="351">
        <v>0</v>
      </c>
      <c r="AK56" s="352">
        <v>0</v>
      </c>
      <c r="AL56" s="834">
        <v>0</v>
      </c>
      <c r="AM56" s="835">
        <v>0</v>
      </c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>
        <v>0</v>
      </c>
      <c r="G57" s="347">
        <v>0</v>
      </c>
      <c r="H57" s="346">
        <v>0</v>
      </c>
      <c r="I57" s="350">
        <v>0</v>
      </c>
      <c r="J57" s="346">
        <v>0</v>
      </c>
      <c r="K57" s="350">
        <v>0</v>
      </c>
      <c r="L57" s="346">
        <v>0</v>
      </c>
      <c r="M57" s="350">
        <v>0</v>
      </c>
      <c r="N57" s="351">
        <v>0</v>
      </c>
      <c r="O57" s="350">
        <v>0</v>
      </c>
      <c r="P57" s="351">
        <v>0</v>
      </c>
      <c r="Q57" s="350">
        <v>0</v>
      </c>
      <c r="R57" s="351">
        <v>0</v>
      </c>
      <c r="S57" s="350">
        <v>0</v>
      </c>
      <c r="T57" s="351">
        <v>0</v>
      </c>
      <c r="U57" s="350">
        <v>0</v>
      </c>
      <c r="V57" s="351">
        <v>0</v>
      </c>
      <c r="W57" s="350">
        <v>0</v>
      </c>
      <c r="X57" s="351">
        <v>0</v>
      </c>
      <c r="Y57" s="350">
        <v>0</v>
      </c>
      <c r="Z57" s="351">
        <v>0</v>
      </c>
      <c r="AA57" s="350">
        <v>0</v>
      </c>
      <c r="AB57" s="351">
        <v>0</v>
      </c>
      <c r="AC57" s="350">
        <v>0</v>
      </c>
      <c r="AD57" s="351">
        <v>0</v>
      </c>
      <c r="AE57" s="350">
        <v>0</v>
      </c>
      <c r="AF57" s="351">
        <v>0</v>
      </c>
      <c r="AG57" s="350">
        <v>0</v>
      </c>
      <c r="AH57" s="351">
        <v>0</v>
      </c>
      <c r="AI57" s="350">
        <v>0</v>
      </c>
      <c r="AJ57" s="351">
        <v>0</v>
      </c>
      <c r="AK57" s="352">
        <v>0</v>
      </c>
      <c r="AL57" s="834">
        <v>0</v>
      </c>
      <c r="AM57" s="835">
        <v>0</v>
      </c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>
        <v>0</v>
      </c>
      <c r="G58" s="347">
        <v>0</v>
      </c>
      <c r="H58" s="346">
        <v>0</v>
      </c>
      <c r="I58" s="350">
        <v>0</v>
      </c>
      <c r="J58" s="346">
        <v>0</v>
      </c>
      <c r="K58" s="350">
        <v>0</v>
      </c>
      <c r="L58" s="346">
        <v>0</v>
      </c>
      <c r="M58" s="350">
        <v>0</v>
      </c>
      <c r="N58" s="351">
        <v>0</v>
      </c>
      <c r="O58" s="350">
        <v>0</v>
      </c>
      <c r="P58" s="351">
        <v>0</v>
      </c>
      <c r="Q58" s="350">
        <v>0</v>
      </c>
      <c r="R58" s="351">
        <v>0</v>
      </c>
      <c r="S58" s="350">
        <v>0</v>
      </c>
      <c r="T58" s="351">
        <v>0</v>
      </c>
      <c r="U58" s="350">
        <v>0</v>
      </c>
      <c r="V58" s="351">
        <v>0</v>
      </c>
      <c r="W58" s="350">
        <v>0</v>
      </c>
      <c r="X58" s="351">
        <v>0</v>
      </c>
      <c r="Y58" s="350">
        <v>0</v>
      </c>
      <c r="Z58" s="351">
        <v>0</v>
      </c>
      <c r="AA58" s="350">
        <v>0</v>
      </c>
      <c r="AB58" s="351">
        <v>0</v>
      </c>
      <c r="AC58" s="350">
        <v>0</v>
      </c>
      <c r="AD58" s="351">
        <v>0</v>
      </c>
      <c r="AE58" s="350">
        <v>0</v>
      </c>
      <c r="AF58" s="351">
        <v>0</v>
      </c>
      <c r="AG58" s="350">
        <v>0</v>
      </c>
      <c r="AH58" s="351">
        <v>0</v>
      </c>
      <c r="AI58" s="350">
        <v>0</v>
      </c>
      <c r="AJ58" s="351">
        <v>0</v>
      </c>
      <c r="AK58" s="352">
        <v>0</v>
      </c>
      <c r="AL58" s="834">
        <v>0</v>
      </c>
      <c r="AM58" s="835">
        <v>0</v>
      </c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>
        <v>0</v>
      </c>
      <c r="G59" s="347">
        <v>0</v>
      </c>
      <c r="H59" s="346">
        <v>0</v>
      </c>
      <c r="I59" s="350">
        <v>0</v>
      </c>
      <c r="J59" s="346">
        <v>0</v>
      </c>
      <c r="K59" s="350">
        <v>0</v>
      </c>
      <c r="L59" s="346">
        <v>0</v>
      </c>
      <c r="M59" s="350">
        <v>0</v>
      </c>
      <c r="N59" s="351">
        <v>0</v>
      </c>
      <c r="O59" s="350">
        <v>0</v>
      </c>
      <c r="P59" s="351">
        <v>0</v>
      </c>
      <c r="Q59" s="350">
        <v>0</v>
      </c>
      <c r="R59" s="351">
        <v>0</v>
      </c>
      <c r="S59" s="350">
        <v>0</v>
      </c>
      <c r="T59" s="351">
        <v>0</v>
      </c>
      <c r="U59" s="350">
        <v>0</v>
      </c>
      <c r="V59" s="351">
        <v>0</v>
      </c>
      <c r="W59" s="350">
        <v>0</v>
      </c>
      <c r="X59" s="351">
        <v>0</v>
      </c>
      <c r="Y59" s="350">
        <v>0</v>
      </c>
      <c r="Z59" s="351">
        <v>0</v>
      </c>
      <c r="AA59" s="350">
        <v>0</v>
      </c>
      <c r="AB59" s="351">
        <v>0</v>
      </c>
      <c r="AC59" s="350">
        <v>0</v>
      </c>
      <c r="AD59" s="351">
        <v>0</v>
      </c>
      <c r="AE59" s="350">
        <v>0</v>
      </c>
      <c r="AF59" s="351">
        <v>0</v>
      </c>
      <c r="AG59" s="350">
        <v>0</v>
      </c>
      <c r="AH59" s="351">
        <v>0</v>
      </c>
      <c r="AI59" s="350">
        <v>0</v>
      </c>
      <c r="AJ59" s="351">
        <v>0</v>
      </c>
      <c r="AK59" s="352">
        <v>0</v>
      </c>
      <c r="AL59" s="834">
        <v>0</v>
      </c>
      <c r="AM59" s="835">
        <v>0</v>
      </c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>
        <v>0</v>
      </c>
      <c r="G60" s="388">
        <v>0</v>
      </c>
      <c r="H60" s="380">
        <v>0</v>
      </c>
      <c r="I60" s="389">
        <v>0</v>
      </c>
      <c r="J60" s="380">
        <v>0</v>
      </c>
      <c r="K60" s="389">
        <v>0</v>
      </c>
      <c r="L60" s="380">
        <v>0</v>
      </c>
      <c r="M60" s="389">
        <v>0</v>
      </c>
      <c r="N60" s="682">
        <v>0</v>
      </c>
      <c r="O60" s="389">
        <v>0</v>
      </c>
      <c r="P60" s="682">
        <v>0</v>
      </c>
      <c r="Q60" s="389">
        <v>0</v>
      </c>
      <c r="R60" s="682">
        <v>0</v>
      </c>
      <c r="S60" s="389">
        <v>0</v>
      </c>
      <c r="T60" s="682">
        <v>0</v>
      </c>
      <c r="U60" s="389">
        <v>0</v>
      </c>
      <c r="V60" s="682">
        <v>0</v>
      </c>
      <c r="W60" s="389">
        <v>0</v>
      </c>
      <c r="X60" s="682">
        <v>0</v>
      </c>
      <c r="Y60" s="389">
        <v>0</v>
      </c>
      <c r="Z60" s="682">
        <v>0</v>
      </c>
      <c r="AA60" s="389">
        <v>0</v>
      </c>
      <c r="AB60" s="682">
        <v>0</v>
      </c>
      <c r="AC60" s="389">
        <v>0</v>
      </c>
      <c r="AD60" s="682">
        <v>0</v>
      </c>
      <c r="AE60" s="389">
        <v>0</v>
      </c>
      <c r="AF60" s="682">
        <v>0</v>
      </c>
      <c r="AG60" s="389">
        <v>0</v>
      </c>
      <c r="AH60" s="682">
        <v>0</v>
      </c>
      <c r="AI60" s="389">
        <v>0</v>
      </c>
      <c r="AJ60" s="682">
        <v>0</v>
      </c>
      <c r="AK60" s="390">
        <v>0</v>
      </c>
      <c r="AL60" s="837">
        <v>0</v>
      </c>
      <c r="AM60" s="838">
        <v>0</v>
      </c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>
        <v>0</v>
      </c>
      <c r="I61" s="771">
        <v>0</v>
      </c>
      <c r="J61" s="770">
        <v>0</v>
      </c>
      <c r="K61" s="771">
        <v>0</v>
      </c>
      <c r="L61" s="770">
        <v>0</v>
      </c>
      <c r="M61" s="771">
        <v>0</v>
      </c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>
        <v>0</v>
      </c>
      <c r="AM61" s="826">
        <v>0</v>
      </c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>
        <v>0</v>
      </c>
      <c r="I62" s="389">
        <v>0</v>
      </c>
      <c r="J62" s="380">
        <v>0</v>
      </c>
      <c r="K62" s="389">
        <v>0</v>
      </c>
      <c r="L62" s="380">
        <v>0</v>
      </c>
      <c r="M62" s="389">
        <v>0</v>
      </c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>
        <v>0</v>
      </c>
      <c r="AM62" s="838">
        <v>0</v>
      </c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>
        <v>0</v>
      </c>
      <c r="I63" s="771">
        <v>0</v>
      </c>
      <c r="J63" s="770">
        <v>0</v>
      </c>
      <c r="K63" s="771">
        <v>0</v>
      </c>
      <c r="L63" s="770">
        <v>0</v>
      </c>
      <c r="M63" s="771">
        <v>0</v>
      </c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>
        <v>0</v>
      </c>
      <c r="AM63" s="826">
        <v>0</v>
      </c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>
        <v>0</v>
      </c>
      <c r="I64" s="350">
        <v>0</v>
      </c>
      <c r="J64" s="346">
        <v>0</v>
      </c>
      <c r="K64" s="350">
        <v>0</v>
      </c>
      <c r="L64" s="346">
        <v>0</v>
      </c>
      <c r="M64" s="350">
        <v>0</v>
      </c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>
        <v>0</v>
      </c>
      <c r="AM64" s="835">
        <v>0</v>
      </c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>
        <v>0</v>
      </c>
      <c r="I65" s="350">
        <v>0</v>
      </c>
      <c r="J65" s="346">
        <v>0</v>
      </c>
      <c r="K65" s="350">
        <v>0</v>
      </c>
      <c r="L65" s="346">
        <v>0</v>
      </c>
      <c r="M65" s="350">
        <v>0</v>
      </c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>
        <v>0</v>
      </c>
      <c r="AM65" s="835">
        <v>0</v>
      </c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>
        <v>0</v>
      </c>
      <c r="I66" s="389">
        <v>0</v>
      </c>
      <c r="J66" s="380">
        <v>0</v>
      </c>
      <c r="K66" s="389">
        <v>0</v>
      </c>
      <c r="L66" s="380">
        <v>0</v>
      </c>
      <c r="M66" s="389">
        <v>0</v>
      </c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>
        <v>0</v>
      </c>
      <c r="AM66" s="838">
        <v>0</v>
      </c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>
        <v>0</v>
      </c>
      <c r="I67" s="771">
        <v>0</v>
      </c>
      <c r="J67" s="770">
        <v>0</v>
      </c>
      <c r="K67" s="771">
        <v>0</v>
      </c>
      <c r="L67" s="770">
        <v>0</v>
      </c>
      <c r="M67" s="771">
        <v>0</v>
      </c>
      <c r="N67" s="770">
        <v>0</v>
      </c>
      <c r="O67" s="771">
        <v>0</v>
      </c>
      <c r="P67" s="770">
        <v>0</v>
      </c>
      <c r="Q67" s="771">
        <v>0</v>
      </c>
      <c r="R67" s="770">
        <v>0</v>
      </c>
      <c r="S67" s="771">
        <v>0</v>
      </c>
      <c r="T67" s="770">
        <v>0</v>
      </c>
      <c r="U67" s="771">
        <v>0</v>
      </c>
      <c r="V67" s="770">
        <v>0</v>
      </c>
      <c r="W67" s="771">
        <v>0</v>
      </c>
      <c r="X67" s="770">
        <v>0</v>
      </c>
      <c r="Y67" s="771">
        <v>0</v>
      </c>
      <c r="Z67" s="770">
        <v>0</v>
      </c>
      <c r="AA67" s="771">
        <v>0</v>
      </c>
      <c r="AB67" s="770">
        <v>0</v>
      </c>
      <c r="AC67" s="771">
        <v>0</v>
      </c>
      <c r="AD67" s="770">
        <v>0</v>
      </c>
      <c r="AE67" s="771">
        <v>0</v>
      </c>
      <c r="AF67" s="770">
        <v>0</v>
      </c>
      <c r="AG67" s="771">
        <v>0</v>
      </c>
      <c r="AH67" s="770">
        <v>0</v>
      </c>
      <c r="AI67" s="771">
        <v>0</v>
      </c>
      <c r="AJ67" s="770">
        <v>0</v>
      </c>
      <c r="AK67" s="759">
        <v>0</v>
      </c>
      <c r="AL67" s="824">
        <v>0</v>
      </c>
      <c r="AM67" s="826">
        <v>0</v>
      </c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>
        <v>0</v>
      </c>
      <c r="I68" s="389">
        <v>0</v>
      </c>
      <c r="J68" s="380">
        <v>0</v>
      </c>
      <c r="K68" s="389">
        <v>0</v>
      </c>
      <c r="L68" s="380">
        <v>0</v>
      </c>
      <c r="M68" s="389">
        <v>0</v>
      </c>
      <c r="N68" s="380">
        <v>0</v>
      </c>
      <c r="O68" s="389">
        <v>0</v>
      </c>
      <c r="P68" s="380">
        <v>0</v>
      </c>
      <c r="Q68" s="389">
        <v>0</v>
      </c>
      <c r="R68" s="380">
        <v>0</v>
      </c>
      <c r="S68" s="389">
        <v>0</v>
      </c>
      <c r="T68" s="380">
        <v>0</v>
      </c>
      <c r="U68" s="389">
        <v>0</v>
      </c>
      <c r="V68" s="380">
        <v>0</v>
      </c>
      <c r="W68" s="389">
        <v>0</v>
      </c>
      <c r="X68" s="380">
        <v>0</v>
      </c>
      <c r="Y68" s="389">
        <v>0</v>
      </c>
      <c r="Z68" s="380">
        <v>0</v>
      </c>
      <c r="AA68" s="389">
        <v>0</v>
      </c>
      <c r="AB68" s="380">
        <v>0</v>
      </c>
      <c r="AC68" s="389">
        <v>0</v>
      </c>
      <c r="AD68" s="380">
        <v>0</v>
      </c>
      <c r="AE68" s="389">
        <v>0</v>
      </c>
      <c r="AF68" s="380">
        <v>0</v>
      </c>
      <c r="AG68" s="389">
        <v>0</v>
      </c>
      <c r="AH68" s="380">
        <v>0</v>
      </c>
      <c r="AI68" s="389">
        <v>0</v>
      </c>
      <c r="AJ68" s="380">
        <v>0</v>
      </c>
      <c r="AK68" s="390">
        <v>0</v>
      </c>
      <c r="AL68" s="837">
        <v>0</v>
      </c>
      <c r="AM68" s="838">
        <v>0</v>
      </c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>
        <v>0</v>
      </c>
      <c r="I69" s="771">
        <v>0</v>
      </c>
      <c r="J69" s="770">
        <v>0</v>
      </c>
      <c r="K69" s="771">
        <v>0</v>
      </c>
      <c r="L69" s="770">
        <v>0</v>
      </c>
      <c r="M69" s="771">
        <v>0</v>
      </c>
      <c r="N69" s="770">
        <v>0</v>
      </c>
      <c r="O69" s="771">
        <v>0</v>
      </c>
      <c r="P69" s="770">
        <v>0</v>
      </c>
      <c r="Q69" s="771">
        <v>0</v>
      </c>
      <c r="R69" s="770">
        <v>0</v>
      </c>
      <c r="S69" s="771">
        <v>0</v>
      </c>
      <c r="T69" s="770">
        <v>0</v>
      </c>
      <c r="U69" s="771">
        <v>0</v>
      </c>
      <c r="V69" s="770">
        <v>0</v>
      </c>
      <c r="W69" s="771">
        <v>0</v>
      </c>
      <c r="X69" s="770">
        <v>0</v>
      </c>
      <c r="Y69" s="771">
        <v>0</v>
      </c>
      <c r="Z69" s="770">
        <v>0</v>
      </c>
      <c r="AA69" s="771">
        <v>0</v>
      </c>
      <c r="AB69" s="770">
        <v>0</v>
      </c>
      <c r="AC69" s="771">
        <v>0</v>
      </c>
      <c r="AD69" s="770">
        <v>0</v>
      </c>
      <c r="AE69" s="771">
        <v>0</v>
      </c>
      <c r="AF69" s="770">
        <v>0</v>
      </c>
      <c r="AG69" s="771">
        <v>0</v>
      </c>
      <c r="AH69" s="770">
        <v>0</v>
      </c>
      <c r="AI69" s="771">
        <v>0</v>
      </c>
      <c r="AJ69" s="770">
        <v>0</v>
      </c>
      <c r="AK69" s="759">
        <v>0</v>
      </c>
      <c r="AL69" s="824">
        <v>0</v>
      </c>
      <c r="AM69" s="826">
        <v>0</v>
      </c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>
        <v>0</v>
      </c>
      <c r="I70" s="389">
        <v>0</v>
      </c>
      <c r="J70" s="380">
        <v>0</v>
      </c>
      <c r="K70" s="389">
        <v>0</v>
      </c>
      <c r="L70" s="380">
        <v>0</v>
      </c>
      <c r="M70" s="389">
        <v>0</v>
      </c>
      <c r="N70" s="380">
        <v>0</v>
      </c>
      <c r="O70" s="389">
        <v>0</v>
      </c>
      <c r="P70" s="380">
        <v>0</v>
      </c>
      <c r="Q70" s="389">
        <v>0</v>
      </c>
      <c r="R70" s="380">
        <v>0</v>
      </c>
      <c r="S70" s="389">
        <v>0</v>
      </c>
      <c r="T70" s="380">
        <v>0</v>
      </c>
      <c r="U70" s="389">
        <v>0</v>
      </c>
      <c r="V70" s="380">
        <v>0</v>
      </c>
      <c r="W70" s="389">
        <v>0</v>
      </c>
      <c r="X70" s="380">
        <v>0</v>
      </c>
      <c r="Y70" s="389">
        <v>0</v>
      </c>
      <c r="Z70" s="380">
        <v>0</v>
      </c>
      <c r="AA70" s="389">
        <v>0</v>
      </c>
      <c r="AB70" s="380">
        <v>0</v>
      </c>
      <c r="AC70" s="389">
        <v>0</v>
      </c>
      <c r="AD70" s="380">
        <v>0</v>
      </c>
      <c r="AE70" s="389">
        <v>0</v>
      </c>
      <c r="AF70" s="380">
        <v>0</v>
      </c>
      <c r="AG70" s="389">
        <v>0</v>
      </c>
      <c r="AH70" s="380">
        <v>0</v>
      </c>
      <c r="AI70" s="389">
        <v>0</v>
      </c>
      <c r="AJ70" s="380">
        <v>0</v>
      </c>
      <c r="AK70" s="390">
        <v>0</v>
      </c>
      <c r="AL70" s="837">
        <v>0</v>
      </c>
      <c r="AM70" s="838">
        <v>0</v>
      </c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>
        <v>0</v>
      </c>
      <c r="I71" s="771">
        <v>0</v>
      </c>
      <c r="J71" s="770">
        <v>0</v>
      </c>
      <c r="K71" s="771">
        <v>0</v>
      </c>
      <c r="L71" s="770">
        <v>0</v>
      </c>
      <c r="M71" s="771">
        <v>0</v>
      </c>
      <c r="N71" s="770">
        <v>0</v>
      </c>
      <c r="O71" s="771">
        <v>0</v>
      </c>
      <c r="P71" s="770">
        <v>0</v>
      </c>
      <c r="Q71" s="771">
        <v>0</v>
      </c>
      <c r="R71" s="770">
        <v>0</v>
      </c>
      <c r="S71" s="771">
        <v>0</v>
      </c>
      <c r="T71" s="770">
        <v>0</v>
      </c>
      <c r="U71" s="771">
        <v>0</v>
      </c>
      <c r="V71" s="770">
        <v>0</v>
      </c>
      <c r="W71" s="771">
        <v>0</v>
      </c>
      <c r="X71" s="770">
        <v>0</v>
      </c>
      <c r="Y71" s="771">
        <v>0</v>
      </c>
      <c r="Z71" s="770">
        <v>0</v>
      </c>
      <c r="AA71" s="771">
        <v>0</v>
      </c>
      <c r="AB71" s="770">
        <v>0</v>
      </c>
      <c r="AC71" s="771">
        <v>0</v>
      </c>
      <c r="AD71" s="770">
        <v>0</v>
      </c>
      <c r="AE71" s="771">
        <v>0</v>
      </c>
      <c r="AF71" s="770">
        <v>0</v>
      </c>
      <c r="AG71" s="771">
        <v>0</v>
      </c>
      <c r="AH71" s="770">
        <v>0</v>
      </c>
      <c r="AI71" s="771">
        <v>0</v>
      </c>
      <c r="AJ71" s="770">
        <v>0</v>
      </c>
      <c r="AK71" s="759">
        <v>0</v>
      </c>
      <c r="AL71" s="824">
        <v>0</v>
      </c>
      <c r="AM71" s="826">
        <v>0</v>
      </c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>
        <v>0</v>
      </c>
      <c r="I72" s="350">
        <v>0</v>
      </c>
      <c r="J72" s="346">
        <v>0</v>
      </c>
      <c r="K72" s="350">
        <v>0</v>
      </c>
      <c r="L72" s="346">
        <v>0</v>
      </c>
      <c r="M72" s="350">
        <v>0</v>
      </c>
      <c r="N72" s="346">
        <v>0</v>
      </c>
      <c r="O72" s="350">
        <v>0</v>
      </c>
      <c r="P72" s="346">
        <v>0</v>
      </c>
      <c r="Q72" s="350">
        <v>0</v>
      </c>
      <c r="R72" s="346">
        <v>0</v>
      </c>
      <c r="S72" s="350">
        <v>0</v>
      </c>
      <c r="T72" s="346">
        <v>0</v>
      </c>
      <c r="U72" s="350">
        <v>0</v>
      </c>
      <c r="V72" s="346">
        <v>0</v>
      </c>
      <c r="W72" s="350">
        <v>0</v>
      </c>
      <c r="X72" s="346">
        <v>0</v>
      </c>
      <c r="Y72" s="350">
        <v>0</v>
      </c>
      <c r="Z72" s="346">
        <v>0</v>
      </c>
      <c r="AA72" s="350">
        <v>0</v>
      </c>
      <c r="AB72" s="346">
        <v>0</v>
      </c>
      <c r="AC72" s="350">
        <v>0</v>
      </c>
      <c r="AD72" s="346">
        <v>0</v>
      </c>
      <c r="AE72" s="350">
        <v>0</v>
      </c>
      <c r="AF72" s="346">
        <v>0</v>
      </c>
      <c r="AG72" s="350">
        <v>0</v>
      </c>
      <c r="AH72" s="346">
        <v>0</v>
      </c>
      <c r="AI72" s="350">
        <v>0</v>
      </c>
      <c r="AJ72" s="346">
        <v>0</v>
      </c>
      <c r="AK72" s="352">
        <v>0</v>
      </c>
      <c r="AL72" s="834">
        <v>0</v>
      </c>
      <c r="AM72" s="835">
        <v>0</v>
      </c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>
        <v>0</v>
      </c>
      <c r="I73" s="350">
        <v>0</v>
      </c>
      <c r="J73" s="346">
        <v>0</v>
      </c>
      <c r="K73" s="350">
        <v>0</v>
      </c>
      <c r="L73" s="346">
        <v>0</v>
      </c>
      <c r="M73" s="350">
        <v>0</v>
      </c>
      <c r="N73" s="346">
        <v>0</v>
      </c>
      <c r="O73" s="350">
        <v>0</v>
      </c>
      <c r="P73" s="346">
        <v>0</v>
      </c>
      <c r="Q73" s="350">
        <v>0</v>
      </c>
      <c r="R73" s="346">
        <v>0</v>
      </c>
      <c r="S73" s="350">
        <v>0</v>
      </c>
      <c r="T73" s="346">
        <v>0</v>
      </c>
      <c r="U73" s="350">
        <v>0</v>
      </c>
      <c r="V73" s="346">
        <v>0</v>
      </c>
      <c r="W73" s="350">
        <v>0</v>
      </c>
      <c r="X73" s="346">
        <v>0</v>
      </c>
      <c r="Y73" s="350">
        <v>0</v>
      </c>
      <c r="Z73" s="346">
        <v>0</v>
      </c>
      <c r="AA73" s="350">
        <v>0</v>
      </c>
      <c r="AB73" s="346">
        <v>0</v>
      </c>
      <c r="AC73" s="350">
        <v>0</v>
      </c>
      <c r="AD73" s="346">
        <v>0</v>
      </c>
      <c r="AE73" s="350">
        <v>0</v>
      </c>
      <c r="AF73" s="346">
        <v>0</v>
      </c>
      <c r="AG73" s="350">
        <v>0</v>
      </c>
      <c r="AH73" s="346">
        <v>0</v>
      </c>
      <c r="AI73" s="350">
        <v>0</v>
      </c>
      <c r="AJ73" s="346">
        <v>0</v>
      </c>
      <c r="AK73" s="352">
        <v>0</v>
      </c>
      <c r="AL73" s="834">
        <v>0</v>
      </c>
      <c r="AM73" s="835">
        <v>0</v>
      </c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>
        <v>0</v>
      </c>
      <c r="I74" s="350">
        <v>0</v>
      </c>
      <c r="J74" s="346">
        <v>0</v>
      </c>
      <c r="K74" s="350">
        <v>0</v>
      </c>
      <c r="L74" s="346">
        <v>0</v>
      </c>
      <c r="M74" s="350">
        <v>0</v>
      </c>
      <c r="N74" s="346">
        <v>0</v>
      </c>
      <c r="O74" s="350">
        <v>0</v>
      </c>
      <c r="P74" s="346">
        <v>0</v>
      </c>
      <c r="Q74" s="350">
        <v>0</v>
      </c>
      <c r="R74" s="346">
        <v>0</v>
      </c>
      <c r="S74" s="350">
        <v>0</v>
      </c>
      <c r="T74" s="346">
        <v>0</v>
      </c>
      <c r="U74" s="350">
        <v>0</v>
      </c>
      <c r="V74" s="346">
        <v>0</v>
      </c>
      <c r="W74" s="350">
        <v>0</v>
      </c>
      <c r="X74" s="346">
        <v>0</v>
      </c>
      <c r="Y74" s="350">
        <v>0</v>
      </c>
      <c r="Z74" s="346">
        <v>0</v>
      </c>
      <c r="AA74" s="350">
        <v>0</v>
      </c>
      <c r="AB74" s="346">
        <v>0</v>
      </c>
      <c r="AC74" s="350">
        <v>0</v>
      </c>
      <c r="AD74" s="346">
        <v>0</v>
      </c>
      <c r="AE74" s="350">
        <v>0</v>
      </c>
      <c r="AF74" s="346">
        <v>0</v>
      </c>
      <c r="AG74" s="350">
        <v>0</v>
      </c>
      <c r="AH74" s="346">
        <v>0</v>
      </c>
      <c r="AI74" s="350">
        <v>0</v>
      </c>
      <c r="AJ74" s="346">
        <v>0</v>
      </c>
      <c r="AK74" s="352">
        <v>0</v>
      </c>
      <c r="AL74" s="834">
        <v>0</v>
      </c>
      <c r="AM74" s="835">
        <v>0</v>
      </c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>
        <v>0</v>
      </c>
      <c r="I75" s="350">
        <v>0</v>
      </c>
      <c r="J75" s="346">
        <v>0</v>
      </c>
      <c r="K75" s="350">
        <v>0</v>
      </c>
      <c r="L75" s="346">
        <v>0</v>
      </c>
      <c r="M75" s="350">
        <v>0</v>
      </c>
      <c r="N75" s="346">
        <v>0</v>
      </c>
      <c r="O75" s="350">
        <v>0</v>
      </c>
      <c r="P75" s="346">
        <v>0</v>
      </c>
      <c r="Q75" s="350">
        <v>0</v>
      </c>
      <c r="R75" s="346">
        <v>0</v>
      </c>
      <c r="S75" s="350">
        <v>0</v>
      </c>
      <c r="T75" s="346">
        <v>0</v>
      </c>
      <c r="U75" s="350">
        <v>0</v>
      </c>
      <c r="V75" s="346">
        <v>0</v>
      </c>
      <c r="W75" s="350">
        <v>0</v>
      </c>
      <c r="X75" s="346">
        <v>0</v>
      </c>
      <c r="Y75" s="350">
        <v>0</v>
      </c>
      <c r="Z75" s="346">
        <v>0</v>
      </c>
      <c r="AA75" s="350">
        <v>0</v>
      </c>
      <c r="AB75" s="346">
        <v>0</v>
      </c>
      <c r="AC75" s="350">
        <v>0</v>
      </c>
      <c r="AD75" s="346">
        <v>0</v>
      </c>
      <c r="AE75" s="350">
        <v>0</v>
      </c>
      <c r="AF75" s="346">
        <v>0</v>
      </c>
      <c r="AG75" s="350">
        <v>0</v>
      </c>
      <c r="AH75" s="346">
        <v>0</v>
      </c>
      <c r="AI75" s="350">
        <v>0</v>
      </c>
      <c r="AJ75" s="346">
        <v>0</v>
      </c>
      <c r="AK75" s="352">
        <v>0</v>
      </c>
      <c r="AL75" s="834">
        <v>0</v>
      </c>
      <c r="AM75" s="835">
        <v>0</v>
      </c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>
        <v>0</v>
      </c>
      <c r="I76" s="389">
        <v>0</v>
      </c>
      <c r="J76" s="380">
        <v>0</v>
      </c>
      <c r="K76" s="389">
        <v>0</v>
      </c>
      <c r="L76" s="380">
        <v>0</v>
      </c>
      <c r="M76" s="389">
        <v>0</v>
      </c>
      <c r="N76" s="380">
        <v>0</v>
      </c>
      <c r="O76" s="389">
        <v>0</v>
      </c>
      <c r="P76" s="380">
        <v>0</v>
      </c>
      <c r="Q76" s="389">
        <v>0</v>
      </c>
      <c r="R76" s="380">
        <v>0</v>
      </c>
      <c r="S76" s="389">
        <v>0</v>
      </c>
      <c r="T76" s="380">
        <v>0</v>
      </c>
      <c r="U76" s="389">
        <v>0</v>
      </c>
      <c r="V76" s="380">
        <v>0</v>
      </c>
      <c r="W76" s="389">
        <v>0</v>
      </c>
      <c r="X76" s="380">
        <v>0</v>
      </c>
      <c r="Y76" s="389">
        <v>0</v>
      </c>
      <c r="Z76" s="380">
        <v>0</v>
      </c>
      <c r="AA76" s="389">
        <v>0</v>
      </c>
      <c r="AB76" s="380">
        <v>0</v>
      </c>
      <c r="AC76" s="389">
        <v>0</v>
      </c>
      <c r="AD76" s="380">
        <v>0</v>
      </c>
      <c r="AE76" s="389">
        <v>0</v>
      </c>
      <c r="AF76" s="380">
        <v>0</v>
      </c>
      <c r="AG76" s="389">
        <v>0</v>
      </c>
      <c r="AH76" s="380">
        <v>0</v>
      </c>
      <c r="AI76" s="389">
        <v>0</v>
      </c>
      <c r="AJ76" s="380">
        <v>0</v>
      </c>
      <c r="AK76" s="390">
        <v>0</v>
      </c>
      <c r="AL76" s="837">
        <v>0</v>
      </c>
      <c r="AM76" s="838">
        <v>0</v>
      </c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>
        <v>0</v>
      </c>
      <c r="C80" s="859">
        <v>0</v>
      </c>
      <c r="D80" s="858">
        <v>0</v>
      </c>
      <c r="E80" s="860">
        <v>0</v>
      </c>
      <c r="F80" s="861">
        <v>0</v>
      </c>
      <c r="G80" s="859">
        <v>0</v>
      </c>
      <c r="H80" s="861">
        <v>0</v>
      </c>
      <c r="I80" s="859">
        <v>0</v>
      </c>
    </row>
    <row r="81" spans="1:9" ht="15" customHeight="1" x14ac:dyDescent="0.25">
      <c r="A81" s="862" t="s">
        <v>1089</v>
      </c>
      <c r="B81" s="863">
        <v>0</v>
      </c>
      <c r="C81" s="864">
        <v>0</v>
      </c>
      <c r="D81" s="863">
        <v>0</v>
      </c>
      <c r="E81" s="865">
        <v>0</v>
      </c>
      <c r="F81" s="866">
        <v>0</v>
      </c>
      <c r="G81" s="864">
        <v>0</v>
      </c>
      <c r="H81" s="866">
        <v>0</v>
      </c>
      <c r="I81" s="864">
        <v>0</v>
      </c>
    </row>
    <row r="82" spans="1:9" ht="15" customHeight="1" x14ac:dyDescent="0.25">
      <c r="A82" s="862" t="s">
        <v>1090</v>
      </c>
      <c r="B82" s="863">
        <v>0</v>
      </c>
      <c r="C82" s="864">
        <v>0</v>
      </c>
      <c r="D82" s="863">
        <v>0</v>
      </c>
      <c r="E82" s="865">
        <v>0</v>
      </c>
      <c r="F82" s="866">
        <v>0</v>
      </c>
      <c r="G82" s="864">
        <v>0</v>
      </c>
      <c r="H82" s="866">
        <v>0</v>
      </c>
      <c r="I82" s="864">
        <v>0</v>
      </c>
    </row>
    <row r="83" spans="1:9" ht="15" customHeight="1" x14ac:dyDescent="0.25">
      <c r="A83" s="867" t="s">
        <v>1091</v>
      </c>
      <c r="B83" s="380">
        <v>0</v>
      </c>
      <c r="C83" s="844"/>
      <c r="D83" s="380">
        <v>0</v>
      </c>
      <c r="E83" s="845"/>
      <c r="F83" s="429">
        <v>0</v>
      </c>
      <c r="G83" s="844"/>
      <c r="H83" s="429">
        <v>0</v>
      </c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0</v>
      </c>
      <c r="C86" s="870">
        <v>0</v>
      </c>
      <c r="D86" s="871">
        <v>0</v>
      </c>
    </row>
    <row r="87" spans="1:9" x14ac:dyDescent="0.25">
      <c r="A87" s="862" t="s">
        <v>1098</v>
      </c>
      <c r="B87" s="872">
        <v>0</v>
      </c>
      <c r="C87" s="329">
        <v>0</v>
      </c>
      <c r="D87" s="330">
        <v>0</v>
      </c>
    </row>
    <row r="88" spans="1:9" x14ac:dyDescent="0.25">
      <c r="A88" s="862" t="s">
        <v>1099</v>
      </c>
      <c r="B88" s="872">
        <v>10</v>
      </c>
      <c r="C88" s="329">
        <v>1</v>
      </c>
      <c r="D88" s="330">
        <v>1</v>
      </c>
    </row>
    <row r="89" spans="1:9" x14ac:dyDescent="0.25">
      <c r="A89" s="873" t="s">
        <v>1100</v>
      </c>
      <c r="B89" s="872">
        <v>10</v>
      </c>
      <c r="C89" s="329">
        <v>1</v>
      </c>
      <c r="D89" s="330">
        <v>1</v>
      </c>
    </row>
    <row r="90" spans="1:9" ht="22.5" x14ac:dyDescent="0.25">
      <c r="A90" s="357" t="s">
        <v>1101</v>
      </c>
      <c r="B90" s="872">
        <v>45</v>
      </c>
      <c r="C90" s="329">
        <v>5</v>
      </c>
      <c r="D90" s="330">
        <v>5</v>
      </c>
    </row>
    <row r="91" spans="1:9" ht="22.5" x14ac:dyDescent="0.25">
      <c r="A91" s="357" t="s">
        <v>1102</v>
      </c>
      <c r="B91" s="874">
        <v>2</v>
      </c>
      <c r="C91" s="329">
        <v>1</v>
      </c>
      <c r="D91" s="330">
        <v>1</v>
      </c>
    </row>
    <row r="92" spans="1:9" ht="22.5" x14ac:dyDescent="0.25">
      <c r="A92" s="357" t="s">
        <v>1103</v>
      </c>
      <c r="B92" s="872">
        <v>41</v>
      </c>
      <c r="C92" s="329">
        <v>2</v>
      </c>
      <c r="D92" s="330">
        <v>2</v>
      </c>
    </row>
    <row r="93" spans="1:9" x14ac:dyDescent="0.25">
      <c r="A93" s="690" t="s">
        <v>1104</v>
      </c>
      <c r="B93" s="875">
        <v>0</v>
      </c>
      <c r="C93" s="876">
        <v>0</v>
      </c>
      <c r="D93" s="877">
        <v>0</v>
      </c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1</v>
      </c>
      <c r="C97" s="369">
        <v>2</v>
      </c>
      <c r="D97" s="576">
        <v>3</v>
      </c>
      <c r="E97" s="770">
        <v>0</v>
      </c>
      <c r="F97" s="576">
        <v>0</v>
      </c>
    </row>
    <row r="98" spans="1:16" x14ac:dyDescent="0.25">
      <c r="A98" s="361" t="s">
        <v>1114</v>
      </c>
      <c r="B98" s="346">
        <v>0</v>
      </c>
      <c r="C98" s="369">
        <v>1</v>
      </c>
      <c r="D98" s="347">
        <v>1</v>
      </c>
      <c r="E98" s="346">
        <v>0</v>
      </c>
      <c r="F98" s="347">
        <v>0</v>
      </c>
    </row>
    <row r="99" spans="1:16" x14ac:dyDescent="0.25">
      <c r="A99" s="361" t="s">
        <v>1115</v>
      </c>
      <c r="B99" s="346">
        <v>0</v>
      </c>
      <c r="C99" s="369">
        <v>1</v>
      </c>
      <c r="D99" s="347">
        <v>1</v>
      </c>
      <c r="E99" s="346">
        <v>0</v>
      </c>
      <c r="F99" s="347">
        <v>0</v>
      </c>
    </row>
    <row r="100" spans="1:16" x14ac:dyDescent="0.25">
      <c r="A100" s="361" t="s">
        <v>1116</v>
      </c>
      <c r="B100" s="346">
        <v>0</v>
      </c>
      <c r="C100" s="369">
        <v>0</v>
      </c>
      <c r="D100" s="347">
        <v>0</v>
      </c>
      <c r="E100" s="346">
        <v>0</v>
      </c>
      <c r="F100" s="347">
        <v>0</v>
      </c>
    </row>
    <row r="101" spans="1:16" x14ac:dyDescent="0.25">
      <c r="A101" s="361" t="s">
        <v>1117</v>
      </c>
      <c r="B101" s="346">
        <v>0</v>
      </c>
      <c r="C101" s="369">
        <v>0</v>
      </c>
      <c r="D101" s="347">
        <v>0</v>
      </c>
      <c r="E101" s="346">
        <v>0</v>
      </c>
      <c r="F101" s="347">
        <v>0</v>
      </c>
    </row>
    <row r="102" spans="1:16" x14ac:dyDescent="0.25">
      <c r="A102" s="829" t="s">
        <v>77</v>
      </c>
      <c r="B102" s="879">
        <f>SUM(B97:B101)</f>
        <v>1</v>
      </c>
      <c r="C102" s="880">
        <f>SUM(C97:C101)</f>
        <v>4</v>
      </c>
      <c r="D102" s="881">
        <f>SUM(D97:D101)</f>
        <v>5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>
        <v>0</v>
      </c>
      <c r="C106" s="347">
        <v>0</v>
      </c>
      <c r="D106" s="3045">
        <v>0</v>
      </c>
      <c r="E106" s="758">
        <v>0</v>
      </c>
      <c r="F106" s="576">
        <v>0</v>
      </c>
    </row>
    <row r="107" spans="1:16" ht="21" x14ac:dyDescent="0.25">
      <c r="A107" s="361" t="s">
        <v>1121</v>
      </c>
      <c r="B107" s="346">
        <v>0</v>
      </c>
      <c r="C107" s="347">
        <v>0</v>
      </c>
      <c r="D107" s="2784">
        <v>0</v>
      </c>
      <c r="E107" s="430">
        <v>0</v>
      </c>
      <c r="F107" s="347">
        <v>0</v>
      </c>
    </row>
    <row r="108" spans="1:16" x14ac:dyDescent="0.25">
      <c r="A108" s="361" t="s">
        <v>1122</v>
      </c>
      <c r="B108" s="346">
        <v>0</v>
      </c>
      <c r="C108" s="347">
        <v>0</v>
      </c>
      <c r="D108" s="2784">
        <v>0</v>
      </c>
      <c r="E108" s="348">
        <v>0</v>
      </c>
      <c r="F108" s="347">
        <v>0</v>
      </c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>
        <v>0</v>
      </c>
      <c r="F114" s="871">
        <v>0</v>
      </c>
      <c r="G114" s="870">
        <v>0</v>
      </c>
      <c r="H114" s="871">
        <v>0</v>
      </c>
      <c r="I114" s="870">
        <v>0</v>
      </c>
      <c r="J114" s="890">
        <v>0</v>
      </c>
      <c r="K114" s="870">
        <v>0</v>
      </c>
      <c r="L114" s="890">
        <v>0</v>
      </c>
      <c r="M114" s="891">
        <v>0</v>
      </c>
      <c r="N114" s="892">
        <v>0</v>
      </c>
      <c r="O114" s="871">
        <v>0</v>
      </c>
      <c r="P114" s="871">
        <v>0</v>
      </c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>
        <v>0</v>
      </c>
      <c r="F115" s="330">
        <v>0</v>
      </c>
      <c r="G115" s="329">
        <v>0</v>
      </c>
      <c r="H115" s="330">
        <v>0</v>
      </c>
      <c r="I115" s="329">
        <v>0</v>
      </c>
      <c r="J115" s="330">
        <v>0</v>
      </c>
      <c r="K115" s="329">
        <v>0</v>
      </c>
      <c r="L115" s="330">
        <v>0</v>
      </c>
      <c r="M115" s="331">
        <v>0</v>
      </c>
      <c r="N115" s="332">
        <v>0</v>
      </c>
      <c r="O115" s="330">
        <v>0</v>
      </c>
      <c r="P115" s="330">
        <v>0</v>
      </c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28</v>
      </c>
      <c r="C116" s="895">
        <f t="shared" si="45"/>
        <v>7</v>
      </c>
      <c r="D116" s="896">
        <f t="shared" si="45"/>
        <v>21</v>
      </c>
      <c r="E116" s="897">
        <v>1</v>
      </c>
      <c r="F116" s="898">
        <v>0</v>
      </c>
      <c r="G116" s="897">
        <v>1</v>
      </c>
      <c r="H116" s="325">
        <v>6</v>
      </c>
      <c r="I116" s="897">
        <v>3</v>
      </c>
      <c r="J116" s="898">
        <v>6</v>
      </c>
      <c r="K116" s="897">
        <v>2</v>
      </c>
      <c r="L116" s="898">
        <v>6</v>
      </c>
      <c r="M116" s="899">
        <v>0</v>
      </c>
      <c r="N116" s="326">
        <v>3</v>
      </c>
      <c r="O116" s="898">
        <v>8</v>
      </c>
      <c r="P116" s="898">
        <v>1</v>
      </c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>
        <v>566</v>
      </c>
      <c r="C120" s="901">
        <v>0</v>
      </c>
      <c r="D120" s="902">
        <v>0</v>
      </c>
      <c r="E120" s="903">
        <v>566</v>
      </c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>
        <v>0</v>
      </c>
      <c r="F124" s="871">
        <v>0</v>
      </c>
      <c r="G124" s="870">
        <v>0</v>
      </c>
      <c r="H124" s="871">
        <v>0</v>
      </c>
      <c r="I124" s="870">
        <v>0</v>
      </c>
      <c r="J124" s="890">
        <v>0</v>
      </c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>
        <v>0</v>
      </c>
      <c r="F125" s="142">
        <v>0</v>
      </c>
      <c r="G125" s="327">
        <v>0</v>
      </c>
      <c r="H125" s="142">
        <v>0</v>
      </c>
      <c r="I125" s="327">
        <v>0</v>
      </c>
      <c r="J125" s="905">
        <v>0</v>
      </c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>
        <v>0</v>
      </c>
      <c r="F126" s="898">
        <v>0</v>
      </c>
      <c r="G126" s="897">
        <v>0</v>
      </c>
      <c r="H126" s="325">
        <v>0</v>
      </c>
      <c r="I126" s="897">
        <v>0</v>
      </c>
      <c r="J126" s="898">
        <v>0</v>
      </c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>
        <v>0</v>
      </c>
      <c r="D130" s="912">
        <v>0</v>
      </c>
      <c r="E130" s="911">
        <v>0</v>
      </c>
      <c r="F130" s="913">
        <v>0</v>
      </c>
      <c r="G130" s="911">
        <v>0</v>
      </c>
      <c r="H130" s="911">
        <v>0</v>
      </c>
      <c r="I130" s="913">
        <v>0</v>
      </c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>
        <v>0</v>
      </c>
      <c r="G135" s="771">
        <v>0</v>
      </c>
      <c r="H135" s="770">
        <v>0</v>
      </c>
      <c r="I135" s="771">
        <v>0</v>
      </c>
      <c r="J135" s="770">
        <v>0</v>
      </c>
      <c r="K135" s="771">
        <v>0</v>
      </c>
      <c r="L135" s="770">
        <v>0</v>
      </c>
      <c r="M135" s="771">
        <v>0</v>
      </c>
      <c r="N135" s="770">
        <v>0</v>
      </c>
      <c r="O135" s="771">
        <v>0</v>
      </c>
      <c r="P135" s="770">
        <v>0</v>
      </c>
      <c r="Q135" s="771">
        <v>0</v>
      </c>
      <c r="R135" s="770">
        <v>0</v>
      </c>
      <c r="S135" s="771">
        <v>0</v>
      </c>
      <c r="T135" s="770">
        <v>0</v>
      </c>
      <c r="U135" s="771">
        <v>0</v>
      </c>
      <c r="V135" s="770">
        <v>0</v>
      </c>
      <c r="W135" s="771">
        <v>0</v>
      </c>
      <c r="X135" s="770">
        <v>0</v>
      </c>
      <c r="Y135" s="771">
        <v>0</v>
      </c>
      <c r="Z135" s="770">
        <v>0</v>
      </c>
      <c r="AA135" s="771">
        <v>0</v>
      </c>
      <c r="AB135" s="770">
        <v>0</v>
      </c>
      <c r="AC135" s="771">
        <v>0</v>
      </c>
      <c r="AD135" s="770">
        <v>0</v>
      </c>
      <c r="AE135" s="771">
        <v>0</v>
      </c>
      <c r="AF135" s="770">
        <v>0</v>
      </c>
      <c r="AG135" s="771">
        <v>0</v>
      </c>
      <c r="AH135" s="770">
        <v>0</v>
      </c>
      <c r="AI135" s="771">
        <v>0</v>
      </c>
      <c r="AJ135" s="770">
        <v>0</v>
      </c>
      <c r="AK135" s="771">
        <v>0</v>
      </c>
      <c r="AL135" s="770">
        <v>0</v>
      </c>
      <c r="AM135" s="759">
        <v>0</v>
      </c>
      <c r="AN135" s="758">
        <v>0</v>
      </c>
      <c r="AO135" s="773">
        <v>0</v>
      </c>
      <c r="AP135" s="773">
        <v>0</v>
      </c>
      <c r="AQ135" s="773">
        <v>0</v>
      </c>
      <c r="AR135" s="576">
        <v>0</v>
      </c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>
        <v>0</v>
      </c>
      <c r="G136" s="350">
        <v>0</v>
      </c>
      <c r="H136" s="346">
        <v>0</v>
      </c>
      <c r="I136" s="350">
        <v>0</v>
      </c>
      <c r="J136" s="346">
        <v>0</v>
      </c>
      <c r="K136" s="350">
        <v>0</v>
      </c>
      <c r="L136" s="346">
        <v>0</v>
      </c>
      <c r="M136" s="350">
        <v>0</v>
      </c>
      <c r="N136" s="346">
        <v>0</v>
      </c>
      <c r="O136" s="350">
        <v>0</v>
      </c>
      <c r="P136" s="346">
        <v>0</v>
      </c>
      <c r="Q136" s="350">
        <v>0</v>
      </c>
      <c r="R136" s="346">
        <v>0</v>
      </c>
      <c r="S136" s="350">
        <v>0</v>
      </c>
      <c r="T136" s="346">
        <v>0</v>
      </c>
      <c r="U136" s="350">
        <v>0</v>
      </c>
      <c r="V136" s="346">
        <v>0</v>
      </c>
      <c r="W136" s="350">
        <v>0</v>
      </c>
      <c r="X136" s="346">
        <v>0</v>
      </c>
      <c r="Y136" s="350">
        <v>0</v>
      </c>
      <c r="Z136" s="346">
        <v>0</v>
      </c>
      <c r="AA136" s="350">
        <v>0</v>
      </c>
      <c r="AB136" s="346">
        <v>0</v>
      </c>
      <c r="AC136" s="350">
        <v>0</v>
      </c>
      <c r="AD136" s="346">
        <v>0</v>
      </c>
      <c r="AE136" s="350">
        <v>0</v>
      </c>
      <c r="AF136" s="346">
        <v>0</v>
      </c>
      <c r="AG136" s="350">
        <v>0</v>
      </c>
      <c r="AH136" s="346">
        <v>0</v>
      </c>
      <c r="AI136" s="350">
        <v>0</v>
      </c>
      <c r="AJ136" s="346">
        <v>0</v>
      </c>
      <c r="AK136" s="350">
        <v>0</v>
      </c>
      <c r="AL136" s="346">
        <v>0</v>
      </c>
      <c r="AM136" s="352">
        <v>0</v>
      </c>
      <c r="AN136" s="430">
        <v>0</v>
      </c>
      <c r="AO136" s="369">
        <v>0</v>
      </c>
      <c r="AP136" s="369">
        <v>0</v>
      </c>
      <c r="AQ136" s="369">
        <v>0</v>
      </c>
      <c r="AR136" s="347">
        <v>0</v>
      </c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>
        <v>0</v>
      </c>
      <c r="G137" s="389">
        <v>0</v>
      </c>
      <c r="H137" s="380">
        <v>0</v>
      </c>
      <c r="I137" s="389">
        <v>0</v>
      </c>
      <c r="J137" s="380">
        <v>0</v>
      </c>
      <c r="K137" s="389">
        <v>0</v>
      </c>
      <c r="L137" s="380">
        <v>0</v>
      </c>
      <c r="M137" s="389">
        <v>0</v>
      </c>
      <c r="N137" s="380">
        <v>0</v>
      </c>
      <c r="O137" s="389">
        <v>0</v>
      </c>
      <c r="P137" s="380">
        <v>0</v>
      </c>
      <c r="Q137" s="389">
        <v>0</v>
      </c>
      <c r="R137" s="380">
        <v>0</v>
      </c>
      <c r="S137" s="389">
        <v>0</v>
      </c>
      <c r="T137" s="380">
        <v>0</v>
      </c>
      <c r="U137" s="389">
        <v>0</v>
      </c>
      <c r="V137" s="380">
        <v>0</v>
      </c>
      <c r="W137" s="389">
        <v>0</v>
      </c>
      <c r="X137" s="380">
        <v>0</v>
      </c>
      <c r="Y137" s="389">
        <v>0</v>
      </c>
      <c r="Z137" s="380">
        <v>0</v>
      </c>
      <c r="AA137" s="389">
        <v>0</v>
      </c>
      <c r="AB137" s="380">
        <v>0</v>
      </c>
      <c r="AC137" s="389">
        <v>0</v>
      </c>
      <c r="AD137" s="380">
        <v>0</v>
      </c>
      <c r="AE137" s="389">
        <v>0</v>
      </c>
      <c r="AF137" s="380">
        <v>0</v>
      </c>
      <c r="AG137" s="389">
        <v>0</v>
      </c>
      <c r="AH137" s="380">
        <v>0</v>
      </c>
      <c r="AI137" s="389">
        <v>0</v>
      </c>
      <c r="AJ137" s="380">
        <v>0</v>
      </c>
      <c r="AK137" s="389">
        <v>0</v>
      </c>
      <c r="AL137" s="380">
        <v>0</v>
      </c>
      <c r="AM137" s="390">
        <v>0</v>
      </c>
      <c r="AN137" s="379">
        <v>0</v>
      </c>
      <c r="AO137" s="372">
        <v>0</v>
      </c>
      <c r="AP137" s="372">
        <v>0</v>
      </c>
      <c r="AQ137" s="372">
        <v>0</v>
      </c>
      <c r="AR137" s="388">
        <v>0</v>
      </c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>
        <v>0</v>
      </c>
      <c r="D143" s="348">
        <v>0</v>
      </c>
      <c r="E143" s="369">
        <v>0</v>
      </c>
      <c r="F143" s="350">
        <v>0</v>
      </c>
      <c r="G143" s="351">
        <v>0</v>
      </c>
      <c r="H143" s="430">
        <v>0</v>
      </c>
      <c r="I143" s="347">
        <v>0</v>
      </c>
    </row>
    <row r="144" spans="1:93" ht="15" customHeight="1" x14ac:dyDescent="0.25">
      <c r="A144" s="344" t="s">
        <v>326</v>
      </c>
      <c r="B144" s="356">
        <f t="shared" ref="B144:B148" si="56">SUM(C144:F144)+H144</f>
        <v>0</v>
      </c>
      <c r="C144" s="346">
        <v>0</v>
      </c>
      <c r="D144" s="348">
        <v>0</v>
      </c>
      <c r="E144" s="369">
        <v>0</v>
      </c>
      <c r="F144" s="350">
        <v>0</v>
      </c>
      <c r="G144" s="351">
        <v>0</v>
      </c>
      <c r="H144" s="430">
        <v>0</v>
      </c>
      <c r="I144" s="347">
        <v>0</v>
      </c>
    </row>
    <row r="145" spans="1:95" ht="15" customHeight="1" x14ac:dyDescent="0.25">
      <c r="A145" s="924" t="s">
        <v>94</v>
      </c>
      <c r="B145" s="356">
        <f>SUM(C145:F145)+H145</f>
        <v>0</v>
      </c>
      <c r="C145" s="346">
        <v>0</v>
      </c>
      <c r="D145" s="348">
        <v>0</v>
      </c>
      <c r="E145" s="369">
        <v>0</v>
      </c>
      <c r="F145" s="350">
        <v>0</v>
      </c>
      <c r="G145" s="351">
        <v>0</v>
      </c>
      <c r="H145" s="430">
        <v>0</v>
      </c>
      <c r="I145" s="347">
        <v>0</v>
      </c>
    </row>
    <row r="146" spans="1:95" ht="15" customHeight="1" x14ac:dyDescent="0.25">
      <c r="A146" s="924" t="s">
        <v>44</v>
      </c>
      <c r="B146" s="356">
        <f t="shared" si="56"/>
        <v>0</v>
      </c>
      <c r="C146" s="346">
        <v>0</v>
      </c>
      <c r="D146" s="348">
        <v>0</v>
      </c>
      <c r="E146" s="369">
        <v>0</v>
      </c>
      <c r="F146" s="350">
        <v>0</v>
      </c>
      <c r="G146" s="351">
        <v>0</v>
      </c>
      <c r="H146" s="430">
        <v>0</v>
      </c>
      <c r="I146" s="347">
        <v>0</v>
      </c>
    </row>
    <row r="147" spans="1:95" ht="15" customHeight="1" x14ac:dyDescent="0.25">
      <c r="A147" s="344" t="s">
        <v>45</v>
      </c>
      <c r="B147" s="356">
        <f>SUM(C147:F147)+H147</f>
        <v>0</v>
      </c>
      <c r="C147" s="346">
        <v>0</v>
      </c>
      <c r="D147" s="348">
        <v>0</v>
      </c>
      <c r="E147" s="369">
        <v>0</v>
      </c>
      <c r="F147" s="350">
        <v>0</v>
      </c>
      <c r="G147" s="351">
        <v>0</v>
      </c>
      <c r="H147" s="430">
        <v>0</v>
      </c>
      <c r="I147" s="347">
        <v>0</v>
      </c>
    </row>
    <row r="148" spans="1:95" ht="15" customHeight="1" x14ac:dyDescent="0.25">
      <c r="A148" s="344" t="s">
        <v>327</v>
      </c>
      <c r="B148" s="356">
        <f t="shared" si="56"/>
        <v>0</v>
      </c>
      <c r="C148" s="346">
        <v>0</v>
      </c>
      <c r="D148" s="348">
        <v>0</v>
      </c>
      <c r="E148" s="369">
        <v>0</v>
      </c>
      <c r="F148" s="350">
        <v>0</v>
      </c>
      <c r="G148" s="351">
        <v>0</v>
      </c>
      <c r="H148" s="430">
        <v>0</v>
      </c>
      <c r="I148" s="347">
        <v>0</v>
      </c>
    </row>
    <row r="149" spans="1:95" ht="15" customHeight="1" x14ac:dyDescent="0.25">
      <c r="A149" s="358" t="s">
        <v>460</v>
      </c>
      <c r="B149" s="925">
        <f>SUM(C149:F149)+H149</f>
        <v>0</v>
      </c>
      <c r="C149" s="192">
        <v>0</v>
      </c>
      <c r="D149" s="482">
        <v>0</v>
      </c>
      <c r="E149" s="594">
        <v>0</v>
      </c>
      <c r="F149" s="383">
        <v>0</v>
      </c>
      <c r="G149" s="776">
        <v>0</v>
      </c>
      <c r="H149" s="377">
        <v>0</v>
      </c>
      <c r="I149" s="2">
        <v>0</v>
      </c>
    </row>
    <row r="150" spans="1:95" ht="15" customHeight="1" x14ac:dyDescent="0.25">
      <c r="A150" s="926" t="s">
        <v>57</v>
      </c>
      <c r="B150" s="927">
        <f>SUM(C150:F150)+H150</f>
        <v>0</v>
      </c>
      <c r="C150" s="380">
        <v>0</v>
      </c>
      <c r="D150" s="429">
        <v>0</v>
      </c>
      <c r="E150" s="372">
        <v>0</v>
      </c>
      <c r="F150" s="389">
        <v>0</v>
      </c>
      <c r="G150" s="682">
        <v>0</v>
      </c>
      <c r="H150" s="379">
        <v>0</v>
      </c>
      <c r="I150" s="388">
        <v>0</v>
      </c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>
        <v>0</v>
      </c>
      <c r="C154" s="813">
        <v>0</v>
      </c>
    </row>
    <row r="155" spans="1:95" x14ac:dyDescent="0.25">
      <c r="A155" s="2557" t="s">
        <v>1169</v>
      </c>
      <c r="B155" s="388">
        <v>0</v>
      </c>
      <c r="C155" s="799">
        <v>0</v>
      </c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>
        <v>0</v>
      </c>
      <c r="G160" s="477">
        <v>0</v>
      </c>
      <c r="H160" s="770">
        <v>0</v>
      </c>
      <c r="I160" s="477">
        <v>0</v>
      </c>
      <c r="J160" s="770">
        <v>0</v>
      </c>
      <c r="K160" s="477">
        <v>0</v>
      </c>
      <c r="L160" s="770">
        <v>0</v>
      </c>
      <c r="M160" s="476">
        <v>0</v>
      </c>
      <c r="N160" s="758">
        <v>0</v>
      </c>
      <c r="O160" s="773">
        <v>0</v>
      </c>
      <c r="P160" s="773">
        <v>0</v>
      </c>
      <c r="Q160" s="476">
        <v>0</v>
      </c>
      <c r="R160" s="758">
        <v>0</v>
      </c>
      <c r="S160" s="773">
        <v>0</v>
      </c>
      <c r="T160" s="773">
        <v>0</v>
      </c>
      <c r="U160" s="773">
        <v>0</v>
      </c>
      <c r="V160" s="576">
        <v>0</v>
      </c>
      <c r="W160" s="770">
        <v>0</v>
      </c>
      <c r="X160" s="576">
        <v>0</v>
      </c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>
        <v>0</v>
      </c>
      <c r="G161" s="348">
        <v>0</v>
      </c>
      <c r="H161" s="346">
        <v>0</v>
      </c>
      <c r="I161" s="348">
        <v>0</v>
      </c>
      <c r="J161" s="346">
        <v>0</v>
      </c>
      <c r="K161" s="348">
        <v>0</v>
      </c>
      <c r="L161" s="346">
        <v>0</v>
      </c>
      <c r="M161" s="481">
        <v>0</v>
      </c>
      <c r="N161" s="430">
        <v>0</v>
      </c>
      <c r="O161" s="369">
        <v>0</v>
      </c>
      <c r="P161" s="369">
        <v>0</v>
      </c>
      <c r="Q161" s="481">
        <v>0</v>
      </c>
      <c r="R161" s="430">
        <v>0</v>
      </c>
      <c r="S161" s="369">
        <v>0</v>
      </c>
      <c r="T161" s="369">
        <v>0</v>
      </c>
      <c r="U161" s="369">
        <v>0</v>
      </c>
      <c r="V161" s="347">
        <v>0</v>
      </c>
      <c r="W161" s="346">
        <v>0</v>
      </c>
      <c r="X161" s="347">
        <v>0</v>
      </c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>
        <v>0</v>
      </c>
      <c r="G162" s="348">
        <v>0</v>
      </c>
      <c r="H162" s="346">
        <v>0</v>
      </c>
      <c r="I162" s="348">
        <v>0</v>
      </c>
      <c r="J162" s="346">
        <v>0</v>
      </c>
      <c r="K162" s="348">
        <v>0</v>
      </c>
      <c r="L162" s="346">
        <v>0</v>
      </c>
      <c r="M162" s="481">
        <v>0</v>
      </c>
      <c r="N162" s="430">
        <v>0</v>
      </c>
      <c r="O162" s="369">
        <v>0</v>
      </c>
      <c r="P162" s="369">
        <v>0</v>
      </c>
      <c r="Q162" s="481">
        <v>0</v>
      </c>
      <c r="R162" s="430">
        <v>0</v>
      </c>
      <c r="S162" s="369">
        <v>0</v>
      </c>
      <c r="T162" s="369">
        <v>0</v>
      </c>
      <c r="U162" s="369">
        <v>0</v>
      </c>
      <c r="V162" s="347">
        <v>0</v>
      </c>
      <c r="W162" s="346">
        <v>0</v>
      </c>
      <c r="X162" s="347">
        <v>0</v>
      </c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>
        <v>0</v>
      </c>
      <c r="G164" s="477">
        <v>0</v>
      </c>
      <c r="H164" s="770">
        <v>0</v>
      </c>
      <c r="I164" s="477">
        <v>0</v>
      </c>
      <c r="J164" s="770">
        <v>0</v>
      </c>
      <c r="K164" s="477">
        <v>0</v>
      </c>
      <c r="L164" s="770">
        <v>0</v>
      </c>
      <c r="M164" s="476">
        <v>0</v>
      </c>
      <c r="N164" s="430">
        <v>0</v>
      </c>
      <c r="O164" s="369">
        <v>0</v>
      </c>
      <c r="P164" s="369">
        <v>0</v>
      </c>
      <c r="Q164" s="481">
        <v>0</v>
      </c>
      <c r="R164" s="430">
        <v>0</v>
      </c>
      <c r="S164" s="369">
        <v>0</v>
      </c>
      <c r="T164" s="369">
        <v>0</v>
      </c>
      <c r="U164" s="369">
        <v>0</v>
      </c>
      <c r="V164" s="347">
        <v>0</v>
      </c>
      <c r="W164" s="346">
        <v>0</v>
      </c>
      <c r="X164" s="347">
        <v>0</v>
      </c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>
        <v>0</v>
      </c>
      <c r="G165" s="348">
        <v>0</v>
      </c>
      <c r="H165" s="346">
        <v>0</v>
      </c>
      <c r="I165" s="348">
        <v>0</v>
      </c>
      <c r="J165" s="346">
        <v>0</v>
      </c>
      <c r="K165" s="348">
        <v>0</v>
      </c>
      <c r="L165" s="346">
        <v>0</v>
      </c>
      <c r="M165" s="481">
        <v>0</v>
      </c>
      <c r="N165" s="430">
        <v>0</v>
      </c>
      <c r="O165" s="369">
        <v>0</v>
      </c>
      <c r="P165" s="369">
        <v>0</v>
      </c>
      <c r="Q165" s="481">
        <v>0</v>
      </c>
      <c r="R165" s="430">
        <v>0</v>
      </c>
      <c r="S165" s="369">
        <v>0</v>
      </c>
      <c r="T165" s="369">
        <v>0</v>
      </c>
      <c r="U165" s="369">
        <v>0</v>
      </c>
      <c r="V165" s="347">
        <v>0</v>
      </c>
      <c r="W165" s="346">
        <v>0</v>
      </c>
      <c r="X165" s="347">
        <v>0</v>
      </c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>
        <v>0</v>
      </c>
      <c r="G166" s="348">
        <v>0</v>
      </c>
      <c r="H166" s="346">
        <v>0</v>
      </c>
      <c r="I166" s="348">
        <v>0</v>
      </c>
      <c r="J166" s="346">
        <v>0</v>
      </c>
      <c r="K166" s="348">
        <v>0</v>
      </c>
      <c r="L166" s="346">
        <v>0</v>
      </c>
      <c r="M166" s="481">
        <v>0</v>
      </c>
      <c r="N166" s="430">
        <v>0</v>
      </c>
      <c r="O166" s="369">
        <v>0</v>
      </c>
      <c r="P166" s="369">
        <v>0</v>
      </c>
      <c r="Q166" s="481">
        <v>0</v>
      </c>
      <c r="R166" s="430">
        <v>0</v>
      </c>
      <c r="S166" s="369">
        <v>0</v>
      </c>
      <c r="T166" s="369">
        <v>0</v>
      </c>
      <c r="U166" s="369">
        <v>0</v>
      </c>
      <c r="V166" s="347">
        <v>0</v>
      </c>
      <c r="W166" s="346">
        <v>0</v>
      </c>
      <c r="X166" s="347">
        <v>0</v>
      </c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>
        <v>0</v>
      </c>
      <c r="G168" s="508">
        <v>0</v>
      </c>
      <c r="H168" s="783">
        <v>0</v>
      </c>
      <c r="I168" s="508">
        <v>0</v>
      </c>
      <c r="J168" s="783">
        <v>0</v>
      </c>
      <c r="K168" s="508">
        <v>0</v>
      </c>
      <c r="L168" s="783">
        <v>0</v>
      </c>
      <c r="M168" s="743">
        <v>0</v>
      </c>
      <c r="N168" s="534">
        <v>0</v>
      </c>
      <c r="O168" s="531">
        <v>0</v>
      </c>
      <c r="P168" s="531">
        <v>0</v>
      </c>
      <c r="Q168" s="743">
        <v>0</v>
      </c>
      <c r="R168" s="534">
        <v>0</v>
      </c>
      <c r="S168" s="531">
        <v>0</v>
      </c>
      <c r="T168" s="531">
        <v>0</v>
      </c>
      <c r="U168" s="531">
        <v>0</v>
      </c>
      <c r="V168" s="508">
        <v>0</v>
      </c>
      <c r="W168" s="783">
        <v>0</v>
      </c>
      <c r="X168" s="508">
        <v>0</v>
      </c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>
        <v>0</v>
      </c>
      <c r="C172" s="870">
        <v>0</v>
      </c>
      <c r="D172" s="871">
        <v>0</v>
      </c>
    </row>
    <row r="173" spans="1:95" x14ac:dyDescent="0.25">
      <c r="A173" s="2960" t="s">
        <v>1185</v>
      </c>
      <c r="B173" s="872">
        <v>0</v>
      </c>
      <c r="C173" s="329">
        <v>0</v>
      </c>
      <c r="D173" s="330">
        <v>0</v>
      </c>
    </row>
    <row r="174" spans="1:95" x14ac:dyDescent="0.25">
      <c r="A174" s="2318" t="s">
        <v>1186</v>
      </c>
      <c r="B174" s="875">
        <v>0</v>
      </c>
      <c r="C174" s="876">
        <v>0</v>
      </c>
      <c r="D174" s="877">
        <v>0</v>
      </c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>
        <v>0</v>
      </c>
      <c r="F179" s="477">
        <v>0</v>
      </c>
      <c r="G179" s="770">
        <v>0</v>
      </c>
      <c r="H179" s="477">
        <v>0</v>
      </c>
      <c r="I179" s="770">
        <v>0</v>
      </c>
      <c r="J179" s="477">
        <v>0</v>
      </c>
      <c r="K179" s="770">
        <v>0</v>
      </c>
      <c r="L179" s="559">
        <v>0</v>
      </c>
      <c r="M179" s="3126">
        <v>0</v>
      </c>
      <c r="N179" s="871">
        <v>0</v>
      </c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>
        <v>0</v>
      </c>
      <c r="F180" s="348">
        <v>0</v>
      </c>
      <c r="G180" s="346">
        <v>0</v>
      </c>
      <c r="H180" s="348">
        <v>0</v>
      </c>
      <c r="I180" s="346">
        <v>0</v>
      </c>
      <c r="J180" s="348">
        <v>0</v>
      </c>
      <c r="K180" s="346">
        <v>0</v>
      </c>
      <c r="L180" s="390">
        <v>0</v>
      </c>
      <c r="M180" s="2004">
        <v>0</v>
      </c>
      <c r="N180" s="330">
        <v>0</v>
      </c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1674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P62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3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>
        <v>2</v>
      </c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>
        <v>2</v>
      </c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>
        <v>1</v>
      </c>
      <c r="AF91" s="3177">
        <v>1</v>
      </c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1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>
        <v>2</v>
      </c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>
        <v>2</v>
      </c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>
        <v>1</v>
      </c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>
        <v>10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1</v>
      </c>
      <c r="AF118" s="3177">
        <v>2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/>
      <c r="AF119" s="3177">
        <v>2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2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2</v>
      </c>
      <c r="AF126" s="3193">
        <f t="shared" si="25"/>
        <v>30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324">
        <f>D207+E207</f>
        <v>0</v>
      </c>
      <c r="D207" s="3325"/>
      <c r="E207" s="3326"/>
    </row>
    <row r="208" spans="1:99" ht="15" customHeight="1" x14ac:dyDescent="0.25">
      <c r="A208" s="6514" t="s">
        <v>1351</v>
      </c>
      <c r="B208" s="6514"/>
      <c r="C208" s="3328">
        <f>D208+E208</f>
        <v>0</v>
      </c>
      <c r="D208" s="3329"/>
      <c r="E208" s="333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32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50" t="s">
        <v>1450</v>
      </c>
      <c r="D116" s="3451"/>
      <c r="E116" s="3394"/>
    </row>
    <row r="117" spans="1:91" ht="15" customHeight="1" x14ac:dyDescent="0.2">
      <c r="A117" s="6667"/>
      <c r="B117" s="6295"/>
      <c r="C117" s="3452" t="s">
        <v>1451</v>
      </c>
      <c r="D117" s="872"/>
      <c r="E117" s="3394"/>
    </row>
    <row r="118" spans="1:91" ht="15" customHeight="1" x14ac:dyDescent="0.2">
      <c r="A118" s="6668"/>
      <c r="B118" s="6669"/>
      <c r="C118" s="3453" t="s">
        <v>1452</v>
      </c>
      <c r="D118" s="875"/>
      <c r="E118" s="3394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59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47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35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35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47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35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5915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47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35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73" zoomScaleNormal="100" workbookViewId="0">
      <selection activeCell="E85" sqref="E85:F86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536</v>
      </c>
      <c r="E12" s="2326">
        <f>SUM(G12+I12+K12+M12+O12+Q12+S12+U12+W12+Y12+AA12+AC12+AE12+AG12+AI12+AK12+AM12+AO12)</f>
        <v>193</v>
      </c>
      <c r="F12" s="588">
        <f>SUM(H12+J12+L12+N12+P12+R12+T12+V12+X12+Z12+AB12+AD12+AF12+AH12+AJ12+AL12+AN12+AP12)</f>
        <v>343</v>
      </c>
      <c r="G12" s="290">
        <v>2</v>
      </c>
      <c r="H12" s="107">
        <v>1</v>
      </c>
      <c r="I12" s="290">
        <v>0</v>
      </c>
      <c r="J12" s="107">
        <v>0</v>
      </c>
      <c r="K12" s="290">
        <v>1</v>
      </c>
      <c r="L12" s="107">
        <v>3</v>
      </c>
      <c r="M12" s="290">
        <v>9</v>
      </c>
      <c r="N12" s="107">
        <v>0</v>
      </c>
      <c r="O12" s="290">
        <v>3</v>
      </c>
      <c r="P12" s="107">
        <v>1</v>
      </c>
      <c r="Q12" s="290">
        <v>5</v>
      </c>
      <c r="R12" s="637">
        <v>6</v>
      </c>
      <c r="S12" s="290">
        <v>3</v>
      </c>
      <c r="T12" s="637">
        <v>8</v>
      </c>
      <c r="U12" s="290">
        <v>9</v>
      </c>
      <c r="V12" s="637">
        <v>4</v>
      </c>
      <c r="W12" s="290">
        <v>10</v>
      </c>
      <c r="X12" s="637">
        <v>13</v>
      </c>
      <c r="Y12" s="290">
        <v>20</v>
      </c>
      <c r="Z12" s="637">
        <v>17</v>
      </c>
      <c r="AA12" s="290">
        <v>29</v>
      </c>
      <c r="AB12" s="637">
        <v>26</v>
      </c>
      <c r="AC12" s="290">
        <v>15</v>
      </c>
      <c r="AD12" s="637">
        <v>67</v>
      </c>
      <c r="AE12" s="290">
        <v>19</v>
      </c>
      <c r="AF12" s="637">
        <v>69</v>
      </c>
      <c r="AG12" s="290">
        <v>23</v>
      </c>
      <c r="AH12" s="637">
        <v>42</v>
      </c>
      <c r="AI12" s="290">
        <v>17</v>
      </c>
      <c r="AJ12" s="637">
        <v>38</v>
      </c>
      <c r="AK12" s="290">
        <v>8</v>
      </c>
      <c r="AL12" s="637">
        <v>18</v>
      </c>
      <c r="AM12" s="290">
        <v>16</v>
      </c>
      <c r="AN12" s="637">
        <v>23</v>
      </c>
      <c r="AO12" s="290">
        <v>4</v>
      </c>
      <c r="AP12" s="431">
        <v>7</v>
      </c>
      <c r="AQ12" s="296">
        <v>10</v>
      </c>
      <c r="AR12" s="535">
        <v>26</v>
      </c>
      <c r="AS12" s="535">
        <v>4</v>
      </c>
      <c r="AT12" s="535">
        <v>3</v>
      </c>
      <c r="AU12" s="535">
        <v>22</v>
      </c>
      <c r="AV12" s="535">
        <v>64</v>
      </c>
      <c r="AW12" s="535">
        <v>0</v>
      </c>
      <c r="AX12" s="107">
        <v>4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263</v>
      </c>
      <c r="E13" s="479">
        <f t="shared" ref="E13:F15" si="6">SUM(G13+I13+K13+M13+O13+Q13+S13+U13+W13+Y13+AA13+AC13+AE13+AG13+AI13+AK13+AM13+AO13)</f>
        <v>131</v>
      </c>
      <c r="F13" s="560">
        <f t="shared" si="6"/>
        <v>132</v>
      </c>
      <c r="G13" s="346">
        <v>5</v>
      </c>
      <c r="H13" s="347">
        <v>8</v>
      </c>
      <c r="I13" s="346">
        <v>7</v>
      </c>
      <c r="J13" s="347">
        <v>10</v>
      </c>
      <c r="K13" s="346">
        <v>10</v>
      </c>
      <c r="L13" s="347">
        <v>12</v>
      </c>
      <c r="M13" s="346">
        <v>14</v>
      </c>
      <c r="N13" s="347">
        <v>10</v>
      </c>
      <c r="O13" s="346">
        <v>10</v>
      </c>
      <c r="P13" s="347">
        <v>7</v>
      </c>
      <c r="Q13" s="346">
        <v>8</v>
      </c>
      <c r="R13" s="350">
        <v>12</v>
      </c>
      <c r="S13" s="346">
        <v>14</v>
      </c>
      <c r="T13" s="350">
        <v>18</v>
      </c>
      <c r="U13" s="346">
        <v>13</v>
      </c>
      <c r="V13" s="350">
        <v>15</v>
      </c>
      <c r="W13" s="346">
        <v>24</v>
      </c>
      <c r="X13" s="350">
        <v>18</v>
      </c>
      <c r="Y13" s="346">
        <v>22</v>
      </c>
      <c r="Z13" s="350">
        <v>16</v>
      </c>
      <c r="AA13" s="346">
        <v>4</v>
      </c>
      <c r="AB13" s="350">
        <v>6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6</v>
      </c>
      <c r="AR13" s="369">
        <v>0</v>
      </c>
      <c r="AS13" s="369">
        <v>0</v>
      </c>
      <c r="AT13" s="369">
        <v>1</v>
      </c>
      <c r="AU13" s="369">
        <v>3</v>
      </c>
      <c r="AV13" s="369">
        <v>0</v>
      </c>
      <c r="AW13" s="369">
        <v>0</v>
      </c>
      <c r="AX13" s="347">
        <v>6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33</v>
      </c>
      <c r="E14" s="479">
        <f t="shared" si="6"/>
        <v>13</v>
      </c>
      <c r="F14" s="560">
        <f t="shared" si="6"/>
        <v>20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1</v>
      </c>
      <c r="U14" s="346">
        <v>0</v>
      </c>
      <c r="V14" s="350">
        <v>0</v>
      </c>
      <c r="W14" s="346">
        <v>1</v>
      </c>
      <c r="X14" s="350">
        <v>0</v>
      </c>
      <c r="Y14" s="346">
        <v>0</v>
      </c>
      <c r="Z14" s="350">
        <v>1</v>
      </c>
      <c r="AA14" s="346">
        <v>0</v>
      </c>
      <c r="AB14" s="350">
        <v>3</v>
      </c>
      <c r="AC14" s="346">
        <v>4</v>
      </c>
      <c r="AD14" s="350">
        <v>4</v>
      </c>
      <c r="AE14" s="346">
        <v>6</v>
      </c>
      <c r="AF14" s="350">
        <v>6</v>
      </c>
      <c r="AG14" s="346">
        <v>0</v>
      </c>
      <c r="AH14" s="350">
        <v>2</v>
      </c>
      <c r="AI14" s="346">
        <v>0</v>
      </c>
      <c r="AJ14" s="350">
        <v>0</v>
      </c>
      <c r="AK14" s="346">
        <v>2</v>
      </c>
      <c r="AL14" s="350">
        <v>1</v>
      </c>
      <c r="AM14" s="346">
        <v>0</v>
      </c>
      <c r="AN14" s="350">
        <v>1</v>
      </c>
      <c r="AO14" s="346">
        <v>0</v>
      </c>
      <c r="AP14" s="352">
        <v>1</v>
      </c>
      <c r="AQ14" s="430">
        <v>0</v>
      </c>
      <c r="AR14" s="369">
        <v>0</v>
      </c>
      <c r="AS14" s="369">
        <v>0</v>
      </c>
      <c r="AT14" s="369">
        <v>0</v>
      </c>
      <c r="AU14" s="369">
        <v>3</v>
      </c>
      <c r="AV14" s="369">
        <v>5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87</v>
      </c>
      <c r="E15" s="479">
        <f t="shared" si="6"/>
        <v>35</v>
      </c>
      <c r="F15" s="560">
        <f t="shared" si="6"/>
        <v>52</v>
      </c>
      <c r="G15" s="346">
        <v>3</v>
      </c>
      <c r="H15" s="347">
        <v>2</v>
      </c>
      <c r="I15" s="346">
        <v>0</v>
      </c>
      <c r="J15" s="347">
        <v>0</v>
      </c>
      <c r="K15" s="346">
        <v>3</v>
      </c>
      <c r="L15" s="347">
        <v>2</v>
      </c>
      <c r="M15" s="346">
        <v>3</v>
      </c>
      <c r="N15" s="350">
        <v>2</v>
      </c>
      <c r="O15" s="346">
        <v>6</v>
      </c>
      <c r="P15" s="350">
        <v>0</v>
      </c>
      <c r="Q15" s="346">
        <v>0</v>
      </c>
      <c r="R15" s="350">
        <v>1</v>
      </c>
      <c r="S15" s="346">
        <v>4</v>
      </c>
      <c r="T15" s="350">
        <v>3</v>
      </c>
      <c r="U15" s="346">
        <v>2</v>
      </c>
      <c r="V15" s="350">
        <v>8</v>
      </c>
      <c r="W15" s="346">
        <v>4</v>
      </c>
      <c r="X15" s="350">
        <v>4</v>
      </c>
      <c r="Y15" s="346">
        <v>2</v>
      </c>
      <c r="Z15" s="350">
        <v>2</v>
      </c>
      <c r="AA15" s="346">
        <v>4</v>
      </c>
      <c r="AB15" s="350">
        <v>7</v>
      </c>
      <c r="AC15" s="346">
        <v>2</v>
      </c>
      <c r="AD15" s="350">
        <v>8</v>
      </c>
      <c r="AE15" s="346">
        <v>0</v>
      </c>
      <c r="AF15" s="350">
        <v>9</v>
      </c>
      <c r="AG15" s="346">
        <v>1</v>
      </c>
      <c r="AH15" s="350">
        <v>1</v>
      </c>
      <c r="AI15" s="346">
        <v>1</v>
      </c>
      <c r="AJ15" s="350">
        <v>1</v>
      </c>
      <c r="AK15" s="346">
        <v>0</v>
      </c>
      <c r="AL15" s="350">
        <v>1</v>
      </c>
      <c r="AM15" s="346">
        <v>0</v>
      </c>
      <c r="AN15" s="350">
        <v>0</v>
      </c>
      <c r="AO15" s="346">
        <v>0</v>
      </c>
      <c r="AP15" s="352">
        <v>1</v>
      </c>
      <c r="AQ15" s="430">
        <v>1</v>
      </c>
      <c r="AR15" s="369">
        <v>12</v>
      </c>
      <c r="AS15" s="369">
        <v>0</v>
      </c>
      <c r="AT15" s="369">
        <v>2</v>
      </c>
      <c r="AU15" s="369">
        <v>1</v>
      </c>
      <c r="AV15" s="369">
        <v>3</v>
      </c>
      <c r="AW15" s="369">
        <v>1</v>
      </c>
      <c r="AX15" s="347">
        <v>4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>
        <v>0</v>
      </c>
      <c r="H16" s="107">
        <v>0</v>
      </c>
      <c r="I16" s="290">
        <v>0</v>
      </c>
      <c r="J16" s="107">
        <v>0</v>
      </c>
      <c r="K16" s="290">
        <v>0</v>
      </c>
      <c r="L16" s="107">
        <v>0</v>
      </c>
      <c r="M16" s="290">
        <v>0</v>
      </c>
      <c r="N16" s="107">
        <v>0</v>
      </c>
      <c r="O16" s="290">
        <v>0</v>
      </c>
      <c r="P16" s="107">
        <v>0</v>
      </c>
      <c r="Q16" s="290">
        <v>0</v>
      </c>
      <c r="R16" s="637">
        <v>0</v>
      </c>
      <c r="S16" s="290">
        <v>0</v>
      </c>
      <c r="T16" s="637">
        <v>0</v>
      </c>
      <c r="U16" s="290">
        <v>0</v>
      </c>
      <c r="V16" s="637">
        <v>0</v>
      </c>
      <c r="W16" s="290">
        <v>0</v>
      </c>
      <c r="X16" s="637">
        <v>0</v>
      </c>
      <c r="Y16" s="290">
        <v>0</v>
      </c>
      <c r="Z16" s="637">
        <v>0</v>
      </c>
      <c r="AA16" s="290">
        <v>0</v>
      </c>
      <c r="AB16" s="637">
        <v>0</v>
      </c>
      <c r="AC16" s="290">
        <v>0</v>
      </c>
      <c r="AD16" s="637">
        <v>0</v>
      </c>
      <c r="AE16" s="290">
        <v>0</v>
      </c>
      <c r="AF16" s="637">
        <v>0</v>
      </c>
      <c r="AG16" s="290">
        <v>0</v>
      </c>
      <c r="AH16" s="637">
        <v>0</v>
      </c>
      <c r="AI16" s="290">
        <v>0</v>
      </c>
      <c r="AJ16" s="637">
        <v>0</v>
      </c>
      <c r="AK16" s="290">
        <v>0</v>
      </c>
      <c r="AL16" s="637">
        <v>0</v>
      </c>
      <c r="AM16" s="290">
        <v>0</v>
      </c>
      <c r="AN16" s="637">
        <v>0</v>
      </c>
      <c r="AO16" s="290">
        <v>0</v>
      </c>
      <c r="AP16" s="431">
        <v>0</v>
      </c>
      <c r="AQ16" s="296">
        <v>0</v>
      </c>
      <c r="AR16" s="535">
        <v>0</v>
      </c>
      <c r="AS16" s="535">
        <v>0</v>
      </c>
      <c r="AT16" s="535">
        <v>0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>
        <v>0</v>
      </c>
      <c r="H17" s="388">
        <v>0</v>
      </c>
      <c r="I17" s="380">
        <v>0</v>
      </c>
      <c r="J17" s="388">
        <v>0</v>
      </c>
      <c r="K17" s="380">
        <v>0</v>
      </c>
      <c r="L17" s="388">
        <v>0</v>
      </c>
      <c r="M17" s="380">
        <v>0</v>
      </c>
      <c r="N17" s="389">
        <v>0</v>
      </c>
      <c r="O17" s="380">
        <v>0</v>
      </c>
      <c r="P17" s="389">
        <v>0</v>
      </c>
      <c r="Q17" s="380">
        <v>0</v>
      </c>
      <c r="R17" s="389">
        <v>0</v>
      </c>
      <c r="S17" s="380">
        <v>0</v>
      </c>
      <c r="T17" s="389">
        <v>0</v>
      </c>
      <c r="U17" s="380">
        <v>0</v>
      </c>
      <c r="V17" s="389">
        <v>0</v>
      </c>
      <c r="W17" s="380">
        <v>0</v>
      </c>
      <c r="X17" s="389">
        <v>0</v>
      </c>
      <c r="Y17" s="380">
        <v>0</v>
      </c>
      <c r="Z17" s="389">
        <v>0</v>
      </c>
      <c r="AA17" s="380">
        <v>0</v>
      </c>
      <c r="AB17" s="389">
        <v>0</v>
      </c>
      <c r="AC17" s="380">
        <v>0</v>
      </c>
      <c r="AD17" s="389">
        <v>0</v>
      </c>
      <c r="AE17" s="380">
        <v>0</v>
      </c>
      <c r="AF17" s="389">
        <v>0</v>
      </c>
      <c r="AG17" s="380">
        <v>0</v>
      </c>
      <c r="AH17" s="389">
        <v>0</v>
      </c>
      <c r="AI17" s="380">
        <v>0</v>
      </c>
      <c r="AJ17" s="389">
        <v>0</v>
      </c>
      <c r="AK17" s="380">
        <v>0</v>
      </c>
      <c r="AL17" s="389">
        <v>0</v>
      </c>
      <c r="AM17" s="380">
        <v>0</v>
      </c>
      <c r="AN17" s="389">
        <v>0</v>
      </c>
      <c r="AO17" s="380">
        <v>0</v>
      </c>
      <c r="AP17" s="390">
        <v>0</v>
      </c>
      <c r="AQ17" s="379">
        <v>0</v>
      </c>
      <c r="AR17" s="2911">
        <v>0</v>
      </c>
      <c r="AS17" s="2911">
        <v>0</v>
      </c>
      <c r="AT17" s="2911">
        <v>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80">
        <f>SUM(E21+F21)</f>
        <v>326</v>
      </c>
      <c r="E21" s="3581">
        <f>SUM(G21+I21+K21+M21+O21+Q21+S21+U21+W21+Y21+AA21+AC21+AE21+AG21+AI21+AK21+AM21+AO21)</f>
        <v>142</v>
      </c>
      <c r="F21" s="3044">
        <f>SUM(H21+J21+L21+N21+P21+R21+T21+V21+X21+Z21+AB21+AD21+AF21+AH21+AJ21+AL21+AN21+AP21)</f>
        <v>184</v>
      </c>
      <c r="G21" s="3348">
        <v>5</v>
      </c>
      <c r="H21" s="771">
        <v>7</v>
      </c>
      <c r="I21" s="3348">
        <v>7</v>
      </c>
      <c r="J21" s="576">
        <v>10</v>
      </c>
      <c r="K21" s="3348">
        <v>10</v>
      </c>
      <c r="L21" s="771">
        <v>12</v>
      </c>
      <c r="M21" s="3348">
        <v>14</v>
      </c>
      <c r="N21" s="576">
        <v>10</v>
      </c>
      <c r="O21" s="3348">
        <v>10</v>
      </c>
      <c r="P21" s="771">
        <v>7</v>
      </c>
      <c r="Q21" s="3348">
        <v>8</v>
      </c>
      <c r="R21" s="771">
        <v>12</v>
      </c>
      <c r="S21" s="3348">
        <v>13</v>
      </c>
      <c r="T21" s="771">
        <v>18</v>
      </c>
      <c r="U21" s="3348">
        <v>15</v>
      </c>
      <c r="V21" s="771">
        <v>15</v>
      </c>
      <c r="W21" s="3347">
        <v>20</v>
      </c>
      <c r="X21" s="3382">
        <v>20</v>
      </c>
      <c r="Y21" s="3348">
        <v>23</v>
      </c>
      <c r="Z21" s="771">
        <v>16</v>
      </c>
      <c r="AA21" s="3347">
        <v>9</v>
      </c>
      <c r="AB21" s="3382">
        <v>14</v>
      </c>
      <c r="AC21" s="3348">
        <v>1</v>
      </c>
      <c r="AD21" s="771">
        <v>13</v>
      </c>
      <c r="AE21" s="3347">
        <v>0</v>
      </c>
      <c r="AF21" s="3382">
        <v>18</v>
      </c>
      <c r="AG21" s="3348">
        <v>2</v>
      </c>
      <c r="AH21" s="771">
        <v>5</v>
      </c>
      <c r="AI21" s="3347">
        <v>1</v>
      </c>
      <c r="AJ21" s="3382">
        <v>4</v>
      </c>
      <c r="AK21" s="3348">
        <v>2</v>
      </c>
      <c r="AL21" s="771">
        <v>2</v>
      </c>
      <c r="AM21" s="3347">
        <v>2</v>
      </c>
      <c r="AN21" s="771">
        <v>0</v>
      </c>
      <c r="AO21" s="3347">
        <v>0</v>
      </c>
      <c r="AP21" s="759">
        <v>1</v>
      </c>
      <c r="AQ21" s="758">
        <v>5</v>
      </c>
      <c r="AR21" s="773">
        <v>18</v>
      </c>
      <c r="AS21" s="773">
        <v>0</v>
      </c>
      <c r="AT21" s="773">
        <v>0</v>
      </c>
      <c r="AU21" s="773">
        <v>1</v>
      </c>
      <c r="AV21" s="773">
        <v>7</v>
      </c>
      <c r="AW21" s="773">
        <v>0</v>
      </c>
      <c r="AX21" s="576">
        <v>7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0</v>
      </c>
      <c r="Z22" s="350">
        <v>0</v>
      </c>
      <c r="AA22" s="348">
        <v>0</v>
      </c>
      <c r="AB22" s="349">
        <v>0</v>
      </c>
      <c r="AC22" s="346">
        <v>0</v>
      </c>
      <c r="AD22" s="350">
        <v>0</v>
      </c>
      <c r="AE22" s="348">
        <v>0</v>
      </c>
      <c r="AF22" s="349">
        <v>0</v>
      </c>
      <c r="AG22" s="346">
        <v>0</v>
      </c>
      <c r="AH22" s="350">
        <v>0</v>
      </c>
      <c r="AI22" s="348">
        <v>0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0</v>
      </c>
      <c r="AR22" s="369">
        <v>0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630</v>
      </c>
      <c r="E23" s="479">
        <f t="shared" ref="E23:F33" si="36">SUM(G23+I23+K23+M23+O23+Q23+S23+U23+W23+Y23+AA23+AC23+AE23+AG23+AI23+AK23+AM23+AO23)</f>
        <v>250</v>
      </c>
      <c r="F23" s="560">
        <f t="shared" si="36"/>
        <v>380</v>
      </c>
      <c r="G23" s="346">
        <v>5</v>
      </c>
      <c r="H23" s="350">
        <v>7</v>
      </c>
      <c r="I23" s="346">
        <v>7</v>
      </c>
      <c r="J23" s="347">
        <v>10</v>
      </c>
      <c r="K23" s="346">
        <v>10</v>
      </c>
      <c r="L23" s="350">
        <v>12</v>
      </c>
      <c r="M23" s="346">
        <v>14</v>
      </c>
      <c r="N23" s="347">
        <v>10</v>
      </c>
      <c r="O23" s="346">
        <v>10</v>
      </c>
      <c r="P23" s="350">
        <v>7</v>
      </c>
      <c r="Q23" s="346">
        <v>8</v>
      </c>
      <c r="R23" s="350">
        <v>12</v>
      </c>
      <c r="S23" s="346">
        <v>13</v>
      </c>
      <c r="T23" s="350">
        <v>22</v>
      </c>
      <c r="U23" s="346">
        <v>15</v>
      </c>
      <c r="V23" s="350">
        <v>16</v>
      </c>
      <c r="W23" s="348">
        <v>23</v>
      </c>
      <c r="X23" s="349">
        <v>24</v>
      </c>
      <c r="Y23" s="346">
        <v>37</v>
      </c>
      <c r="Z23" s="350">
        <v>29</v>
      </c>
      <c r="AA23" s="348">
        <v>22</v>
      </c>
      <c r="AB23" s="349">
        <v>26</v>
      </c>
      <c r="AC23" s="346">
        <v>11</v>
      </c>
      <c r="AD23" s="350">
        <v>50</v>
      </c>
      <c r="AE23" s="348">
        <v>15</v>
      </c>
      <c r="AF23" s="349">
        <v>48</v>
      </c>
      <c r="AG23" s="346">
        <v>14</v>
      </c>
      <c r="AH23" s="350">
        <v>25</v>
      </c>
      <c r="AI23" s="348">
        <v>15</v>
      </c>
      <c r="AJ23" s="349">
        <v>28</v>
      </c>
      <c r="AK23" s="346">
        <v>5</v>
      </c>
      <c r="AL23" s="350">
        <v>16</v>
      </c>
      <c r="AM23" s="348">
        <v>19</v>
      </c>
      <c r="AN23" s="350">
        <v>30</v>
      </c>
      <c r="AO23" s="348">
        <v>7</v>
      </c>
      <c r="AP23" s="352">
        <v>8</v>
      </c>
      <c r="AQ23" s="430">
        <v>14</v>
      </c>
      <c r="AR23" s="369">
        <v>24</v>
      </c>
      <c r="AS23" s="369">
        <v>4</v>
      </c>
      <c r="AT23" s="369">
        <v>0</v>
      </c>
      <c r="AU23" s="369">
        <v>4</v>
      </c>
      <c r="AV23" s="369">
        <v>20</v>
      </c>
      <c r="AW23" s="369">
        <v>0</v>
      </c>
      <c r="AX23" s="347">
        <v>8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523</v>
      </c>
      <c r="E24" s="479">
        <f t="shared" si="36"/>
        <v>204</v>
      </c>
      <c r="F24" s="560">
        <f t="shared" si="36"/>
        <v>319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2</v>
      </c>
      <c r="N24" s="347">
        <v>0</v>
      </c>
      <c r="O24" s="346">
        <v>5</v>
      </c>
      <c r="P24" s="350">
        <v>4</v>
      </c>
      <c r="Q24" s="346">
        <v>2</v>
      </c>
      <c r="R24" s="350">
        <v>3</v>
      </c>
      <c r="S24" s="346">
        <v>40</v>
      </c>
      <c r="T24" s="350">
        <v>47</v>
      </c>
      <c r="U24" s="346">
        <v>41</v>
      </c>
      <c r="V24" s="350">
        <v>7</v>
      </c>
      <c r="W24" s="348">
        <v>21</v>
      </c>
      <c r="X24" s="349">
        <v>35</v>
      </c>
      <c r="Y24" s="346">
        <v>68</v>
      </c>
      <c r="Z24" s="350">
        <v>92</v>
      </c>
      <c r="AA24" s="348">
        <v>20</v>
      </c>
      <c r="AB24" s="349">
        <v>38</v>
      </c>
      <c r="AC24" s="346">
        <v>4</v>
      </c>
      <c r="AD24" s="350">
        <v>45</v>
      </c>
      <c r="AE24" s="348">
        <v>1</v>
      </c>
      <c r="AF24" s="349">
        <v>43</v>
      </c>
      <c r="AG24" s="346">
        <v>0</v>
      </c>
      <c r="AH24" s="350">
        <v>5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11</v>
      </c>
      <c r="AR24" s="369">
        <v>14</v>
      </c>
      <c r="AS24" s="369">
        <v>0</v>
      </c>
      <c r="AT24" s="369">
        <v>0</v>
      </c>
      <c r="AU24" s="369">
        <v>0</v>
      </c>
      <c r="AV24" s="369">
        <v>8</v>
      </c>
      <c r="AW24" s="369">
        <v>0</v>
      </c>
      <c r="AX24" s="347">
        <v>2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112</v>
      </c>
      <c r="E25" s="479">
        <f t="shared" si="36"/>
        <v>48</v>
      </c>
      <c r="F25" s="560">
        <f t="shared" si="36"/>
        <v>64</v>
      </c>
      <c r="G25" s="346">
        <v>0</v>
      </c>
      <c r="H25" s="350">
        <v>0</v>
      </c>
      <c r="I25" s="346">
        <v>1</v>
      </c>
      <c r="J25" s="347">
        <v>0</v>
      </c>
      <c r="K25" s="346">
        <v>4</v>
      </c>
      <c r="L25" s="350">
        <v>4</v>
      </c>
      <c r="M25" s="346">
        <v>4</v>
      </c>
      <c r="N25" s="347">
        <v>2</v>
      </c>
      <c r="O25" s="346">
        <v>6</v>
      </c>
      <c r="P25" s="350">
        <v>4</v>
      </c>
      <c r="Q25" s="346">
        <v>5</v>
      </c>
      <c r="R25" s="350">
        <v>6</v>
      </c>
      <c r="S25" s="346">
        <v>4</v>
      </c>
      <c r="T25" s="350">
        <v>8</v>
      </c>
      <c r="U25" s="346">
        <v>3</v>
      </c>
      <c r="V25" s="350">
        <v>9</v>
      </c>
      <c r="W25" s="348">
        <v>7</v>
      </c>
      <c r="X25" s="349">
        <v>4</v>
      </c>
      <c r="Y25" s="346">
        <v>9</v>
      </c>
      <c r="Z25" s="350">
        <v>11</v>
      </c>
      <c r="AA25" s="348">
        <v>1</v>
      </c>
      <c r="AB25" s="349">
        <v>3</v>
      </c>
      <c r="AC25" s="346">
        <v>0</v>
      </c>
      <c r="AD25" s="350">
        <v>4</v>
      </c>
      <c r="AE25" s="348">
        <v>1</v>
      </c>
      <c r="AF25" s="349">
        <v>3</v>
      </c>
      <c r="AG25" s="346">
        <v>1</v>
      </c>
      <c r="AH25" s="350">
        <v>0</v>
      </c>
      <c r="AI25" s="348">
        <v>0</v>
      </c>
      <c r="AJ25" s="349">
        <v>0</v>
      </c>
      <c r="AK25" s="346">
        <v>0</v>
      </c>
      <c r="AL25" s="350">
        <v>1</v>
      </c>
      <c r="AM25" s="348">
        <v>2</v>
      </c>
      <c r="AN25" s="350">
        <v>4</v>
      </c>
      <c r="AO25" s="348">
        <v>0</v>
      </c>
      <c r="AP25" s="352">
        <v>1</v>
      </c>
      <c r="AQ25" s="430">
        <v>1</v>
      </c>
      <c r="AR25" s="369">
        <v>0</v>
      </c>
      <c r="AS25" s="369">
        <v>0</v>
      </c>
      <c r="AT25" s="369">
        <v>0</v>
      </c>
      <c r="AU25" s="369">
        <v>1</v>
      </c>
      <c r="AV25" s="369">
        <v>2</v>
      </c>
      <c r="AW25" s="369">
        <v>0</v>
      </c>
      <c r="AX25" s="347">
        <v>3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120</v>
      </c>
      <c r="E27" s="479">
        <f t="shared" si="36"/>
        <v>42</v>
      </c>
      <c r="F27" s="560">
        <f t="shared" si="36"/>
        <v>78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0</v>
      </c>
      <c r="M27" s="346">
        <v>0</v>
      </c>
      <c r="N27" s="347">
        <v>0</v>
      </c>
      <c r="O27" s="346">
        <v>0</v>
      </c>
      <c r="P27" s="350">
        <v>0</v>
      </c>
      <c r="Q27" s="346">
        <v>0</v>
      </c>
      <c r="R27" s="350">
        <v>0</v>
      </c>
      <c r="S27" s="346">
        <v>1</v>
      </c>
      <c r="T27" s="350">
        <v>0</v>
      </c>
      <c r="U27" s="346">
        <v>1</v>
      </c>
      <c r="V27" s="350">
        <v>1</v>
      </c>
      <c r="W27" s="348">
        <v>2</v>
      </c>
      <c r="X27" s="349">
        <v>4</v>
      </c>
      <c r="Y27" s="346">
        <v>11</v>
      </c>
      <c r="Z27" s="350">
        <v>8</v>
      </c>
      <c r="AA27" s="348">
        <v>8</v>
      </c>
      <c r="AB27" s="349">
        <v>9</v>
      </c>
      <c r="AC27" s="346">
        <v>6</v>
      </c>
      <c r="AD27" s="350">
        <v>15</v>
      </c>
      <c r="AE27" s="348">
        <v>3</v>
      </c>
      <c r="AF27" s="349">
        <v>13</v>
      </c>
      <c r="AG27" s="346">
        <v>2</v>
      </c>
      <c r="AH27" s="350">
        <v>9</v>
      </c>
      <c r="AI27" s="348">
        <v>4</v>
      </c>
      <c r="AJ27" s="349">
        <v>6</v>
      </c>
      <c r="AK27" s="346">
        <v>1</v>
      </c>
      <c r="AL27" s="350">
        <v>2</v>
      </c>
      <c r="AM27" s="348">
        <v>3</v>
      </c>
      <c r="AN27" s="350">
        <v>8</v>
      </c>
      <c r="AO27" s="348">
        <v>0</v>
      </c>
      <c r="AP27" s="352">
        <v>3</v>
      </c>
      <c r="AQ27" s="430">
        <v>1</v>
      </c>
      <c r="AR27" s="369">
        <v>10</v>
      </c>
      <c r="AS27" s="369">
        <v>0</v>
      </c>
      <c r="AT27" s="369">
        <v>0</v>
      </c>
      <c r="AU27" s="369">
        <v>1</v>
      </c>
      <c r="AV27" s="369">
        <v>9</v>
      </c>
      <c r="AW27" s="369">
        <v>0</v>
      </c>
      <c r="AX27" s="347">
        <v>3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82">
        <f t="shared" si="27"/>
        <v>102</v>
      </c>
      <c r="E28" s="479">
        <f t="shared" si="36"/>
        <v>61</v>
      </c>
      <c r="F28" s="560">
        <f t="shared" si="36"/>
        <v>41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2</v>
      </c>
      <c r="U28" s="346">
        <v>2</v>
      </c>
      <c r="V28" s="350">
        <v>2</v>
      </c>
      <c r="W28" s="348">
        <v>9</v>
      </c>
      <c r="X28" s="349">
        <v>2</v>
      </c>
      <c r="Y28" s="346">
        <v>7</v>
      </c>
      <c r="Z28" s="350">
        <v>3</v>
      </c>
      <c r="AA28" s="348">
        <v>8</v>
      </c>
      <c r="AB28" s="349">
        <v>1</v>
      </c>
      <c r="AC28" s="346">
        <v>3</v>
      </c>
      <c r="AD28" s="350">
        <v>6</v>
      </c>
      <c r="AE28" s="348">
        <v>3</v>
      </c>
      <c r="AF28" s="349">
        <v>7</v>
      </c>
      <c r="AG28" s="346">
        <v>8</v>
      </c>
      <c r="AH28" s="350">
        <v>3</v>
      </c>
      <c r="AI28" s="348">
        <v>6</v>
      </c>
      <c r="AJ28" s="349">
        <v>5</v>
      </c>
      <c r="AK28" s="346">
        <v>5</v>
      </c>
      <c r="AL28" s="350">
        <v>1</v>
      </c>
      <c r="AM28" s="348">
        <v>7</v>
      </c>
      <c r="AN28" s="350">
        <v>5</v>
      </c>
      <c r="AO28" s="348">
        <v>3</v>
      </c>
      <c r="AP28" s="352">
        <v>4</v>
      </c>
      <c r="AQ28" s="430">
        <v>2</v>
      </c>
      <c r="AR28" s="369">
        <v>1</v>
      </c>
      <c r="AS28" s="369">
        <v>1</v>
      </c>
      <c r="AT28" s="369">
        <v>0</v>
      </c>
      <c r="AU28" s="369">
        <v>0</v>
      </c>
      <c r="AV28" s="369">
        <v>3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82">
        <f t="shared" si="27"/>
        <v>0</v>
      </c>
      <c r="E29" s="479">
        <f t="shared" si="36"/>
        <v>0</v>
      </c>
      <c r="F29" s="560">
        <f t="shared" si="36"/>
        <v>0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0</v>
      </c>
      <c r="AC30" s="346">
        <v>0</v>
      </c>
      <c r="AD30" s="350">
        <v>0</v>
      </c>
      <c r="AE30" s="348">
        <v>0</v>
      </c>
      <c r="AF30" s="349">
        <v>0</v>
      </c>
      <c r="AG30" s="346">
        <v>0</v>
      </c>
      <c r="AH30" s="350">
        <v>0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260</v>
      </c>
      <c r="E31" s="479">
        <f t="shared" si="36"/>
        <v>85</v>
      </c>
      <c r="F31" s="560">
        <f t="shared" si="36"/>
        <v>175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1</v>
      </c>
      <c r="M31" s="346">
        <v>1</v>
      </c>
      <c r="N31" s="347">
        <v>0</v>
      </c>
      <c r="O31" s="346">
        <v>3</v>
      </c>
      <c r="P31" s="350">
        <v>0</v>
      </c>
      <c r="Q31" s="346">
        <v>7</v>
      </c>
      <c r="R31" s="350">
        <v>10</v>
      </c>
      <c r="S31" s="346">
        <v>1</v>
      </c>
      <c r="T31" s="350">
        <v>4</v>
      </c>
      <c r="U31" s="346">
        <v>3</v>
      </c>
      <c r="V31" s="350">
        <v>3</v>
      </c>
      <c r="W31" s="348">
        <v>7</v>
      </c>
      <c r="X31" s="349">
        <v>8</v>
      </c>
      <c r="Y31" s="346">
        <v>7</v>
      </c>
      <c r="Z31" s="350">
        <v>2</v>
      </c>
      <c r="AA31" s="348">
        <v>10</v>
      </c>
      <c r="AB31" s="349">
        <v>11</v>
      </c>
      <c r="AC31" s="346">
        <v>3</v>
      </c>
      <c r="AD31" s="350">
        <v>33</v>
      </c>
      <c r="AE31" s="348">
        <v>4</v>
      </c>
      <c r="AF31" s="349">
        <v>27</v>
      </c>
      <c r="AG31" s="346">
        <v>9</v>
      </c>
      <c r="AH31" s="350">
        <v>30</v>
      </c>
      <c r="AI31" s="348">
        <v>5</v>
      </c>
      <c r="AJ31" s="349">
        <v>23</v>
      </c>
      <c r="AK31" s="346">
        <v>8</v>
      </c>
      <c r="AL31" s="350">
        <v>8</v>
      </c>
      <c r="AM31" s="348">
        <v>16</v>
      </c>
      <c r="AN31" s="350">
        <v>13</v>
      </c>
      <c r="AO31" s="348">
        <v>1</v>
      </c>
      <c r="AP31" s="352">
        <v>2</v>
      </c>
      <c r="AQ31" s="430">
        <v>3</v>
      </c>
      <c r="AR31" s="369">
        <v>16</v>
      </c>
      <c r="AS31" s="369">
        <v>4</v>
      </c>
      <c r="AT31" s="369">
        <v>0</v>
      </c>
      <c r="AU31" s="369">
        <v>0</v>
      </c>
      <c r="AV31" s="369">
        <v>9</v>
      </c>
      <c r="AW31" s="369">
        <v>0</v>
      </c>
      <c r="AX31" s="347">
        <v>2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18</v>
      </c>
      <c r="E33" s="479">
        <f t="shared" si="36"/>
        <v>6</v>
      </c>
      <c r="F33" s="560">
        <f t="shared" si="36"/>
        <v>12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0</v>
      </c>
      <c r="O33" s="346">
        <v>0</v>
      </c>
      <c r="P33" s="350">
        <v>0</v>
      </c>
      <c r="Q33" s="346">
        <v>1</v>
      </c>
      <c r="R33" s="350">
        <v>0</v>
      </c>
      <c r="S33" s="346">
        <v>0</v>
      </c>
      <c r="T33" s="350">
        <v>3</v>
      </c>
      <c r="U33" s="346">
        <v>2</v>
      </c>
      <c r="V33" s="350">
        <v>0</v>
      </c>
      <c r="W33" s="348">
        <v>0</v>
      </c>
      <c r="X33" s="349">
        <v>2</v>
      </c>
      <c r="Y33" s="346">
        <v>1</v>
      </c>
      <c r="Z33" s="350">
        <v>2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3</v>
      </c>
      <c r="AG33" s="346">
        <v>0</v>
      </c>
      <c r="AH33" s="350">
        <v>1</v>
      </c>
      <c r="AI33" s="348">
        <v>2</v>
      </c>
      <c r="AJ33" s="349">
        <v>0</v>
      </c>
      <c r="AK33" s="346">
        <v>0</v>
      </c>
      <c r="AL33" s="350">
        <v>0</v>
      </c>
      <c r="AM33" s="348">
        <v>0</v>
      </c>
      <c r="AN33" s="350">
        <v>1</v>
      </c>
      <c r="AO33" s="348">
        <v>0</v>
      </c>
      <c r="AP33" s="352">
        <v>0</v>
      </c>
      <c r="AQ33" s="430">
        <v>1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22</v>
      </c>
      <c r="E34" s="479">
        <f>SUM(U34+W34+Y34+AA34+AC34+AE34+AG34+AI34+AK34+AM34+AO34)</f>
        <v>4</v>
      </c>
      <c r="F34" s="560">
        <f>SUM(V34+X34+Z34+AB34+AD34+AF34+AH34+AJ34+AL34+AN34+AP34)</f>
        <v>18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1</v>
      </c>
      <c r="AD34" s="350">
        <v>4</v>
      </c>
      <c r="AE34" s="348">
        <v>0</v>
      </c>
      <c r="AF34" s="349">
        <v>5</v>
      </c>
      <c r="AG34" s="346">
        <v>1</v>
      </c>
      <c r="AH34" s="350">
        <v>1</v>
      </c>
      <c r="AI34" s="348">
        <v>1</v>
      </c>
      <c r="AJ34" s="349">
        <v>2</v>
      </c>
      <c r="AK34" s="346">
        <v>0</v>
      </c>
      <c r="AL34" s="350">
        <v>1</v>
      </c>
      <c r="AM34" s="348">
        <v>1</v>
      </c>
      <c r="AN34" s="350">
        <v>5</v>
      </c>
      <c r="AO34" s="348">
        <v>0</v>
      </c>
      <c r="AP34" s="352">
        <v>0</v>
      </c>
      <c r="AQ34" s="430">
        <v>0</v>
      </c>
      <c r="AR34" s="369">
        <v>3</v>
      </c>
      <c r="AS34" s="369">
        <v>0</v>
      </c>
      <c r="AT34" s="369">
        <v>0</v>
      </c>
      <c r="AU34" s="369">
        <v>0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0</v>
      </c>
      <c r="E35" s="479">
        <f t="shared" ref="E35:F38" si="37">SUM(G35+I35+K35+M35+O35+Q35+S35+U35+W35+Y35+AA35+AC35+AE35+AG35+AI35+AK35+AM35+AO35)</f>
        <v>0</v>
      </c>
      <c r="F35" s="560">
        <f t="shared" si="37"/>
        <v>0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>
        <v>0</v>
      </c>
      <c r="H36" s="350">
        <v>0</v>
      </c>
      <c r="I36" s="346">
        <v>0</v>
      </c>
      <c r="J36" s="347">
        <v>0</v>
      </c>
      <c r="K36" s="346">
        <v>0</v>
      </c>
      <c r="L36" s="350">
        <v>0</v>
      </c>
      <c r="M36" s="346">
        <v>0</v>
      </c>
      <c r="N36" s="347">
        <v>0</v>
      </c>
      <c r="O36" s="346">
        <v>0</v>
      </c>
      <c r="P36" s="350">
        <v>0</v>
      </c>
      <c r="Q36" s="346">
        <v>0</v>
      </c>
      <c r="R36" s="350">
        <v>0</v>
      </c>
      <c r="S36" s="346">
        <v>0</v>
      </c>
      <c r="T36" s="350">
        <v>0</v>
      </c>
      <c r="U36" s="346">
        <v>0</v>
      </c>
      <c r="V36" s="350">
        <v>0</v>
      </c>
      <c r="W36" s="348">
        <v>0</v>
      </c>
      <c r="X36" s="349">
        <v>0</v>
      </c>
      <c r="Y36" s="346">
        <v>0</v>
      </c>
      <c r="Z36" s="350">
        <v>0</v>
      </c>
      <c r="AA36" s="348">
        <v>0</v>
      </c>
      <c r="AB36" s="349">
        <v>0</v>
      </c>
      <c r="AC36" s="346">
        <v>0</v>
      </c>
      <c r="AD36" s="350">
        <v>0</v>
      </c>
      <c r="AE36" s="348">
        <v>0</v>
      </c>
      <c r="AF36" s="349">
        <v>0</v>
      </c>
      <c r="AG36" s="346">
        <v>0</v>
      </c>
      <c r="AH36" s="350">
        <v>0</v>
      </c>
      <c r="AI36" s="348">
        <v>0</v>
      </c>
      <c r="AJ36" s="349">
        <v>0</v>
      </c>
      <c r="AK36" s="346">
        <v>0</v>
      </c>
      <c r="AL36" s="350">
        <v>0</v>
      </c>
      <c r="AM36" s="348">
        <v>0</v>
      </c>
      <c r="AN36" s="350">
        <v>0</v>
      </c>
      <c r="AO36" s="348">
        <v>0</v>
      </c>
      <c r="AP36" s="352">
        <v>0</v>
      </c>
      <c r="AQ36" s="430">
        <v>0</v>
      </c>
      <c r="AR36" s="369">
        <v>0</v>
      </c>
      <c r="AS36" s="369">
        <v>0</v>
      </c>
      <c r="AT36" s="369">
        <v>0</v>
      </c>
      <c r="AU36" s="369">
        <v>0</v>
      </c>
      <c r="AV36" s="369">
        <v>0</v>
      </c>
      <c r="AW36" s="369">
        <v>0</v>
      </c>
      <c r="AX36" s="347">
        <v>0</v>
      </c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0</v>
      </c>
      <c r="E37" s="479">
        <f t="shared" si="37"/>
        <v>0</v>
      </c>
      <c r="F37" s="560">
        <f t="shared" si="37"/>
        <v>0</v>
      </c>
      <c r="G37" s="346">
        <v>0</v>
      </c>
      <c r="H37" s="350">
        <v>0</v>
      </c>
      <c r="I37" s="346">
        <v>0</v>
      </c>
      <c r="J37" s="347">
        <v>0</v>
      </c>
      <c r="K37" s="346">
        <v>0</v>
      </c>
      <c r="L37" s="350">
        <v>0</v>
      </c>
      <c r="M37" s="346">
        <v>0</v>
      </c>
      <c r="N37" s="347">
        <v>0</v>
      </c>
      <c r="O37" s="346">
        <v>0</v>
      </c>
      <c r="P37" s="350">
        <v>0</v>
      </c>
      <c r="Q37" s="346">
        <v>0</v>
      </c>
      <c r="R37" s="350">
        <v>0</v>
      </c>
      <c r="S37" s="346">
        <v>0</v>
      </c>
      <c r="T37" s="350">
        <v>0</v>
      </c>
      <c r="U37" s="346">
        <v>0</v>
      </c>
      <c r="V37" s="350">
        <v>0</v>
      </c>
      <c r="W37" s="348">
        <v>0</v>
      </c>
      <c r="X37" s="349">
        <v>0</v>
      </c>
      <c r="Y37" s="346">
        <v>0</v>
      </c>
      <c r="Z37" s="350">
        <v>0</v>
      </c>
      <c r="AA37" s="348">
        <v>0</v>
      </c>
      <c r="AB37" s="349">
        <v>0</v>
      </c>
      <c r="AC37" s="346">
        <v>0</v>
      </c>
      <c r="AD37" s="350">
        <v>0</v>
      </c>
      <c r="AE37" s="348">
        <v>0</v>
      </c>
      <c r="AF37" s="349">
        <v>0</v>
      </c>
      <c r="AG37" s="346">
        <v>0</v>
      </c>
      <c r="AH37" s="350">
        <v>0</v>
      </c>
      <c r="AI37" s="348">
        <v>0</v>
      </c>
      <c r="AJ37" s="349">
        <v>0</v>
      </c>
      <c r="AK37" s="346">
        <v>0</v>
      </c>
      <c r="AL37" s="350">
        <v>0</v>
      </c>
      <c r="AM37" s="348">
        <v>0</v>
      </c>
      <c r="AN37" s="350">
        <v>0</v>
      </c>
      <c r="AO37" s="348">
        <v>0</v>
      </c>
      <c r="AP37" s="352">
        <v>0</v>
      </c>
      <c r="AQ37" s="430">
        <v>0</v>
      </c>
      <c r="AR37" s="369">
        <v>0</v>
      </c>
      <c r="AS37" s="369">
        <v>0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>
        <v>0</v>
      </c>
      <c r="H38" s="388">
        <v>0</v>
      </c>
      <c r="I38" s="380">
        <v>0</v>
      </c>
      <c r="J38" s="388">
        <v>0</v>
      </c>
      <c r="K38" s="380">
        <v>0</v>
      </c>
      <c r="L38" s="388">
        <v>0</v>
      </c>
      <c r="M38" s="380">
        <v>0</v>
      </c>
      <c r="N38" s="388">
        <v>0</v>
      </c>
      <c r="O38" s="380">
        <v>0</v>
      </c>
      <c r="P38" s="388">
        <v>0</v>
      </c>
      <c r="Q38" s="380">
        <v>0</v>
      </c>
      <c r="R38" s="388">
        <v>0</v>
      </c>
      <c r="S38" s="380">
        <v>0</v>
      </c>
      <c r="T38" s="388">
        <v>0</v>
      </c>
      <c r="U38" s="380">
        <v>0</v>
      </c>
      <c r="V38" s="388">
        <v>0</v>
      </c>
      <c r="W38" s="429">
        <v>0</v>
      </c>
      <c r="X38" s="564">
        <v>0</v>
      </c>
      <c r="Y38" s="380">
        <v>0</v>
      </c>
      <c r="Z38" s="388">
        <v>0</v>
      </c>
      <c r="AA38" s="429">
        <v>0</v>
      </c>
      <c r="AB38" s="564">
        <v>0</v>
      </c>
      <c r="AC38" s="380">
        <v>0</v>
      </c>
      <c r="AD38" s="388">
        <v>0</v>
      </c>
      <c r="AE38" s="429">
        <v>0</v>
      </c>
      <c r="AF38" s="564">
        <v>0</v>
      </c>
      <c r="AG38" s="380">
        <v>0</v>
      </c>
      <c r="AH38" s="388">
        <v>0</v>
      </c>
      <c r="AI38" s="429">
        <v>0</v>
      </c>
      <c r="AJ38" s="564">
        <v>0</v>
      </c>
      <c r="AK38" s="380">
        <v>0</v>
      </c>
      <c r="AL38" s="388">
        <v>0</v>
      </c>
      <c r="AM38" s="429">
        <v>0</v>
      </c>
      <c r="AN38" s="388">
        <v>0</v>
      </c>
      <c r="AO38" s="429">
        <v>0</v>
      </c>
      <c r="AP38" s="392">
        <v>0</v>
      </c>
      <c r="AQ38" s="379">
        <v>0</v>
      </c>
      <c r="AR38" s="2911">
        <v>0</v>
      </c>
      <c r="AS38" s="2911">
        <v>0</v>
      </c>
      <c r="AT38" s="2911">
        <v>0</v>
      </c>
      <c r="AU38" s="2911">
        <v>0</v>
      </c>
      <c r="AV38" s="2911">
        <v>0</v>
      </c>
      <c r="AW38" s="2911">
        <v>0</v>
      </c>
      <c r="AX38" s="388">
        <v>0</v>
      </c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87">
        <f>SUM(D21:D38)</f>
        <v>2113</v>
      </c>
      <c r="E39" s="3588">
        <f>SUM(E21:E38)</f>
        <v>842</v>
      </c>
      <c r="F39" s="615">
        <f t="shared" ref="F39:AX39" si="39">SUM(F21:F38)</f>
        <v>1271</v>
      </c>
      <c r="G39" s="3587">
        <f t="shared" si="39"/>
        <v>10</v>
      </c>
      <c r="H39" s="615">
        <f t="shared" si="39"/>
        <v>14</v>
      </c>
      <c r="I39" s="3587">
        <f t="shared" si="39"/>
        <v>15</v>
      </c>
      <c r="J39" s="615">
        <f t="shared" si="39"/>
        <v>20</v>
      </c>
      <c r="K39" s="3587">
        <f t="shared" si="39"/>
        <v>24</v>
      </c>
      <c r="L39" s="615">
        <f t="shared" si="39"/>
        <v>29</v>
      </c>
      <c r="M39" s="3587">
        <f t="shared" si="39"/>
        <v>35</v>
      </c>
      <c r="N39" s="615">
        <f t="shared" si="39"/>
        <v>22</v>
      </c>
      <c r="O39" s="3587">
        <f t="shared" si="39"/>
        <v>34</v>
      </c>
      <c r="P39" s="615">
        <f t="shared" si="39"/>
        <v>22</v>
      </c>
      <c r="Q39" s="3587">
        <f t="shared" si="39"/>
        <v>31</v>
      </c>
      <c r="R39" s="615">
        <f t="shared" si="39"/>
        <v>43</v>
      </c>
      <c r="S39" s="3587">
        <f t="shared" si="39"/>
        <v>72</v>
      </c>
      <c r="T39" s="615">
        <f t="shared" si="39"/>
        <v>104</v>
      </c>
      <c r="U39" s="3587">
        <f t="shared" si="39"/>
        <v>82</v>
      </c>
      <c r="V39" s="615">
        <f t="shared" si="39"/>
        <v>53</v>
      </c>
      <c r="W39" s="3587">
        <f t="shared" si="39"/>
        <v>89</v>
      </c>
      <c r="X39" s="615">
        <f t="shared" si="39"/>
        <v>99</v>
      </c>
      <c r="Y39" s="3587">
        <f t="shared" si="39"/>
        <v>163</v>
      </c>
      <c r="Z39" s="615">
        <f t="shared" si="39"/>
        <v>163</v>
      </c>
      <c r="AA39" s="3587">
        <f t="shared" si="39"/>
        <v>78</v>
      </c>
      <c r="AB39" s="615">
        <f t="shared" si="39"/>
        <v>102</v>
      </c>
      <c r="AC39" s="3587">
        <f t="shared" si="39"/>
        <v>29</v>
      </c>
      <c r="AD39" s="615">
        <f t="shared" si="39"/>
        <v>170</v>
      </c>
      <c r="AE39" s="3587">
        <f t="shared" si="39"/>
        <v>27</v>
      </c>
      <c r="AF39" s="615">
        <f t="shared" si="39"/>
        <v>167</v>
      </c>
      <c r="AG39" s="3587">
        <f t="shared" si="39"/>
        <v>37</v>
      </c>
      <c r="AH39" s="615">
        <f t="shared" si="39"/>
        <v>79</v>
      </c>
      <c r="AI39" s="3587">
        <f t="shared" si="39"/>
        <v>34</v>
      </c>
      <c r="AJ39" s="615">
        <f t="shared" si="39"/>
        <v>68</v>
      </c>
      <c r="AK39" s="3587">
        <f t="shared" si="39"/>
        <v>21</v>
      </c>
      <c r="AL39" s="615">
        <f t="shared" si="39"/>
        <v>31</v>
      </c>
      <c r="AM39" s="3587">
        <f t="shared" si="39"/>
        <v>50</v>
      </c>
      <c r="AN39" s="615">
        <f t="shared" si="39"/>
        <v>66</v>
      </c>
      <c r="AO39" s="3587">
        <f t="shared" si="39"/>
        <v>11</v>
      </c>
      <c r="AP39" s="615">
        <f t="shared" si="39"/>
        <v>19</v>
      </c>
      <c r="AQ39" s="3587">
        <f t="shared" si="39"/>
        <v>38</v>
      </c>
      <c r="AR39" s="615">
        <f t="shared" si="39"/>
        <v>86</v>
      </c>
      <c r="AS39" s="3587">
        <f t="shared" si="39"/>
        <v>9</v>
      </c>
      <c r="AT39" s="615">
        <f t="shared" si="39"/>
        <v>0</v>
      </c>
      <c r="AU39" s="3587">
        <f t="shared" si="39"/>
        <v>7</v>
      </c>
      <c r="AV39" s="615">
        <f t="shared" si="39"/>
        <v>58</v>
      </c>
      <c r="AW39" s="3587">
        <f t="shared" si="39"/>
        <v>0</v>
      </c>
      <c r="AX39" s="615">
        <f t="shared" si="39"/>
        <v>25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60">
        <f t="shared" ref="D44:D50" si="40">SUM(E44+F44)</f>
        <v>4</v>
      </c>
      <c r="E44" s="1020">
        <f>+S44+Y44+AA44+AC44+AE44+AG44+AI44+AK44+AM44+AO44</f>
        <v>0</v>
      </c>
      <c r="F44" s="3591">
        <f>+T44+Z44+AB44+AD44+AF44+AH44+AJ44+AL44+AN44+AP44</f>
        <v>4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1</v>
      </c>
      <c r="AC44" s="3595">
        <v>0</v>
      </c>
      <c r="AD44" s="3593">
        <v>3</v>
      </c>
      <c r="AE44" s="3594">
        <v>0</v>
      </c>
      <c r="AF44" s="3593">
        <v>0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4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248</v>
      </c>
      <c r="E45" s="1011">
        <f>+G45+I45+K45+M45+O45+Q45+S45+U45+W45+Y45+AA45</f>
        <v>120</v>
      </c>
      <c r="F45" s="3601">
        <f>+H45+J45+L45+N45+P45+R45+T45+V45+X45+Z45+AB45</f>
        <v>128</v>
      </c>
      <c r="G45" s="3602">
        <v>5</v>
      </c>
      <c r="H45" s="3603">
        <v>8</v>
      </c>
      <c r="I45" s="3602">
        <v>7</v>
      </c>
      <c r="J45" s="3604">
        <v>9</v>
      </c>
      <c r="K45" s="3602">
        <v>8</v>
      </c>
      <c r="L45" s="3603">
        <v>13</v>
      </c>
      <c r="M45" s="3602">
        <v>15</v>
      </c>
      <c r="N45" s="3603">
        <v>10</v>
      </c>
      <c r="O45" s="3602">
        <v>9</v>
      </c>
      <c r="P45" s="3603">
        <v>7</v>
      </c>
      <c r="Q45" s="3602">
        <v>8</v>
      </c>
      <c r="R45" s="3605">
        <v>12</v>
      </c>
      <c r="S45" s="3602">
        <v>13</v>
      </c>
      <c r="T45" s="3605">
        <v>16</v>
      </c>
      <c r="U45" s="3602">
        <v>11</v>
      </c>
      <c r="V45" s="3603">
        <v>14</v>
      </c>
      <c r="W45" s="3602">
        <v>18</v>
      </c>
      <c r="X45" s="3605">
        <v>18</v>
      </c>
      <c r="Y45" s="3602">
        <v>21</v>
      </c>
      <c r="Z45" s="3605">
        <v>15</v>
      </c>
      <c r="AA45" s="3602">
        <v>5</v>
      </c>
      <c r="AB45" s="3603">
        <v>6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2</v>
      </c>
      <c r="AW45" s="3613">
        <v>1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>
        <v>0</v>
      </c>
      <c r="T47" s="3615">
        <v>0</v>
      </c>
      <c r="U47" s="3614">
        <v>0</v>
      </c>
      <c r="V47" s="3615">
        <v>0</v>
      </c>
      <c r="W47" s="3614">
        <v>0</v>
      </c>
      <c r="X47" s="3615">
        <v>0</v>
      </c>
      <c r="Y47" s="3614">
        <v>0</v>
      </c>
      <c r="Z47" s="3615">
        <v>0</v>
      </c>
      <c r="AA47" s="3616">
        <v>0</v>
      </c>
      <c r="AB47" s="3617">
        <v>0</v>
      </c>
      <c r="AC47" s="3614">
        <v>0</v>
      </c>
      <c r="AD47" s="3615">
        <v>0</v>
      </c>
      <c r="AE47" s="3616">
        <v>0</v>
      </c>
      <c r="AF47" s="3615">
        <v>0</v>
      </c>
      <c r="AG47" s="3614">
        <v>0</v>
      </c>
      <c r="AH47" s="3615">
        <v>0</v>
      </c>
      <c r="AI47" s="3614">
        <v>0</v>
      </c>
      <c r="AJ47" s="3615">
        <v>0</v>
      </c>
      <c r="AK47" s="3616">
        <v>0</v>
      </c>
      <c r="AL47" s="3617">
        <v>0</v>
      </c>
      <c r="AM47" s="3614">
        <v>0</v>
      </c>
      <c r="AN47" s="3615">
        <v>0</v>
      </c>
      <c r="AO47" s="3616">
        <v>0</v>
      </c>
      <c r="AP47" s="3618">
        <v>0</v>
      </c>
      <c r="AQ47" s="3619">
        <v>0</v>
      </c>
      <c r="AR47" s="3611">
        <v>0</v>
      </c>
      <c r="AS47" s="3611">
        <v>0</v>
      </c>
      <c r="AT47" s="3611">
        <v>0</v>
      </c>
      <c r="AU47" s="3611">
        <v>0</v>
      </c>
      <c r="AV47" s="3611">
        <v>0</v>
      </c>
      <c r="AW47" s="3611">
        <v>0</v>
      </c>
      <c r="AX47" s="3620">
        <v>0</v>
      </c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>
        <v>0</v>
      </c>
      <c r="H48" s="3603">
        <v>0</v>
      </c>
      <c r="I48" s="3602">
        <v>0</v>
      </c>
      <c r="J48" s="3604">
        <v>0</v>
      </c>
      <c r="K48" s="3602">
        <v>0</v>
      </c>
      <c r="L48" s="3603">
        <v>0</v>
      </c>
      <c r="M48" s="3602">
        <v>0</v>
      </c>
      <c r="N48" s="3603">
        <v>0</v>
      </c>
      <c r="O48" s="3602">
        <v>0</v>
      </c>
      <c r="P48" s="3603">
        <v>0</v>
      </c>
      <c r="Q48" s="3602">
        <v>0</v>
      </c>
      <c r="R48" s="3605">
        <v>0</v>
      </c>
      <c r="S48" s="3602">
        <v>0</v>
      </c>
      <c r="T48" s="3605">
        <v>0</v>
      </c>
      <c r="U48" s="3602">
        <v>0</v>
      </c>
      <c r="V48" s="3603">
        <v>0</v>
      </c>
      <c r="W48" s="3602">
        <v>0</v>
      </c>
      <c r="X48" s="3605">
        <v>0</v>
      </c>
      <c r="Y48" s="3602">
        <v>0</v>
      </c>
      <c r="Z48" s="3605">
        <v>0</v>
      </c>
      <c r="AA48" s="3602">
        <v>0</v>
      </c>
      <c r="AB48" s="3603">
        <v>0</v>
      </c>
      <c r="AC48" s="3614">
        <v>0</v>
      </c>
      <c r="AD48" s="3620">
        <v>0</v>
      </c>
      <c r="AE48" s="3616">
        <v>0</v>
      </c>
      <c r="AF48" s="3623">
        <v>0</v>
      </c>
      <c r="AG48" s="3614">
        <v>0</v>
      </c>
      <c r="AH48" s="3623">
        <v>0</v>
      </c>
      <c r="AI48" s="3614">
        <v>0</v>
      </c>
      <c r="AJ48" s="3620">
        <v>0</v>
      </c>
      <c r="AK48" s="3616">
        <v>0</v>
      </c>
      <c r="AL48" s="3623">
        <v>0</v>
      </c>
      <c r="AM48" s="3614">
        <v>0</v>
      </c>
      <c r="AN48" s="3620">
        <v>0</v>
      </c>
      <c r="AO48" s="3616">
        <v>0</v>
      </c>
      <c r="AP48" s="3618">
        <v>0</v>
      </c>
      <c r="AQ48" s="3619">
        <v>0</v>
      </c>
      <c r="AR48" s="3611">
        <v>0</v>
      </c>
      <c r="AS48" s="3611">
        <v>0</v>
      </c>
      <c r="AT48" s="3611">
        <v>0</v>
      </c>
      <c r="AU48" s="3611">
        <v>0</v>
      </c>
      <c r="AV48" s="3611">
        <v>0</v>
      </c>
      <c r="AW48" s="3611">
        <v>0</v>
      </c>
      <c r="AX48" s="3620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>
        <v>0</v>
      </c>
      <c r="H49" s="3603">
        <v>0</v>
      </c>
      <c r="I49" s="3602">
        <v>0</v>
      </c>
      <c r="J49" s="3604">
        <v>0</v>
      </c>
      <c r="K49" s="3602">
        <v>0</v>
      </c>
      <c r="L49" s="3603">
        <v>0</v>
      </c>
      <c r="M49" s="3602">
        <v>0</v>
      </c>
      <c r="N49" s="3603">
        <v>0</v>
      </c>
      <c r="O49" s="3602">
        <v>0</v>
      </c>
      <c r="P49" s="3603">
        <v>0</v>
      </c>
      <c r="Q49" s="3602">
        <v>0</v>
      </c>
      <c r="R49" s="3605">
        <v>0</v>
      </c>
      <c r="S49" s="3602">
        <v>0</v>
      </c>
      <c r="T49" s="3605">
        <v>0</v>
      </c>
      <c r="U49" s="3602">
        <v>0</v>
      </c>
      <c r="V49" s="3603">
        <v>0</v>
      </c>
      <c r="W49" s="3602">
        <v>0</v>
      </c>
      <c r="X49" s="3605">
        <v>0</v>
      </c>
      <c r="Y49" s="3602">
        <v>0</v>
      </c>
      <c r="Z49" s="3605">
        <v>0</v>
      </c>
      <c r="AA49" s="3602">
        <v>0</v>
      </c>
      <c r="AB49" s="3603">
        <v>0</v>
      </c>
      <c r="AC49" s="3626">
        <v>0</v>
      </c>
      <c r="AD49" s="3627">
        <v>0</v>
      </c>
      <c r="AE49" s="3628">
        <v>0</v>
      </c>
      <c r="AF49" s="3629">
        <v>0</v>
      </c>
      <c r="AG49" s="3626">
        <v>0</v>
      </c>
      <c r="AH49" s="3629">
        <v>0</v>
      </c>
      <c r="AI49" s="3626">
        <v>0</v>
      </c>
      <c r="AJ49" s="3627">
        <v>0</v>
      </c>
      <c r="AK49" s="3630">
        <v>0</v>
      </c>
      <c r="AL49" s="3631">
        <v>0</v>
      </c>
      <c r="AM49" s="3626">
        <v>0</v>
      </c>
      <c r="AN49" s="3627">
        <v>0</v>
      </c>
      <c r="AO49" s="3628">
        <v>0</v>
      </c>
      <c r="AP49" s="3632">
        <v>0</v>
      </c>
      <c r="AQ49" s="3633">
        <v>0</v>
      </c>
      <c r="AR49" s="3634">
        <v>0</v>
      </c>
      <c r="AS49" s="3634">
        <v>0</v>
      </c>
      <c r="AT49" s="3634">
        <v>0</v>
      </c>
      <c r="AU49" s="3634">
        <v>0</v>
      </c>
      <c r="AV49" s="3634">
        <v>0</v>
      </c>
      <c r="AW49" s="3634">
        <v>0</v>
      </c>
      <c r="AX49" s="3627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>
        <v>0</v>
      </c>
      <c r="H50" s="3638">
        <v>0</v>
      </c>
      <c r="I50" s="3637">
        <v>0</v>
      </c>
      <c r="J50" s="3639">
        <v>0</v>
      </c>
      <c r="K50" s="3637">
        <v>0</v>
      </c>
      <c r="L50" s="3638">
        <v>0</v>
      </c>
      <c r="M50" s="3637">
        <v>0</v>
      </c>
      <c r="N50" s="3638">
        <v>0</v>
      </c>
      <c r="O50" s="3637">
        <v>0</v>
      </c>
      <c r="P50" s="3638">
        <v>0</v>
      </c>
      <c r="Q50" s="3637">
        <v>0</v>
      </c>
      <c r="R50" s="3640">
        <v>0</v>
      </c>
      <c r="S50" s="3637">
        <v>0</v>
      </c>
      <c r="T50" s="3640">
        <v>0</v>
      </c>
      <c r="U50" s="3637">
        <v>0</v>
      </c>
      <c r="V50" s="3640">
        <v>0</v>
      </c>
      <c r="W50" s="3637">
        <v>0</v>
      </c>
      <c r="X50" s="3640">
        <v>0</v>
      </c>
      <c r="Y50" s="3637">
        <v>0</v>
      </c>
      <c r="Z50" s="3640">
        <v>0</v>
      </c>
      <c r="AA50" s="3637">
        <v>0</v>
      </c>
      <c r="AB50" s="3640">
        <v>0</v>
      </c>
      <c r="AC50" s="3641">
        <v>0</v>
      </c>
      <c r="AD50" s="3640">
        <v>0</v>
      </c>
      <c r="AE50" s="3642">
        <v>0</v>
      </c>
      <c r="AF50" s="3640">
        <v>0</v>
      </c>
      <c r="AG50" s="3637">
        <v>0</v>
      </c>
      <c r="AH50" s="3640">
        <v>0</v>
      </c>
      <c r="AI50" s="3637">
        <v>0</v>
      </c>
      <c r="AJ50" s="3640">
        <v>0</v>
      </c>
      <c r="AK50" s="3637">
        <v>0</v>
      </c>
      <c r="AL50" s="3640">
        <v>0</v>
      </c>
      <c r="AM50" s="3641">
        <v>0</v>
      </c>
      <c r="AN50" s="3640">
        <v>0</v>
      </c>
      <c r="AO50" s="3639">
        <v>0</v>
      </c>
      <c r="AP50" s="3643">
        <v>0</v>
      </c>
      <c r="AQ50" s="3644">
        <v>0</v>
      </c>
      <c r="AR50" s="3645">
        <v>0</v>
      </c>
      <c r="AS50" s="3645">
        <v>0</v>
      </c>
      <c r="AT50" s="3645">
        <v>0</v>
      </c>
      <c r="AU50" s="3645">
        <v>0</v>
      </c>
      <c r="AV50" s="3645">
        <v>0</v>
      </c>
      <c r="AW50" s="3645">
        <v>0</v>
      </c>
      <c r="AX50" s="3638">
        <v>0</v>
      </c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46">
        <v>0</v>
      </c>
      <c r="D51" s="3647">
        <f t="shared" ref="D51:D62" si="70">SUM(E51+F51)</f>
        <v>168</v>
      </c>
      <c r="E51" s="3648">
        <f>SUM(G51+I51+K51+M51+O51+Q51+S51+U51+W51+Y51+AA51+AC51+AE51+AG51+AI51+AK51+AM51+AO51)</f>
        <v>76</v>
      </c>
      <c r="F51" s="3601">
        <f>SUM(H51+J51+L51+N51+P51+R51+T51+V51+X51+Z51+AB51+AD51+AF51+AH51+AJ51+AL51+AN51+AP51)</f>
        <v>92</v>
      </c>
      <c r="G51" s="3602">
        <v>5</v>
      </c>
      <c r="H51" s="3603">
        <v>8</v>
      </c>
      <c r="I51" s="3602">
        <v>7</v>
      </c>
      <c r="J51" s="3604">
        <v>9</v>
      </c>
      <c r="K51" s="3602">
        <v>5</v>
      </c>
      <c r="L51" s="3603">
        <v>10</v>
      </c>
      <c r="M51" s="3602">
        <v>7</v>
      </c>
      <c r="N51" s="3603">
        <v>9</v>
      </c>
      <c r="O51" s="3602">
        <v>5</v>
      </c>
      <c r="P51" s="3603">
        <v>3</v>
      </c>
      <c r="Q51" s="3602">
        <v>2</v>
      </c>
      <c r="R51" s="3605">
        <v>5</v>
      </c>
      <c r="S51" s="3602">
        <v>9</v>
      </c>
      <c r="T51" s="3605">
        <v>9</v>
      </c>
      <c r="U51" s="3602">
        <v>7</v>
      </c>
      <c r="V51" s="3605">
        <v>13</v>
      </c>
      <c r="W51" s="3602">
        <v>15</v>
      </c>
      <c r="X51" s="3605">
        <v>15</v>
      </c>
      <c r="Y51" s="3602">
        <v>14</v>
      </c>
      <c r="Z51" s="3605">
        <v>11</v>
      </c>
      <c r="AA51" s="3602">
        <v>0</v>
      </c>
      <c r="AB51" s="3605">
        <v>0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1</v>
      </c>
      <c r="AR51" s="3613">
        <v>0</v>
      </c>
      <c r="AS51" s="3613">
        <v>0</v>
      </c>
      <c r="AT51" s="3613">
        <v>1</v>
      </c>
      <c r="AU51" s="3613">
        <v>0</v>
      </c>
      <c r="AV51" s="3613">
        <v>1</v>
      </c>
      <c r="AW51" s="3613">
        <v>3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52" t="s">
        <v>1621</v>
      </c>
      <c r="D52" s="3561">
        <f t="shared" si="70"/>
        <v>30</v>
      </c>
      <c r="E52" s="3648">
        <f t="shared" ref="E52:F61" si="71">SUM(G52+I52+K52+M52+O52+Q52+S52+U52+W52+Y52+AA52+AC52+AE52+AG52+AI52+AK52+AM52+AO52)</f>
        <v>17</v>
      </c>
      <c r="F52" s="3601">
        <f t="shared" si="71"/>
        <v>13</v>
      </c>
      <c r="G52" s="3614">
        <v>0</v>
      </c>
      <c r="H52" s="3620">
        <v>0</v>
      </c>
      <c r="I52" s="3614">
        <v>0</v>
      </c>
      <c r="J52" s="3623">
        <v>0</v>
      </c>
      <c r="K52" s="3614">
        <v>1</v>
      </c>
      <c r="L52" s="3620">
        <v>0</v>
      </c>
      <c r="M52" s="3614">
        <v>0</v>
      </c>
      <c r="N52" s="3620">
        <v>0</v>
      </c>
      <c r="O52" s="3614">
        <v>1</v>
      </c>
      <c r="P52" s="3620">
        <v>2</v>
      </c>
      <c r="Q52" s="3614">
        <v>2</v>
      </c>
      <c r="R52" s="3615">
        <v>4</v>
      </c>
      <c r="S52" s="3614">
        <v>2</v>
      </c>
      <c r="T52" s="3615">
        <v>3</v>
      </c>
      <c r="U52" s="3614">
        <v>2</v>
      </c>
      <c r="V52" s="3615">
        <v>0</v>
      </c>
      <c r="W52" s="3614">
        <v>3</v>
      </c>
      <c r="X52" s="3615">
        <v>1</v>
      </c>
      <c r="Y52" s="3614">
        <v>4</v>
      </c>
      <c r="Z52" s="3615">
        <v>1</v>
      </c>
      <c r="AA52" s="3614">
        <v>2</v>
      </c>
      <c r="AB52" s="3615">
        <v>2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1</v>
      </c>
      <c r="AR52" s="3611">
        <v>1</v>
      </c>
      <c r="AS52" s="3611">
        <v>0</v>
      </c>
      <c r="AT52" s="3611">
        <v>0</v>
      </c>
      <c r="AU52" s="3611">
        <v>0</v>
      </c>
      <c r="AV52" s="3611">
        <v>2</v>
      </c>
      <c r="AW52" s="3611">
        <v>0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52" t="s">
        <v>1622</v>
      </c>
      <c r="D53" s="3561">
        <f t="shared" si="70"/>
        <v>18</v>
      </c>
      <c r="E53" s="3648">
        <f t="shared" si="71"/>
        <v>9</v>
      </c>
      <c r="F53" s="3601">
        <f t="shared" si="71"/>
        <v>9</v>
      </c>
      <c r="G53" s="3614">
        <v>0</v>
      </c>
      <c r="H53" s="3620">
        <v>0</v>
      </c>
      <c r="I53" s="3614">
        <v>0</v>
      </c>
      <c r="J53" s="3623">
        <v>0</v>
      </c>
      <c r="K53" s="3614">
        <v>0</v>
      </c>
      <c r="L53" s="3620">
        <v>0</v>
      </c>
      <c r="M53" s="3614">
        <v>2</v>
      </c>
      <c r="N53" s="3620">
        <v>0</v>
      </c>
      <c r="O53" s="3614">
        <v>1</v>
      </c>
      <c r="P53" s="3620">
        <v>1</v>
      </c>
      <c r="Q53" s="3614">
        <v>3</v>
      </c>
      <c r="R53" s="3615">
        <v>0</v>
      </c>
      <c r="S53" s="3614">
        <v>0</v>
      </c>
      <c r="T53" s="3615">
        <v>2</v>
      </c>
      <c r="U53" s="3614">
        <v>0</v>
      </c>
      <c r="V53" s="3615">
        <v>0</v>
      </c>
      <c r="W53" s="3614">
        <v>0</v>
      </c>
      <c r="X53" s="3615">
        <v>2</v>
      </c>
      <c r="Y53" s="3614">
        <v>2</v>
      </c>
      <c r="Z53" s="3615">
        <v>2</v>
      </c>
      <c r="AA53" s="3614">
        <v>1</v>
      </c>
      <c r="AB53" s="3615">
        <v>2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0</v>
      </c>
      <c r="AR53" s="3611">
        <v>0</v>
      </c>
      <c r="AS53" s="3611">
        <v>0</v>
      </c>
      <c r="AT53" s="3611">
        <v>0</v>
      </c>
      <c r="AU53" s="3611">
        <v>0</v>
      </c>
      <c r="AV53" s="3611">
        <v>2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52" t="s">
        <v>1623</v>
      </c>
      <c r="D54" s="3561">
        <f t="shared" si="70"/>
        <v>12</v>
      </c>
      <c r="E54" s="3648">
        <f>SUM(G54+I54+K54+M54+O54+Q54+S54+U54+W54+Y54+AA54+AC54+AE54+AG54+AI54+AK54+AM54+AO54)</f>
        <v>7</v>
      </c>
      <c r="F54" s="3601">
        <f t="shared" si="71"/>
        <v>5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2</v>
      </c>
      <c r="M54" s="3614">
        <v>4</v>
      </c>
      <c r="N54" s="3620">
        <v>1</v>
      </c>
      <c r="O54" s="3614">
        <v>0</v>
      </c>
      <c r="P54" s="3620">
        <v>0</v>
      </c>
      <c r="Q54" s="3614">
        <v>0</v>
      </c>
      <c r="R54" s="3615">
        <v>1</v>
      </c>
      <c r="S54" s="3614">
        <v>1</v>
      </c>
      <c r="T54" s="3615">
        <v>0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0</v>
      </c>
      <c r="AA54" s="3614">
        <v>2</v>
      </c>
      <c r="AB54" s="3615">
        <v>1</v>
      </c>
      <c r="AC54" s="3652">
        <v>0</v>
      </c>
      <c r="AD54" s="3615">
        <v>0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0</v>
      </c>
      <c r="AS54" s="3611">
        <v>0</v>
      </c>
      <c r="AT54" s="3611">
        <v>0</v>
      </c>
      <c r="AU54" s="3611">
        <v>0</v>
      </c>
      <c r="AV54" s="3611">
        <v>1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53" t="s">
        <v>1624</v>
      </c>
      <c r="D55" s="3654">
        <f>SUM(E55+F55)</f>
        <v>16</v>
      </c>
      <c r="E55" s="3648">
        <f>SUM(G55+I55+K55+M55+O55+Q55+S55+U55+W55+Y55+AA55+AC55+AE55+AG55+AI55+AK55+AM55+AO55)</f>
        <v>7</v>
      </c>
      <c r="F55" s="3601">
        <f>SUM(H55+J55+L55+N55+P55+R55+T55+V55+X55+Z55+AB55+AD55+AF55+AH55+AJ55+AL55+AN55+AP55)</f>
        <v>9</v>
      </c>
      <c r="G55" s="3614">
        <v>0</v>
      </c>
      <c r="H55" s="3620">
        <v>0</v>
      </c>
      <c r="I55" s="3614">
        <v>0</v>
      </c>
      <c r="J55" s="3623">
        <v>0</v>
      </c>
      <c r="K55" s="3655">
        <v>1</v>
      </c>
      <c r="L55" s="3656">
        <v>1</v>
      </c>
      <c r="M55" s="3655">
        <v>1</v>
      </c>
      <c r="N55" s="3656">
        <v>0</v>
      </c>
      <c r="O55" s="3655">
        <v>2</v>
      </c>
      <c r="P55" s="3656">
        <v>1</v>
      </c>
      <c r="Q55" s="3655">
        <v>0</v>
      </c>
      <c r="R55" s="3658">
        <v>2</v>
      </c>
      <c r="S55" s="3655">
        <v>1</v>
      </c>
      <c r="T55" s="3658">
        <v>1</v>
      </c>
      <c r="U55" s="3655">
        <v>2</v>
      </c>
      <c r="V55" s="3658">
        <v>1</v>
      </c>
      <c r="W55" s="3655">
        <v>0</v>
      </c>
      <c r="X55" s="3658">
        <v>0</v>
      </c>
      <c r="Y55" s="3655">
        <v>0</v>
      </c>
      <c r="Z55" s="3658">
        <v>1</v>
      </c>
      <c r="AA55" s="3655">
        <v>0</v>
      </c>
      <c r="AB55" s="3658">
        <v>1</v>
      </c>
      <c r="AC55" s="3659">
        <v>0</v>
      </c>
      <c r="AD55" s="3658">
        <v>1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1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53" t="s">
        <v>1625</v>
      </c>
      <c r="D56" s="3624">
        <f t="shared" si="70"/>
        <v>8</v>
      </c>
      <c r="E56" s="3664">
        <f>SUM(K56+M56+O56+Q56+S56+U56+W56+Y56+AA56+AC56+AE56+AG56+AI56+AK56+AM56+AO56)</f>
        <v>4</v>
      </c>
      <c r="F56" s="2961">
        <f>SUM(L56+N56+P56+R56+T56+V56+X56+Z56+AB56+AD56+AF56+AH56+AJ56+AL56+AN56+AP56)</f>
        <v>4</v>
      </c>
      <c r="G56" s="5609"/>
      <c r="H56" s="5611"/>
      <c r="I56" s="5609"/>
      <c r="J56" s="5611"/>
      <c r="K56" s="3625">
        <v>1</v>
      </c>
      <c r="L56" s="3665">
        <v>0</v>
      </c>
      <c r="M56" s="3625">
        <v>1</v>
      </c>
      <c r="N56" s="3665">
        <v>0</v>
      </c>
      <c r="O56" s="3625">
        <v>0</v>
      </c>
      <c r="P56" s="3665">
        <v>0</v>
      </c>
      <c r="Q56" s="3625">
        <v>1</v>
      </c>
      <c r="R56" s="3667">
        <v>0</v>
      </c>
      <c r="S56" s="3625">
        <v>0</v>
      </c>
      <c r="T56" s="3667">
        <v>1</v>
      </c>
      <c r="U56" s="3625">
        <v>0</v>
      </c>
      <c r="V56" s="3667">
        <v>0</v>
      </c>
      <c r="W56" s="3625">
        <v>0</v>
      </c>
      <c r="X56" s="3667">
        <v>0</v>
      </c>
      <c r="Y56" s="3625">
        <v>1</v>
      </c>
      <c r="Z56" s="3667">
        <v>0</v>
      </c>
      <c r="AA56" s="3625">
        <v>0</v>
      </c>
      <c r="AB56" s="3667">
        <v>1</v>
      </c>
      <c r="AC56" s="3668">
        <v>0</v>
      </c>
      <c r="AD56" s="3667">
        <v>2</v>
      </c>
      <c r="AE56" s="3669">
        <v>0</v>
      </c>
      <c r="AF56" s="3667">
        <v>0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2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635">
        <f>SUM(D51:D56)</f>
        <v>252</v>
      </c>
      <c r="E57" s="3673">
        <f>SUM(E51:E56)</f>
        <v>120</v>
      </c>
      <c r="F57" s="3636">
        <f>SUM(F51:F56)</f>
        <v>132</v>
      </c>
      <c r="G57" s="3635">
        <f>SUM(G51:G56)</f>
        <v>5</v>
      </c>
      <c r="H57" s="3673">
        <f t="shared" ref="H57:AW57" si="72">SUM(H51:H56)</f>
        <v>8</v>
      </c>
      <c r="I57" s="3635">
        <f t="shared" si="72"/>
        <v>7</v>
      </c>
      <c r="J57" s="3673">
        <f t="shared" si="72"/>
        <v>9</v>
      </c>
      <c r="K57" s="3635">
        <f t="shared" si="72"/>
        <v>8</v>
      </c>
      <c r="L57" s="3673">
        <f t="shared" si="72"/>
        <v>13</v>
      </c>
      <c r="M57" s="3635">
        <f t="shared" si="72"/>
        <v>15</v>
      </c>
      <c r="N57" s="3673">
        <f t="shared" si="72"/>
        <v>10</v>
      </c>
      <c r="O57" s="3635">
        <f t="shared" si="72"/>
        <v>9</v>
      </c>
      <c r="P57" s="3673">
        <f t="shared" si="72"/>
        <v>7</v>
      </c>
      <c r="Q57" s="3635">
        <f t="shared" si="72"/>
        <v>8</v>
      </c>
      <c r="R57" s="3673">
        <f t="shared" si="72"/>
        <v>12</v>
      </c>
      <c r="S57" s="3635">
        <f t="shared" si="72"/>
        <v>13</v>
      </c>
      <c r="T57" s="3673">
        <f t="shared" si="72"/>
        <v>16</v>
      </c>
      <c r="U57" s="3635">
        <f t="shared" si="72"/>
        <v>11</v>
      </c>
      <c r="V57" s="3673">
        <f t="shared" si="72"/>
        <v>14</v>
      </c>
      <c r="W57" s="3635">
        <f t="shared" si="72"/>
        <v>18</v>
      </c>
      <c r="X57" s="3673">
        <f t="shared" si="72"/>
        <v>18</v>
      </c>
      <c r="Y57" s="3635">
        <f>SUM(Y51:Y56)</f>
        <v>21</v>
      </c>
      <c r="Z57" s="3673">
        <f>SUM(Z51:Z56)</f>
        <v>15</v>
      </c>
      <c r="AA57" s="3635">
        <f t="shared" si="72"/>
        <v>5</v>
      </c>
      <c r="AB57" s="3673">
        <f t="shared" si="72"/>
        <v>7</v>
      </c>
      <c r="AC57" s="3635">
        <f t="shared" si="72"/>
        <v>0</v>
      </c>
      <c r="AD57" s="3673">
        <f t="shared" si="72"/>
        <v>3</v>
      </c>
      <c r="AE57" s="3635">
        <f t="shared" si="72"/>
        <v>0</v>
      </c>
      <c r="AF57" s="3673">
        <f t="shared" si="72"/>
        <v>0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2</v>
      </c>
      <c r="AR57" s="880">
        <f t="shared" si="72"/>
        <v>4</v>
      </c>
      <c r="AS57" s="880">
        <f t="shared" si="72"/>
        <v>0</v>
      </c>
      <c r="AT57" s="880">
        <f t="shared" si="72"/>
        <v>1</v>
      </c>
      <c r="AU57" s="880">
        <f t="shared" si="72"/>
        <v>0</v>
      </c>
      <c r="AV57" s="880">
        <f>SUM(AV51:AV56)</f>
        <v>6</v>
      </c>
      <c r="AW57" s="880">
        <f t="shared" si="72"/>
        <v>3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76">
        <v>0</v>
      </c>
      <c r="D58" s="3560">
        <f t="shared" si="70"/>
        <v>19</v>
      </c>
      <c r="E58" s="3677">
        <f t="shared" si="71"/>
        <v>12</v>
      </c>
      <c r="F58" s="3678">
        <f t="shared" si="71"/>
        <v>7</v>
      </c>
      <c r="G58" s="3592">
        <v>1</v>
      </c>
      <c r="H58" s="3593">
        <v>3</v>
      </c>
      <c r="I58" s="3592">
        <v>1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0</v>
      </c>
      <c r="S58" s="3592">
        <v>0</v>
      </c>
      <c r="T58" s="3593">
        <v>0</v>
      </c>
      <c r="U58" s="3592">
        <v>0</v>
      </c>
      <c r="V58" s="3593">
        <v>0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1</v>
      </c>
      <c r="AD58" s="3593">
        <v>0</v>
      </c>
      <c r="AE58" s="3592">
        <v>1</v>
      </c>
      <c r="AF58" s="3593">
        <v>3</v>
      </c>
      <c r="AG58" s="3592">
        <v>6</v>
      </c>
      <c r="AH58" s="3593">
        <v>0</v>
      </c>
      <c r="AI58" s="3592">
        <v>0</v>
      </c>
      <c r="AJ58" s="3593">
        <v>0</v>
      </c>
      <c r="AK58" s="3592">
        <v>0</v>
      </c>
      <c r="AL58" s="3593">
        <v>0</v>
      </c>
      <c r="AM58" s="3592">
        <v>1</v>
      </c>
      <c r="AN58" s="3593">
        <v>1</v>
      </c>
      <c r="AO58" s="3592">
        <v>1</v>
      </c>
      <c r="AP58" s="3597">
        <v>0</v>
      </c>
      <c r="AQ58" s="3598">
        <v>0</v>
      </c>
      <c r="AR58" s="3599">
        <v>0</v>
      </c>
      <c r="AS58" s="3599">
        <v>0</v>
      </c>
      <c r="AT58" s="3599">
        <v>0</v>
      </c>
      <c r="AU58" s="3599">
        <v>0</v>
      </c>
      <c r="AV58" s="3599">
        <v>0</v>
      </c>
      <c r="AW58" s="3599">
        <v>3</v>
      </c>
      <c r="AX58" s="3600">
        <v>0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52" t="s">
        <v>1627</v>
      </c>
      <c r="D59" s="3561">
        <f t="shared" si="70"/>
        <v>14</v>
      </c>
      <c r="E59" s="3679">
        <f t="shared" si="71"/>
        <v>7</v>
      </c>
      <c r="F59" s="3680">
        <f t="shared" si="71"/>
        <v>7</v>
      </c>
      <c r="G59" s="3614">
        <v>4</v>
      </c>
      <c r="H59" s="3615">
        <v>5</v>
      </c>
      <c r="I59" s="3614">
        <v>3</v>
      </c>
      <c r="J59" s="3615">
        <v>2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0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52" t="s">
        <v>1628</v>
      </c>
      <c r="D60" s="3561">
        <f t="shared" si="70"/>
        <v>23</v>
      </c>
      <c r="E60" s="3679">
        <f>SUM(G60+I60+K60+M60+O60+Q60+S60+U60+W60+Y60+AA60+AC60+AE60+AG60+AI60+AK60+AM60+AO60)</f>
        <v>9</v>
      </c>
      <c r="F60" s="3680">
        <f>SUM(H60+J60+L60+N60+P60+R60+T60+V60+X60+Z60+AB60+AD60+AF60+AH60+AJ60+AL60+AN60+AP60)</f>
        <v>14</v>
      </c>
      <c r="G60" s="5607"/>
      <c r="H60" s="5608"/>
      <c r="I60" s="3614">
        <v>3</v>
      </c>
      <c r="J60" s="3615">
        <v>7</v>
      </c>
      <c r="K60" s="3614">
        <v>4</v>
      </c>
      <c r="L60" s="3615">
        <v>5</v>
      </c>
      <c r="M60" s="3614">
        <v>1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1</v>
      </c>
      <c r="U60" s="3614">
        <v>0</v>
      </c>
      <c r="V60" s="3615">
        <v>1</v>
      </c>
      <c r="W60" s="3614">
        <v>1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2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52" t="s">
        <v>1629</v>
      </c>
      <c r="D61" s="3561">
        <f t="shared" si="70"/>
        <v>188</v>
      </c>
      <c r="E61" s="3679">
        <f t="shared" si="71"/>
        <v>92</v>
      </c>
      <c r="F61" s="3680">
        <f t="shared" si="71"/>
        <v>96</v>
      </c>
      <c r="G61" s="5607"/>
      <c r="H61" s="5608"/>
      <c r="I61" s="5607"/>
      <c r="J61" s="5608"/>
      <c r="K61" s="3614">
        <v>4</v>
      </c>
      <c r="L61" s="3615">
        <v>8</v>
      </c>
      <c r="M61" s="3614">
        <v>14</v>
      </c>
      <c r="N61" s="3615">
        <v>10</v>
      </c>
      <c r="O61" s="3614">
        <v>9</v>
      </c>
      <c r="P61" s="3615">
        <v>7</v>
      </c>
      <c r="Q61" s="3614">
        <v>8</v>
      </c>
      <c r="R61" s="3615">
        <v>12</v>
      </c>
      <c r="S61" s="3614">
        <v>13</v>
      </c>
      <c r="T61" s="3615">
        <v>15</v>
      </c>
      <c r="U61" s="3614">
        <v>11</v>
      </c>
      <c r="V61" s="3615">
        <v>13</v>
      </c>
      <c r="W61" s="3614">
        <v>17</v>
      </c>
      <c r="X61" s="3615">
        <v>18</v>
      </c>
      <c r="Y61" s="3614">
        <v>15</v>
      </c>
      <c r="Z61" s="3615">
        <v>8</v>
      </c>
      <c r="AA61" s="3614">
        <v>1</v>
      </c>
      <c r="AB61" s="3615">
        <v>1</v>
      </c>
      <c r="AC61" s="3614">
        <v>0</v>
      </c>
      <c r="AD61" s="3615">
        <v>2</v>
      </c>
      <c r="AE61" s="3614">
        <v>0</v>
      </c>
      <c r="AF61" s="3615">
        <v>2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1</v>
      </c>
      <c r="AR61" s="3611">
        <v>3</v>
      </c>
      <c r="AS61" s="3611">
        <v>0</v>
      </c>
      <c r="AT61" s="3611">
        <v>0</v>
      </c>
      <c r="AU61" s="3611">
        <v>0</v>
      </c>
      <c r="AV61" s="3611">
        <v>4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53" t="s">
        <v>1630</v>
      </c>
      <c r="D62" s="3624">
        <f t="shared" si="70"/>
        <v>33</v>
      </c>
      <c r="E62" s="3664">
        <f>SUM(G62+I62+K62+M62+O62+Q62+S62+U62+W62+Y62+AA62+AC62+AE62+AG62+AI62+AK62+AM62+AO62)</f>
        <v>10</v>
      </c>
      <c r="F62" s="3681">
        <f>SUM(H62+J62+L62+N62+P62+R62+T62+V62+X62+Z62+AB62+AD62+AF62+AH62+AJ62+AL62+AN62+AP62)</f>
        <v>23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6</v>
      </c>
      <c r="Z62" s="3667">
        <v>7</v>
      </c>
      <c r="AA62" s="3625">
        <v>4</v>
      </c>
      <c r="AB62" s="3667">
        <v>6</v>
      </c>
      <c r="AC62" s="3625">
        <v>0</v>
      </c>
      <c r="AD62" s="3667">
        <v>8</v>
      </c>
      <c r="AE62" s="3625">
        <v>0</v>
      </c>
      <c r="AF62" s="3667">
        <v>1</v>
      </c>
      <c r="AG62" s="3625">
        <v>0</v>
      </c>
      <c r="AH62" s="3667">
        <v>1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1</v>
      </c>
      <c r="AR62" s="3672">
        <v>5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635">
        <f>SUM(D58:D62)</f>
        <v>277</v>
      </c>
      <c r="E63" s="880">
        <f>SUM(E58:E62)</f>
        <v>130</v>
      </c>
      <c r="F63" s="882">
        <f>SUM(F58:F62)</f>
        <v>147</v>
      </c>
      <c r="G63" s="3635">
        <f t="shared" ref="G63:AX63" si="83">SUM(G58:G62)</f>
        <v>5</v>
      </c>
      <c r="H63" s="3673">
        <f t="shared" si="83"/>
        <v>8</v>
      </c>
      <c r="I63" s="3635">
        <f t="shared" si="83"/>
        <v>7</v>
      </c>
      <c r="J63" s="3673">
        <f t="shared" si="83"/>
        <v>9</v>
      </c>
      <c r="K63" s="3635">
        <f t="shared" si="83"/>
        <v>8</v>
      </c>
      <c r="L63" s="3673">
        <f t="shared" si="83"/>
        <v>13</v>
      </c>
      <c r="M63" s="3635">
        <f t="shared" si="83"/>
        <v>15</v>
      </c>
      <c r="N63" s="3673">
        <f t="shared" si="83"/>
        <v>10</v>
      </c>
      <c r="O63" s="3635">
        <f t="shared" si="83"/>
        <v>9</v>
      </c>
      <c r="P63" s="3673">
        <f t="shared" si="83"/>
        <v>7</v>
      </c>
      <c r="Q63" s="3635">
        <f t="shared" si="83"/>
        <v>8</v>
      </c>
      <c r="R63" s="3673">
        <f t="shared" si="83"/>
        <v>12</v>
      </c>
      <c r="S63" s="3635">
        <f t="shared" si="83"/>
        <v>13</v>
      </c>
      <c r="T63" s="882">
        <f t="shared" si="83"/>
        <v>16</v>
      </c>
      <c r="U63" s="3635">
        <f t="shared" si="83"/>
        <v>11</v>
      </c>
      <c r="V63" s="3673">
        <f t="shared" si="83"/>
        <v>14</v>
      </c>
      <c r="W63" s="3635">
        <f t="shared" si="83"/>
        <v>18</v>
      </c>
      <c r="X63" s="3673">
        <f t="shared" si="83"/>
        <v>18</v>
      </c>
      <c r="Y63" s="3635">
        <f t="shared" si="83"/>
        <v>21</v>
      </c>
      <c r="Z63" s="3673">
        <f t="shared" si="83"/>
        <v>15</v>
      </c>
      <c r="AA63" s="3635">
        <f t="shared" si="83"/>
        <v>5</v>
      </c>
      <c r="AB63" s="3673">
        <f t="shared" si="83"/>
        <v>7</v>
      </c>
      <c r="AC63" s="3635">
        <f t="shared" si="83"/>
        <v>1</v>
      </c>
      <c r="AD63" s="3673">
        <f t="shared" si="83"/>
        <v>10</v>
      </c>
      <c r="AE63" s="3635">
        <f t="shared" si="83"/>
        <v>1</v>
      </c>
      <c r="AF63" s="3673">
        <f t="shared" si="83"/>
        <v>6</v>
      </c>
      <c r="AG63" s="3635">
        <f t="shared" si="83"/>
        <v>6</v>
      </c>
      <c r="AH63" s="3673">
        <f t="shared" si="83"/>
        <v>1</v>
      </c>
      <c r="AI63" s="3635">
        <f t="shared" si="83"/>
        <v>0</v>
      </c>
      <c r="AJ63" s="3673">
        <f t="shared" si="83"/>
        <v>0</v>
      </c>
      <c r="AK63" s="3635">
        <f t="shared" si="83"/>
        <v>0</v>
      </c>
      <c r="AL63" s="3673">
        <f t="shared" si="83"/>
        <v>0</v>
      </c>
      <c r="AM63" s="3635">
        <f t="shared" si="83"/>
        <v>1</v>
      </c>
      <c r="AN63" s="3673">
        <f t="shared" si="83"/>
        <v>1</v>
      </c>
      <c r="AO63" s="3635">
        <f t="shared" si="83"/>
        <v>1</v>
      </c>
      <c r="AP63" s="3674">
        <f t="shared" si="83"/>
        <v>0</v>
      </c>
      <c r="AQ63" s="3675">
        <f t="shared" si="83"/>
        <v>2</v>
      </c>
      <c r="AR63" s="880">
        <f t="shared" si="83"/>
        <v>8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6</v>
      </c>
      <c r="AW63" s="880">
        <f t="shared" si="83"/>
        <v>3</v>
      </c>
      <c r="AX63" s="3636">
        <f t="shared" si="83"/>
        <v>0</v>
      </c>
    </row>
    <row r="64" spans="1:100" ht="15" customHeight="1" x14ac:dyDescent="0.25">
      <c r="A64" s="6666" t="s">
        <v>1631</v>
      </c>
      <c r="B64" s="629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>
        <v>0</v>
      </c>
      <c r="AB64" s="3658">
        <v>0</v>
      </c>
      <c r="AC64" s="3689">
        <v>0</v>
      </c>
      <c r="AD64" s="3690">
        <v>0</v>
      </c>
      <c r="AE64" s="3630">
        <v>0</v>
      </c>
      <c r="AF64" s="3691">
        <v>0</v>
      </c>
      <c r="AG64" s="3630">
        <v>0</v>
      </c>
      <c r="AH64" s="3691">
        <v>0</v>
      </c>
      <c r="AI64" s="3660">
        <v>0</v>
      </c>
      <c r="AJ64" s="3658">
        <v>0</v>
      </c>
      <c r="AK64" s="3655">
        <v>0</v>
      </c>
      <c r="AL64" s="3658">
        <v>0</v>
      </c>
      <c r="AM64" s="3689">
        <v>0</v>
      </c>
      <c r="AN64" s="3690">
        <v>0</v>
      </c>
      <c r="AO64" s="3660">
        <v>0</v>
      </c>
      <c r="AP64" s="3597">
        <v>0</v>
      </c>
      <c r="AQ64" s="3692">
        <v>0</v>
      </c>
      <c r="AR64" s="3663">
        <v>0</v>
      </c>
      <c r="AS64" s="3663">
        <v>0</v>
      </c>
      <c r="AT64" s="3693">
        <v>0</v>
      </c>
      <c r="AU64" s="3663">
        <v>0</v>
      </c>
      <c r="AV64" s="3663">
        <v>0</v>
      </c>
      <c r="AW64" s="3693">
        <v>0</v>
      </c>
      <c r="AX64" s="3694">
        <v>0</v>
      </c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>
        <v>0</v>
      </c>
      <c r="AB65" s="3658">
        <v>0</v>
      </c>
      <c r="AC65" s="3655">
        <v>0</v>
      </c>
      <c r="AD65" s="3658">
        <v>0</v>
      </c>
      <c r="AE65" s="3660">
        <v>0</v>
      </c>
      <c r="AF65" s="3658">
        <v>0</v>
      </c>
      <c r="AG65" s="3660">
        <v>0</v>
      </c>
      <c r="AH65" s="3658">
        <v>0</v>
      </c>
      <c r="AI65" s="3660">
        <v>0</v>
      </c>
      <c r="AJ65" s="3658">
        <v>0</v>
      </c>
      <c r="AK65" s="3655">
        <v>0</v>
      </c>
      <c r="AL65" s="3658">
        <v>0</v>
      </c>
      <c r="AM65" s="3655">
        <v>0</v>
      </c>
      <c r="AN65" s="3658">
        <v>0</v>
      </c>
      <c r="AO65" s="3660">
        <v>0</v>
      </c>
      <c r="AP65" s="3661">
        <v>0</v>
      </c>
      <c r="AQ65" s="3662">
        <v>0</v>
      </c>
      <c r="AR65" s="3663">
        <v>0</v>
      </c>
      <c r="AS65" s="3663">
        <v>0</v>
      </c>
      <c r="AT65" s="3663">
        <v>0</v>
      </c>
      <c r="AU65" s="3663">
        <v>0</v>
      </c>
      <c r="AV65" s="3663">
        <v>0</v>
      </c>
      <c r="AW65" s="3663">
        <v>0</v>
      </c>
      <c r="AX65" s="3656">
        <v>0</v>
      </c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>
        <v>0</v>
      </c>
      <c r="AB66" s="3658">
        <v>0</v>
      </c>
      <c r="AC66" s="3655">
        <v>0</v>
      </c>
      <c r="AD66" s="3658">
        <v>0</v>
      </c>
      <c r="AE66" s="3660">
        <v>0</v>
      </c>
      <c r="AF66" s="3658">
        <v>0</v>
      </c>
      <c r="AG66" s="3660">
        <v>0</v>
      </c>
      <c r="AH66" s="3658">
        <v>0</v>
      </c>
      <c r="AI66" s="3660">
        <v>0</v>
      </c>
      <c r="AJ66" s="3658">
        <v>0</v>
      </c>
      <c r="AK66" s="3655">
        <v>0</v>
      </c>
      <c r="AL66" s="3658">
        <v>0</v>
      </c>
      <c r="AM66" s="3625">
        <v>0</v>
      </c>
      <c r="AN66" s="3667">
        <v>0</v>
      </c>
      <c r="AO66" s="3660">
        <v>0</v>
      </c>
      <c r="AP66" s="3661">
        <v>0</v>
      </c>
      <c r="AQ66" s="3671">
        <v>0</v>
      </c>
      <c r="AR66" s="3663">
        <v>0</v>
      </c>
      <c r="AS66" s="3663">
        <v>0</v>
      </c>
      <c r="AT66" s="3663">
        <v>0</v>
      </c>
      <c r="AU66" s="3663">
        <v>0</v>
      </c>
      <c r="AV66" s="3663">
        <v>0</v>
      </c>
      <c r="AW66" s="3663">
        <v>0</v>
      </c>
      <c r="AX66" s="3656">
        <v>0</v>
      </c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635">
        <f>SUM(D64:D66)</f>
        <v>0</v>
      </c>
      <c r="E67" s="880">
        <f>SUM(E64:E66)</f>
        <v>0</v>
      </c>
      <c r="F67" s="3636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705">
        <f>SUM(E71:H71)</f>
        <v>11</v>
      </c>
      <c r="E71" s="669">
        <v>11</v>
      </c>
      <c r="F71" s="791">
        <v>0</v>
      </c>
      <c r="G71" s="791">
        <v>0</v>
      </c>
      <c r="H71" s="671">
        <v>0</v>
      </c>
      <c r="I71" s="26">
        <f>SUM(J71:M71)</f>
        <v>11</v>
      </c>
      <c r="J71" s="669">
        <v>11</v>
      </c>
      <c r="K71" s="791">
        <v>0</v>
      </c>
      <c r="L71" s="791">
        <v>0</v>
      </c>
      <c r="M71" s="789">
        <v>0</v>
      </c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706">
        <f t="shared" ref="D72:D81" si="95">SUM(E72:H72)</f>
        <v>11</v>
      </c>
      <c r="E72" s="192">
        <v>11</v>
      </c>
      <c r="F72" s="594">
        <v>0</v>
      </c>
      <c r="G72" s="594">
        <v>0</v>
      </c>
      <c r="H72" s="383">
        <v>0</v>
      </c>
      <c r="I72" s="3654">
        <f>SUM(J72:M72)</f>
        <v>11</v>
      </c>
      <c r="J72" s="192">
        <v>11</v>
      </c>
      <c r="K72" s="594">
        <v>0</v>
      </c>
      <c r="L72" s="594">
        <v>0</v>
      </c>
      <c r="M72" s="384">
        <v>0</v>
      </c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706">
        <f t="shared" si="95"/>
        <v>0</v>
      </c>
      <c r="E73" s="346">
        <v>0</v>
      </c>
      <c r="F73" s="369">
        <v>0</v>
      </c>
      <c r="G73" s="369">
        <v>0</v>
      </c>
      <c r="H73" s="350">
        <v>0</v>
      </c>
      <c r="I73" s="3654">
        <f t="shared" ref="I73:I81" si="99">SUM(J73:M73)</f>
        <v>0</v>
      </c>
      <c r="J73" s="346">
        <v>0</v>
      </c>
      <c r="K73" s="369">
        <v>0</v>
      </c>
      <c r="L73" s="369">
        <v>0</v>
      </c>
      <c r="M73" s="352">
        <v>0</v>
      </c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706">
        <f t="shared" si="95"/>
        <v>7</v>
      </c>
      <c r="E74" s="346">
        <v>7</v>
      </c>
      <c r="F74" s="369">
        <v>0</v>
      </c>
      <c r="G74" s="369">
        <v>0</v>
      </c>
      <c r="H74" s="350">
        <v>0</v>
      </c>
      <c r="I74" s="3654">
        <f t="shared" si="99"/>
        <v>7</v>
      </c>
      <c r="J74" s="346">
        <v>7</v>
      </c>
      <c r="K74" s="369">
        <v>0</v>
      </c>
      <c r="L74" s="369">
        <v>0</v>
      </c>
      <c r="M74" s="352">
        <v>0</v>
      </c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706">
        <f t="shared" si="95"/>
        <v>0</v>
      </c>
      <c r="E75" s="346">
        <v>0</v>
      </c>
      <c r="F75" s="369">
        <v>0</v>
      </c>
      <c r="G75" s="369">
        <v>0</v>
      </c>
      <c r="H75" s="350">
        <v>0</v>
      </c>
      <c r="I75" s="3654">
        <f t="shared" si="99"/>
        <v>0</v>
      </c>
      <c r="J75" s="346">
        <v>0</v>
      </c>
      <c r="K75" s="369">
        <v>0</v>
      </c>
      <c r="L75" s="369">
        <v>0</v>
      </c>
      <c r="M75" s="352">
        <v>0</v>
      </c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706">
        <f t="shared" si="95"/>
        <v>3</v>
      </c>
      <c r="E76" s="346">
        <v>3</v>
      </c>
      <c r="F76" s="369">
        <v>0</v>
      </c>
      <c r="G76" s="369">
        <v>0</v>
      </c>
      <c r="H76" s="350">
        <v>0</v>
      </c>
      <c r="I76" s="3654">
        <f t="shared" si="99"/>
        <v>3</v>
      </c>
      <c r="J76" s="346">
        <v>3</v>
      </c>
      <c r="K76" s="369">
        <v>0</v>
      </c>
      <c r="L76" s="369">
        <v>0</v>
      </c>
      <c r="M76" s="352">
        <v>0</v>
      </c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706">
        <f t="shared" si="95"/>
        <v>2</v>
      </c>
      <c r="E77" s="346">
        <v>2</v>
      </c>
      <c r="F77" s="369">
        <v>0</v>
      </c>
      <c r="G77" s="369">
        <v>0</v>
      </c>
      <c r="H77" s="350">
        <v>0</v>
      </c>
      <c r="I77" s="3654">
        <f t="shared" si="99"/>
        <v>2</v>
      </c>
      <c r="J77" s="346">
        <v>2</v>
      </c>
      <c r="K77" s="369">
        <v>0</v>
      </c>
      <c r="L77" s="369">
        <v>0</v>
      </c>
      <c r="M77" s="352">
        <v>0</v>
      </c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706">
        <f t="shared" si="95"/>
        <v>0</v>
      </c>
      <c r="E78" s="346">
        <v>0</v>
      </c>
      <c r="F78" s="369">
        <v>0</v>
      </c>
      <c r="G78" s="369">
        <v>0</v>
      </c>
      <c r="H78" s="350">
        <v>0</v>
      </c>
      <c r="I78" s="3654">
        <f t="shared" si="99"/>
        <v>0</v>
      </c>
      <c r="J78" s="346">
        <v>0</v>
      </c>
      <c r="K78" s="369">
        <v>0</v>
      </c>
      <c r="L78" s="369">
        <v>0</v>
      </c>
      <c r="M78" s="352">
        <v>0</v>
      </c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706">
        <f t="shared" si="95"/>
        <v>0</v>
      </c>
      <c r="E79" s="346">
        <v>0</v>
      </c>
      <c r="F79" s="369">
        <v>0</v>
      </c>
      <c r="G79" s="369">
        <v>0</v>
      </c>
      <c r="H79" s="350">
        <v>0</v>
      </c>
      <c r="I79" s="3654">
        <f t="shared" si="99"/>
        <v>0</v>
      </c>
      <c r="J79" s="346">
        <v>0</v>
      </c>
      <c r="K79" s="369">
        <v>0</v>
      </c>
      <c r="L79" s="369">
        <v>0</v>
      </c>
      <c r="M79" s="352">
        <v>0</v>
      </c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706">
        <f t="shared" si="95"/>
        <v>4</v>
      </c>
      <c r="E80" s="346">
        <v>4</v>
      </c>
      <c r="F80" s="369">
        <v>0</v>
      </c>
      <c r="G80" s="369">
        <v>0</v>
      </c>
      <c r="H80" s="350">
        <v>0</v>
      </c>
      <c r="I80" s="3654">
        <f t="shared" si="99"/>
        <v>4</v>
      </c>
      <c r="J80" s="346">
        <v>4</v>
      </c>
      <c r="K80" s="369">
        <v>0</v>
      </c>
      <c r="L80" s="369">
        <v>0</v>
      </c>
      <c r="M80" s="352">
        <v>0</v>
      </c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>
        <v>0</v>
      </c>
      <c r="F81" s="2911">
        <v>0</v>
      </c>
      <c r="G81" s="2911">
        <v>0</v>
      </c>
      <c r="H81" s="389">
        <v>0</v>
      </c>
      <c r="I81" s="798">
        <f t="shared" si="99"/>
        <v>0</v>
      </c>
      <c r="J81" s="380">
        <v>0</v>
      </c>
      <c r="K81" s="2911">
        <v>0</v>
      </c>
      <c r="L81" s="2911">
        <v>0</v>
      </c>
      <c r="M81" s="390">
        <v>0</v>
      </c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89</v>
      </c>
      <c r="E85" s="290">
        <v>24</v>
      </c>
      <c r="F85" s="637">
        <v>65</v>
      </c>
    </row>
    <row r="86" spans="1:102" ht="15" customHeight="1" x14ac:dyDescent="0.25">
      <c r="A86" s="6535"/>
      <c r="B86" s="6403" t="s">
        <v>1658</v>
      </c>
      <c r="C86" s="5882"/>
      <c r="D86" s="519">
        <f>SUM(E86+F86)</f>
        <v>23</v>
      </c>
      <c r="E86" s="380">
        <v>6</v>
      </c>
      <c r="F86" s="389">
        <v>17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30"/>
      <c r="B184" s="573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30"/>
      <c r="B185" s="573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30"/>
      <c r="B186" s="573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30"/>
      <c r="B187" s="573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30"/>
      <c r="B188" s="573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30"/>
      <c r="B189" s="573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30"/>
      <c r="B190" s="573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35"/>
      <c r="B191" s="6535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30"/>
      <c r="B194" s="6770" t="s">
        <v>1641</v>
      </c>
      <c r="C194" s="6696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30"/>
      <c r="B195" s="6787" t="s">
        <v>1698</v>
      </c>
      <c r="C195" s="6772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30"/>
      <c r="B196" s="666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30"/>
      <c r="B197" s="573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30"/>
      <c r="B198" s="573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30"/>
      <c r="B199" s="573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35"/>
      <c r="B200" s="6535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81" t="s">
        <v>1758</v>
      </c>
      <c r="B201" s="6755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82"/>
      <c r="B202" s="6756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83"/>
      <c r="B203" s="6757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82"/>
      <c r="B205" s="573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82"/>
      <c r="B207" s="6755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82"/>
      <c r="B208" s="6757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82"/>
      <c r="B210" s="666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83"/>
      <c r="B211" s="666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30"/>
      <c r="B214" s="573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35"/>
      <c r="B216" s="6535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81" t="s">
        <v>1776</v>
      </c>
      <c r="B217" s="6147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82"/>
      <c r="B218" s="573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83"/>
      <c r="B219" s="6535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82" t="s">
        <v>1781</v>
      </c>
      <c r="B220" s="6147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83"/>
      <c r="B221" s="6535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81" t="s">
        <v>1785</v>
      </c>
      <c r="B222" s="6785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82"/>
      <c r="B223" s="6786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82"/>
      <c r="B224" s="6147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82"/>
      <c r="B225" s="573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83"/>
      <c r="B226" s="6535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70" t="s">
        <v>1796</v>
      </c>
      <c r="B232" s="6695"/>
      <c r="C232" s="6696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70" t="s">
        <v>1797</v>
      </c>
      <c r="B233" s="6695"/>
      <c r="C233" s="6696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70" t="s">
        <v>1798</v>
      </c>
      <c r="B234" s="6695"/>
      <c r="C234" s="6696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70" t="s">
        <v>1799</v>
      </c>
      <c r="B235" s="6695"/>
      <c r="C235" s="6696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75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32" t="s">
        <v>1807</v>
      </c>
      <c r="B242" s="6693"/>
      <c r="C242" s="6333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32" t="s">
        <v>1808</v>
      </c>
      <c r="B243" s="6693"/>
      <c r="C243" s="6333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32" t="s">
        <v>1809</v>
      </c>
      <c r="B244" s="6693"/>
      <c r="C244" s="6333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58" t="s">
        <v>1810</v>
      </c>
      <c r="B245" s="6758"/>
      <c r="C245" s="665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30"/>
      <c r="B253" s="6706" t="s">
        <v>1829</v>
      </c>
      <c r="C253" s="6706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30"/>
      <c r="B254" s="6706" t="s">
        <v>1830</v>
      </c>
      <c r="C254" s="6706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30"/>
      <c r="B255" s="6694" t="s">
        <v>1831</v>
      </c>
      <c r="C255" s="6696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30"/>
      <c r="B256" s="6694" t="s">
        <v>1832</v>
      </c>
      <c r="C256" s="6696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35"/>
      <c r="B257" s="6707" t="s">
        <v>1833</v>
      </c>
      <c r="C257" s="6707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30"/>
      <c r="B259" s="6706" t="s">
        <v>1829</v>
      </c>
      <c r="C259" s="6706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30"/>
      <c r="B260" s="6706" t="s">
        <v>1830</v>
      </c>
      <c r="C260" s="6706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30"/>
      <c r="B261" s="6694" t="s">
        <v>1831</v>
      </c>
      <c r="C261" s="6696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30"/>
      <c r="B262" s="6694" t="s">
        <v>1832</v>
      </c>
      <c r="C262" s="6696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35"/>
      <c r="B263" s="6707" t="s">
        <v>1833</v>
      </c>
      <c r="C263" s="6707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30"/>
      <c r="B265" s="6706" t="s">
        <v>1829</v>
      </c>
      <c r="C265" s="6706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30"/>
      <c r="B266" s="6706" t="s">
        <v>1830</v>
      </c>
      <c r="C266" s="6706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30"/>
      <c r="B267" s="6694" t="s">
        <v>1831</v>
      </c>
      <c r="C267" s="6696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30"/>
      <c r="B268" s="6694" t="s">
        <v>1832</v>
      </c>
      <c r="C268" s="6696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35"/>
      <c r="B269" s="6707" t="s">
        <v>1833</v>
      </c>
      <c r="C269" s="6707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30"/>
      <c r="B271" s="6706" t="s">
        <v>1829</v>
      </c>
      <c r="C271" s="6706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30"/>
      <c r="B272" s="6706" t="s">
        <v>1830</v>
      </c>
      <c r="C272" s="6706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30"/>
      <c r="B273" s="6694" t="s">
        <v>1831</v>
      </c>
      <c r="C273" s="6696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30"/>
      <c r="B274" s="6694" t="s">
        <v>1832</v>
      </c>
      <c r="C274" s="6696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35"/>
      <c r="B275" s="6707" t="s">
        <v>1833</v>
      </c>
      <c r="C275" s="6707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56"/>
      <c r="B277" s="6706" t="s">
        <v>1829</v>
      </c>
      <c r="C277" s="6706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56"/>
      <c r="B278" s="6706" t="s">
        <v>1830</v>
      </c>
      <c r="C278" s="6706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56"/>
      <c r="B279" s="6694" t="s">
        <v>1831</v>
      </c>
      <c r="C279" s="6696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56"/>
      <c r="B280" s="6694" t="s">
        <v>1832</v>
      </c>
      <c r="C280" s="6696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57"/>
      <c r="B281" s="6707" t="s">
        <v>1833</v>
      </c>
      <c r="C281" s="6707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30"/>
      <c r="B283" s="6706" t="s">
        <v>1829</v>
      </c>
      <c r="C283" s="6706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30"/>
      <c r="B284" s="6706" t="s">
        <v>1830</v>
      </c>
      <c r="C284" s="6706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30"/>
      <c r="B285" s="6694" t="s">
        <v>1831</v>
      </c>
      <c r="C285" s="6696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30"/>
      <c r="B286" s="6694" t="s">
        <v>1832</v>
      </c>
      <c r="C286" s="6696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35"/>
      <c r="B287" s="6707" t="s">
        <v>1833</v>
      </c>
      <c r="C287" s="6707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30"/>
      <c r="B289" s="6706" t="s">
        <v>1829</v>
      </c>
      <c r="C289" s="6706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30"/>
      <c r="B290" s="6706" t="s">
        <v>1830</v>
      </c>
      <c r="C290" s="6706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30"/>
      <c r="B291" s="6694" t="s">
        <v>1831</v>
      </c>
      <c r="C291" s="6696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30"/>
      <c r="B292" s="6694" t="s">
        <v>1832</v>
      </c>
      <c r="C292" s="6696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35"/>
      <c r="B293" s="6707" t="s">
        <v>1833</v>
      </c>
      <c r="C293" s="6707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30"/>
      <c r="B295" s="6706" t="s">
        <v>1829</v>
      </c>
      <c r="C295" s="6706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30"/>
      <c r="B296" s="6706" t="s">
        <v>1830</v>
      </c>
      <c r="C296" s="6706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30"/>
      <c r="B297" s="6694" t="s">
        <v>1831</v>
      </c>
      <c r="C297" s="6696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30"/>
      <c r="B298" s="6694" t="s">
        <v>1832</v>
      </c>
      <c r="C298" s="6696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35"/>
      <c r="B299" s="6707" t="s">
        <v>1833</v>
      </c>
      <c r="C299" s="6707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56"/>
      <c r="B301" s="6706" t="s">
        <v>1829</v>
      </c>
      <c r="C301" s="6706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56"/>
      <c r="B302" s="6706" t="s">
        <v>1830</v>
      </c>
      <c r="C302" s="6706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56"/>
      <c r="B303" s="6694" t="s">
        <v>1831</v>
      </c>
      <c r="C303" s="6696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56"/>
      <c r="B304" s="6694" t="s">
        <v>1832</v>
      </c>
      <c r="C304" s="6696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57"/>
      <c r="B305" s="6707" t="s">
        <v>1833</v>
      </c>
      <c r="C305" s="6707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30"/>
      <c r="B307" s="6706" t="s">
        <v>1829</v>
      </c>
      <c r="C307" s="6706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30"/>
      <c r="B308" s="6706" t="s">
        <v>1830</v>
      </c>
      <c r="C308" s="6706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30"/>
      <c r="B309" s="6694" t="s">
        <v>1831</v>
      </c>
      <c r="C309" s="6696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30"/>
      <c r="B310" s="6694" t="s">
        <v>1832</v>
      </c>
      <c r="C310" s="6696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35"/>
      <c r="B311" s="6707" t="s">
        <v>1833</v>
      </c>
      <c r="C311" s="6707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30"/>
      <c r="B313" s="6706" t="s">
        <v>1829</v>
      </c>
      <c r="C313" s="6706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30"/>
      <c r="B314" s="6706" t="s">
        <v>1830</v>
      </c>
      <c r="C314" s="6706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30"/>
      <c r="B315" s="6694" t="s">
        <v>1831</v>
      </c>
      <c r="C315" s="6696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35"/>
      <c r="B317" s="6707" t="s">
        <v>1833</v>
      </c>
      <c r="C317" s="6707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295"/>
      <c r="B319" s="6706" t="s">
        <v>1829</v>
      </c>
      <c r="C319" s="6706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295"/>
      <c r="B320" s="6706" t="s">
        <v>1830</v>
      </c>
      <c r="C320" s="6706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295"/>
      <c r="B321" s="6694" t="s">
        <v>1831</v>
      </c>
      <c r="C321" s="6696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295"/>
      <c r="B322" s="6694" t="s">
        <v>1832</v>
      </c>
      <c r="C322" s="6696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34"/>
      <c r="B325" s="6706" t="s">
        <v>1829</v>
      </c>
      <c r="C325" s="6706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34"/>
      <c r="B326" s="6706" t="s">
        <v>1830</v>
      </c>
      <c r="C326" s="6706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34"/>
      <c r="B327" s="6694" t="s">
        <v>1831</v>
      </c>
      <c r="C327" s="6696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34"/>
      <c r="B328" s="6694" t="s">
        <v>1832</v>
      </c>
      <c r="C328" s="6696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702" t="s">
        <v>77</v>
      </c>
      <c r="B330" s="6704" t="s">
        <v>1828</v>
      </c>
      <c r="C330" s="6705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702"/>
      <c r="B331" s="6706" t="s">
        <v>1829</v>
      </c>
      <c r="C331" s="6706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702"/>
      <c r="B332" s="6706" t="s">
        <v>1830</v>
      </c>
      <c r="C332" s="6706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702"/>
      <c r="B333" s="6694" t="s">
        <v>1831</v>
      </c>
      <c r="C333" s="6696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702"/>
      <c r="B334" s="6694" t="s">
        <v>1832</v>
      </c>
      <c r="C334" s="6696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703"/>
      <c r="B335" s="6707" t="s">
        <v>1833</v>
      </c>
      <c r="C335" s="6707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694" t="s">
        <v>1846</v>
      </c>
      <c r="B343" s="6695"/>
      <c r="C343" s="6696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88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689" t="s">
        <v>1641</v>
      </c>
      <c r="B347" s="6690"/>
      <c r="C347" s="3348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4530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45" zoomScale="106" zoomScaleNormal="106" workbookViewId="0">
      <selection activeCell="E256" sqref="E256:AX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904" t="s">
        <v>1898</v>
      </c>
      <c r="B144" s="6905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41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89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5915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906" t="s">
        <v>1903</v>
      </c>
      <c r="B148" s="6907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900" t="s">
        <v>1898</v>
      </c>
      <c r="B152" s="6901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41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89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5915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92" t="s">
        <v>1911</v>
      </c>
      <c r="B161" s="6893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92" t="s">
        <v>1911</v>
      </c>
      <c r="B188" s="6893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83" t="s">
        <v>1913</v>
      </c>
      <c r="B190" s="6884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83" t="s">
        <v>1876</v>
      </c>
      <c r="B191" s="6884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83" t="s">
        <v>1882</v>
      </c>
      <c r="B192" s="6884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83" t="s">
        <v>1914</v>
      </c>
      <c r="B193" s="6884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83" t="s">
        <v>1915</v>
      </c>
      <c r="B194" s="6884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83" t="s">
        <v>1879</v>
      </c>
      <c r="B195" s="6884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41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83" t="s">
        <v>1883</v>
      </c>
      <c r="B202" s="6884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83" t="s">
        <v>1918</v>
      </c>
      <c r="B203" s="6884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83" t="s">
        <v>1919</v>
      </c>
      <c r="B204" s="6884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83" t="s">
        <v>1920</v>
      </c>
      <c r="B205" s="6884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83" t="s">
        <v>1921</v>
      </c>
      <c r="B206" s="6884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83" t="s">
        <v>1922</v>
      </c>
      <c r="B207" s="6884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83" t="s">
        <v>1923</v>
      </c>
      <c r="B208" s="6884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83" t="s">
        <v>1924</v>
      </c>
      <c r="B209" s="6884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57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>
        <v>0</v>
      </c>
      <c r="N237" s="330">
        <v>0</v>
      </c>
      <c r="O237" s="4033">
        <v>0</v>
      </c>
      <c r="P237" s="330">
        <v>0</v>
      </c>
      <c r="Q237" s="4034">
        <v>0</v>
      </c>
      <c r="R237" s="330">
        <v>0</v>
      </c>
      <c r="S237" s="4034">
        <v>0</v>
      </c>
      <c r="T237" s="330">
        <v>0</v>
      </c>
      <c r="U237" s="4034">
        <v>0</v>
      </c>
      <c r="V237" s="330">
        <v>0</v>
      </c>
      <c r="W237" s="4025">
        <v>0</v>
      </c>
      <c r="X237" s="330">
        <v>0</v>
      </c>
      <c r="Y237" s="4025">
        <v>0</v>
      </c>
      <c r="Z237" s="330">
        <v>0</v>
      </c>
      <c r="AA237" s="4025">
        <v>0</v>
      </c>
      <c r="AB237" s="330">
        <v>0</v>
      </c>
      <c r="AC237" s="4034">
        <v>0</v>
      </c>
      <c r="AD237" s="330">
        <v>0</v>
      </c>
      <c r="AE237" s="4022"/>
      <c r="AF237" s="2352"/>
      <c r="AG237" s="4022"/>
      <c r="AH237" s="2352"/>
      <c r="AI237" s="4022"/>
      <c r="AJ237" s="4097"/>
      <c r="AK237" s="4077"/>
      <c r="AL237" s="2352"/>
      <c r="AM237" s="4025">
        <v>0</v>
      </c>
      <c r="AN237" s="4064">
        <v>0</v>
      </c>
      <c r="AO237" s="4024">
        <v>0</v>
      </c>
      <c r="AP237" s="330">
        <v>0</v>
      </c>
      <c r="AQ237" s="4025">
        <v>0</v>
      </c>
      <c r="AR237" s="4064">
        <v>0</v>
      </c>
      <c r="AS237" s="4024">
        <v>0</v>
      </c>
      <c r="AT237" s="4064">
        <v>0</v>
      </c>
      <c r="AU237" s="4024">
        <v>0</v>
      </c>
      <c r="AV237" s="4064">
        <v>0</v>
      </c>
      <c r="AW237" s="4025">
        <v>0</v>
      </c>
      <c r="AX237" s="330">
        <v>0</v>
      </c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>
        <v>0</v>
      </c>
      <c r="N238" s="330">
        <v>0</v>
      </c>
      <c r="O238" s="4033">
        <v>0</v>
      </c>
      <c r="P238" s="330">
        <v>0</v>
      </c>
      <c r="Q238" s="4034">
        <v>0</v>
      </c>
      <c r="R238" s="330">
        <v>0</v>
      </c>
      <c r="S238" s="4034">
        <v>0</v>
      </c>
      <c r="T238" s="330">
        <v>0</v>
      </c>
      <c r="U238" s="4034">
        <v>0</v>
      </c>
      <c r="V238" s="330">
        <v>0</v>
      </c>
      <c r="W238" s="4025">
        <v>0</v>
      </c>
      <c r="X238" s="330">
        <v>0</v>
      </c>
      <c r="Y238" s="4025">
        <v>0</v>
      </c>
      <c r="Z238" s="330">
        <v>0</v>
      </c>
      <c r="AA238" s="4025">
        <v>0</v>
      </c>
      <c r="AB238" s="330">
        <v>0</v>
      </c>
      <c r="AC238" s="4034">
        <v>0</v>
      </c>
      <c r="AD238" s="330">
        <v>0</v>
      </c>
      <c r="AE238" s="4022"/>
      <c r="AF238" s="2352"/>
      <c r="AG238" s="4022"/>
      <c r="AH238" s="2352"/>
      <c r="AI238" s="4022"/>
      <c r="AJ238" s="4097"/>
      <c r="AK238" s="4077"/>
      <c r="AL238" s="2352"/>
      <c r="AM238" s="4025">
        <v>0</v>
      </c>
      <c r="AN238" s="4064">
        <v>0</v>
      </c>
      <c r="AO238" s="4024">
        <v>0</v>
      </c>
      <c r="AP238" s="330">
        <v>0</v>
      </c>
      <c r="AQ238" s="4025">
        <v>0</v>
      </c>
      <c r="AR238" s="4064">
        <v>0</v>
      </c>
      <c r="AS238" s="4024">
        <v>0</v>
      </c>
      <c r="AT238" s="4064">
        <v>0</v>
      </c>
      <c r="AU238" s="4024">
        <v>0</v>
      </c>
      <c r="AV238" s="4064">
        <v>0</v>
      </c>
      <c r="AW238" s="4025">
        <v>0</v>
      </c>
      <c r="AX238" s="330">
        <v>0</v>
      </c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>
        <v>0</v>
      </c>
      <c r="N239" s="4105">
        <v>0</v>
      </c>
      <c r="O239" s="4033">
        <v>0</v>
      </c>
      <c r="P239" s="330">
        <v>0</v>
      </c>
      <c r="Q239" s="4034">
        <v>0</v>
      </c>
      <c r="R239" s="330">
        <v>0</v>
      </c>
      <c r="S239" s="4034">
        <v>0</v>
      </c>
      <c r="T239" s="330">
        <v>0</v>
      </c>
      <c r="U239" s="4034">
        <v>0</v>
      </c>
      <c r="V239" s="330">
        <v>0</v>
      </c>
      <c r="W239" s="4025">
        <v>0</v>
      </c>
      <c r="X239" s="330">
        <v>0</v>
      </c>
      <c r="Y239" s="4025">
        <v>0</v>
      </c>
      <c r="Z239" s="330">
        <v>0</v>
      </c>
      <c r="AA239" s="4025">
        <v>0</v>
      </c>
      <c r="AB239" s="330">
        <v>0</v>
      </c>
      <c r="AC239" s="4034">
        <v>0</v>
      </c>
      <c r="AD239" s="330">
        <v>0</v>
      </c>
      <c r="AE239" s="4022"/>
      <c r="AF239" s="2352"/>
      <c r="AG239" s="4022"/>
      <c r="AH239" s="2352"/>
      <c r="AI239" s="4022"/>
      <c r="AJ239" s="4097"/>
      <c r="AK239" s="4077"/>
      <c r="AL239" s="2352"/>
      <c r="AM239" s="4025">
        <v>0</v>
      </c>
      <c r="AN239" s="4064">
        <v>0</v>
      </c>
      <c r="AO239" s="4024">
        <v>0</v>
      </c>
      <c r="AP239" s="330">
        <v>0</v>
      </c>
      <c r="AQ239" s="4025">
        <v>0</v>
      </c>
      <c r="AR239" s="4064">
        <v>0</v>
      </c>
      <c r="AS239" s="4024">
        <v>0</v>
      </c>
      <c r="AT239" s="4064">
        <v>0</v>
      </c>
      <c r="AU239" s="4024">
        <v>0</v>
      </c>
      <c r="AV239" s="4064">
        <v>0</v>
      </c>
      <c r="AW239" s="4025">
        <v>0</v>
      </c>
      <c r="AX239" s="330">
        <v>0</v>
      </c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>
        <v>0</v>
      </c>
      <c r="P240" s="330">
        <v>0</v>
      </c>
      <c r="Q240" s="4034">
        <v>0</v>
      </c>
      <c r="R240" s="330">
        <v>0</v>
      </c>
      <c r="S240" s="4034">
        <v>0</v>
      </c>
      <c r="T240" s="330">
        <v>0</v>
      </c>
      <c r="U240" s="4034">
        <v>0</v>
      </c>
      <c r="V240" s="330">
        <v>0</v>
      </c>
      <c r="W240" s="4025">
        <v>0</v>
      </c>
      <c r="X240" s="330">
        <v>0</v>
      </c>
      <c r="Y240" s="4025">
        <v>0</v>
      </c>
      <c r="Z240" s="330">
        <v>0</v>
      </c>
      <c r="AA240" s="4025">
        <v>0</v>
      </c>
      <c r="AB240" s="330">
        <v>0</v>
      </c>
      <c r="AC240" s="4034">
        <v>0</v>
      </c>
      <c r="AD240" s="330">
        <v>0</v>
      </c>
      <c r="AE240" s="4025">
        <v>0</v>
      </c>
      <c r="AF240" s="330">
        <v>0</v>
      </c>
      <c r="AG240" s="4025">
        <v>0</v>
      </c>
      <c r="AH240" s="330">
        <v>0</v>
      </c>
      <c r="AI240" s="4025">
        <v>0</v>
      </c>
      <c r="AJ240" s="4064">
        <v>0</v>
      </c>
      <c r="AK240" s="4024">
        <v>0</v>
      </c>
      <c r="AL240" s="330">
        <v>0</v>
      </c>
      <c r="AM240" s="4025">
        <v>0</v>
      </c>
      <c r="AN240" s="4064">
        <v>0</v>
      </c>
      <c r="AO240" s="4024">
        <v>0</v>
      </c>
      <c r="AP240" s="330">
        <v>0</v>
      </c>
      <c r="AQ240" s="4025">
        <v>0</v>
      </c>
      <c r="AR240" s="4064">
        <v>0</v>
      </c>
      <c r="AS240" s="4024">
        <v>0</v>
      </c>
      <c r="AT240" s="4064">
        <v>0</v>
      </c>
      <c r="AU240" s="4024">
        <v>0</v>
      </c>
      <c r="AV240" s="4064">
        <v>0</v>
      </c>
      <c r="AW240" s="4025">
        <v>0</v>
      </c>
      <c r="AX240" s="330">
        <v>0</v>
      </c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98" t="s">
        <v>1914</v>
      </c>
      <c r="C241" s="4099">
        <f>+E241+G241+I241+K241+M241+O241+Q241+S241+U241+W241+Y241+AA241+AC241+AE241+AG241+AI241</f>
        <v>1</v>
      </c>
      <c r="D241" s="4108">
        <f>+F241+H241+J241+L241+N241+P241+R241+T241+V241+X241+Z241+AB241+AD241+AF241+AH241+AJ241</f>
        <v>0</v>
      </c>
      <c r="E241" s="44">
        <v>0</v>
      </c>
      <c r="F241" s="142">
        <v>0</v>
      </c>
      <c r="G241" s="44">
        <v>0</v>
      </c>
      <c r="H241" s="142">
        <v>0</v>
      </c>
      <c r="I241" s="44">
        <v>0</v>
      </c>
      <c r="J241" s="142">
        <v>0</v>
      </c>
      <c r="K241" s="44">
        <v>0</v>
      </c>
      <c r="L241" s="142">
        <v>0</v>
      </c>
      <c r="M241" s="44">
        <v>0</v>
      </c>
      <c r="N241" s="142">
        <v>0</v>
      </c>
      <c r="O241" s="4033">
        <v>0</v>
      </c>
      <c r="P241" s="330">
        <v>0</v>
      </c>
      <c r="Q241" s="4034">
        <v>1</v>
      </c>
      <c r="R241" s="330">
        <v>0</v>
      </c>
      <c r="S241" s="4034">
        <v>0</v>
      </c>
      <c r="T241" s="330">
        <v>0</v>
      </c>
      <c r="U241" s="4034">
        <v>0</v>
      </c>
      <c r="V241" s="330">
        <v>0</v>
      </c>
      <c r="W241" s="4025">
        <v>0</v>
      </c>
      <c r="X241" s="330">
        <v>0</v>
      </c>
      <c r="Y241" s="4025">
        <v>0</v>
      </c>
      <c r="Z241" s="330">
        <v>0</v>
      </c>
      <c r="AA241" s="4025">
        <v>0</v>
      </c>
      <c r="AB241" s="330">
        <v>0</v>
      </c>
      <c r="AC241" s="4034">
        <v>0</v>
      </c>
      <c r="AD241" s="330">
        <v>0</v>
      </c>
      <c r="AE241" s="4025">
        <v>0</v>
      </c>
      <c r="AF241" s="330">
        <v>0</v>
      </c>
      <c r="AG241" s="4025">
        <v>0</v>
      </c>
      <c r="AH241" s="330">
        <v>0</v>
      </c>
      <c r="AI241" s="4025">
        <v>0</v>
      </c>
      <c r="AJ241" s="4064">
        <v>0</v>
      </c>
      <c r="AK241" s="4024">
        <v>0</v>
      </c>
      <c r="AL241" s="330">
        <v>0</v>
      </c>
      <c r="AM241" s="4025">
        <v>1</v>
      </c>
      <c r="AN241" s="4064">
        <v>0</v>
      </c>
      <c r="AO241" s="4024">
        <v>0</v>
      </c>
      <c r="AP241" s="330">
        <v>0</v>
      </c>
      <c r="AQ241" s="4025">
        <v>0</v>
      </c>
      <c r="AR241" s="4064">
        <v>0</v>
      </c>
      <c r="AS241" s="4024">
        <v>0</v>
      </c>
      <c r="AT241" s="4064">
        <v>0</v>
      </c>
      <c r="AU241" s="4024">
        <v>0</v>
      </c>
      <c r="AV241" s="4064">
        <v>0</v>
      </c>
      <c r="AW241" s="4025">
        <v>0</v>
      </c>
      <c r="AX241" s="330">
        <v>0</v>
      </c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109" t="s">
        <v>1915</v>
      </c>
      <c r="C242" s="4110">
        <f>+M242+O242+Q242+S242+U242+W242+Y242+AA242+AC242+AE242+AG242+AI242</f>
        <v>4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>
        <v>0</v>
      </c>
      <c r="N242" s="330">
        <v>0</v>
      </c>
      <c r="O242" s="4025">
        <v>1</v>
      </c>
      <c r="P242" s="330">
        <v>0</v>
      </c>
      <c r="Q242" s="4034">
        <v>0</v>
      </c>
      <c r="R242" s="330">
        <v>0</v>
      </c>
      <c r="S242" s="4034">
        <v>2</v>
      </c>
      <c r="T242" s="330">
        <v>0</v>
      </c>
      <c r="U242" s="4034">
        <v>0</v>
      </c>
      <c r="V242" s="330">
        <v>0</v>
      </c>
      <c r="W242" s="4025">
        <v>0</v>
      </c>
      <c r="X242" s="330">
        <v>0</v>
      </c>
      <c r="Y242" s="4025">
        <v>1</v>
      </c>
      <c r="Z242" s="330">
        <v>0</v>
      </c>
      <c r="AA242" s="4025">
        <v>0</v>
      </c>
      <c r="AB242" s="330">
        <v>0</v>
      </c>
      <c r="AC242" s="4034">
        <v>0</v>
      </c>
      <c r="AD242" s="330">
        <v>0</v>
      </c>
      <c r="AE242" s="4025">
        <v>0</v>
      </c>
      <c r="AF242" s="330">
        <v>0</v>
      </c>
      <c r="AG242" s="4025">
        <v>0</v>
      </c>
      <c r="AH242" s="330">
        <v>0</v>
      </c>
      <c r="AI242" s="4025">
        <v>0</v>
      </c>
      <c r="AJ242" s="4064">
        <v>0</v>
      </c>
      <c r="AK242" s="4024">
        <v>0</v>
      </c>
      <c r="AL242" s="330">
        <v>0</v>
      </c>
      <c r="AM242" s="4025">
        <v>4</v>
      </c>
      <c r="AN242" s="4064">
        <v>0</v>
      </c>
      <c r="AO242" s="4024">
        <v>0</v>
      </c>
      <c r="AP242" s="330">
        <v>0</v>
      </c>
      <c r="AQ242" s="4025">
        <v>0</v>
      </c>
      <c r="AR242" s="4064">
        <v>0</v>
      </c>
      <c r="AS242" s="4024">
        <v>0</v>
      </c>
      <c r="AT242" s="4064">
        <v>0</v>
      </c>
      <c r="AU242" s="4024">
        <v>0</v>
      </c>
      <c r="AV242" s="4064">
        <v>0</v>
      </c>
      <c r="AW242" s="4025">
        <v>1</v>
      </c>
      <c r="AX242" s="330">
        <v>0</v>
      </c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>
        <v>0</v>
      </c>
      <c r="P243" s="330">
        <v>0</v>
      </c>
      <c r="Q243" s="4034">
        <v>0</v>
      </c>
      <c r="R243" s="330">
        <v>0</v>
      </c>
      <c r="S243" s="4034">
        <v>0</v>
      </c>
      <c r="T243" s="330">
        <v>0</v>
      </c>
      <c r="U243" s="4034">
        <v>0</v>
      </c>
      <c r="V243" s="330">
        <v>0</v>
      </c>
      <c r="W243" s="4025">
        <v>0</v>
      </c>
      <c r="X243" s="330">
        <v>0</v>
      </c>
      <c r="Y243" s="4025">
        <v>0</v>
      </c>
      <c r="Z243" s="330">
        <v>0</v>
      </c>
      <c r="AA243" s="4025">
        <v>0</v>
      </c>
      <c r="AB243" s="330">
        <v>0</v>
      </c>
      <c r="AC243" s="4034">
        <v>0</v>
      </c>
      <c r="AD243" s="330">
        <v>0</v>
      </c>
      <c r="AE243" s="4025">
        <v>0</v>
      </c>
      <c r="AF243" s="330">
        <v>0</v>
      </c>
      <c r="AG243" s="4025">
        <v>0</v>
      </c>
      <c r="AH243" s="330">
        <v>0</v>
      </c>
      <c r="AI243" s="4025">
        <v>0</v>
      </c>
      <c r="AJ243" s="4064">
        <v>0</v>
      </c>
      <c r="AK243" s="4024">
        <v>0</v>
      </c>
      <c r="AL243" s="330">
        <v>0</v>
      </c>
      <c r="AM243" s="4025">
        <v>0</v>
      </c>
      <c r="AN243" s="4064">
        <v>0</v>
      </c>
      <c r="AO243" s="4024">
        <v>0</v>
      </c>
      <c r="AP243" s="330">
        <v>0</v>
      </c>
      <c r="AQ243" s="4025">
        <v>0</v>
      </c>
      <c r="AR243" s="4064">
        <v>0</v>
      </c>
      <c r="AS243" s="4024">
        <v>0</v>
      </c>
      <c r="AT243" s="4064">
        <v>0</v>
      </c>
      <c r="AU243" s="4024">
        <v>0</v>
      </c>
      <c r="AV243" s="4064">
        <v>0</v>
      </c>
      <c r="AW243" s="4025">
        <v>0</v>
      </c>
      <c r="AX243" s="330">
        <v>0</v>
      </c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>
        <v>0</v>
      </c>
      <c r="F244" s="142">
        <v>0</v>
      </c>
      <c r="G244" s="44">
        <v>0</v>
      </c>
      <c r="H244" s="142">
        <v>0</v>
      </c>
      <c r="I244" s="44">
        <v>0</v>
      </c>
      <c r="J244" s="142">
        <v>0</v>
      </c>
      <c r="K244" s="44">
        <v>0</v>
      </c>
      <c r="L244" s="142">
        <v>0</v>
      </c>
      <c r="M244" s="4034">
        <v>0</v>
      </c>
      <c r="N244" s="330">
        <v>0</v>
      </c>
      <c r="O244" s="4025">
        <v>0</v>
      </c>
      <c r="P244" s="330">
        <v>0</v>
      </c>
      <c r="Q244" s="4034">
        <v>0</v>
      </c>
      <c r="R244" s="330">
        <v>0</v>
      </c>
      <c r="S244" s="4034">
        <v>0</v>
      </c>
      <c r="T244" s="330">
        <v>0</v>
      </c>
      <c r="U244" s="4034">
        <v>0</v>
      </c>
      <c r="V244" s="330">
        <v>0</v>
      </c>
      <c r="W244" s="4025">
        <v>0</v>
      </c>
      <c r="X244" s="330">
        <v>0</v>
      </c>
      <c r="Y244" s="4025">
        <v>0</v>
      </c>
      <c r="Z244" s="330">
        <v>0</v>
      </c>
      <c r="AA244" s="4025">
        <v>0</v>
      </c>
      <c r="AB244" s="330">
        <v>0</v>
      </c>
      <c r="AC244" s="4034">
        <v>0</v>
      </c>
      <c r="AD244" s="330">
        <v>0</v>
      </c>
      <c r="AE244" s="4025">
        <v>0</v>
      </c>
      <c r="AF244" s="330">
        <v>0</v>
      </c>
      <c r="AG244" s="4025">
        <v>0</v>
      </c>
      <c r="AH244" s="330">
        <v>0</v>
      </c>
      <c r="AI244" s="4025">
        <v>0</v>
      </c>
      <c r="AJ244" s="4064">
        <v>0</v>
      </c>
      <c r="AK244" s="4024">
        <v>0</v>
      </c>
      <c r="AL244" s="330">
        <v>0</v>
      </c>
      <c r="AM244" s="4025">
        <v>0</v>
      </c>
      <c r="AN244" s="4064">
        <v>0</v>
      </c>
      <c r="AO244" s="4024">
        <v>0</v>
      </c>
      <c r="AP244" s="330">
        <v>0</v>
      </c>
      <c r="AQ244" s="4025">
        <v>0</v>
      </c>
      <c r="AR244" s="4064">
        <v>0</v>
      </c>
      <c r="AS244" s="4024">
        <v>0</v>
      </c>
      <c r="AT244" s="4064">
        <v>0</v>
      </c>
      <c r="AU244" s="4024">
        <v>0</v>
      </c>
      <c r="AV244" s="4064">
        <v>0</v>
      </c>
      <c r="AW244" s="4025">
        <v>0</v>
      </c>
      <c r="AX244" s="330">
        <v>0</v>
      </c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>
        <v>0</v>
      </c>
      <c r="N245" s="330">
        <v>0</v>
      </c>
      <c r="O245" s="4033">
        <v>0</v>
      </c>
      <c r="P245" s="330">
        <v>0</v>
      </c>
      <c r="Q245" s="4034">
        <v>0</v>
      </c>
      <c r="R245" s="330">
        <v>0</v>
      </c>
      <c r="S245" s="4034">
        <v>0</v>
      </c>
      <c r="T245" s="330">
        <v>0</v>
      </c>
      <c r="U245" s="4034">
        <v>0</v>
      </c>
      <c r="V245" s="330">
        <v>0</v>
      </c>
      <c r="W245" s="4025">
        <v>0</v>
      </c>
      <c r="X245" s="330">
        <v>0</v>
      </c>
      <c r="Y245" s="4025">
        <v>0</v>
      </c>
      <c r="Z245" s="330">
        <v>0</v>
      </c>
      <c r="AA245" s="4025">
        <v>0</v>
      </c>
      <c r="AB245" s="330">
        <v>0</v>
      </c>
      <c r="AC245" s="4034">
        <v>0</v>
      </c>
      <c r="AD245" s="330">
        <v>0</v>
      </c>
      <c r="AE245" s="4025">
        <v>0</v>
      </c>
      <c r="AF245" s="330">
        <v>0</v>
      </c>
      <c r="AG245" s="4025">
        <v>0</v>
      </c>
      <c r="AH245" s="330">
        <v>0</v>
      </c>
      <c r="AI245" s="4025">
        <v>0</v>
      </c>
      <c r="AJ245" s="4064">
        <v>0</v>
      </c>
      <c r="AK245" s="4024">
        <v>0</v>
      </c>
      <c r="AL245" s="330">
        <v>0</v>
      </c>
      <c r="AM245" s="4025">
        <v>0</v>
      </c>
      <c r="AN245" s="4064">
        <v>0</v>
      </c>
      <c r="AO245" s="4024">
        <v>0</v>
      </c>
      <c r="AP245" s="330">
        <v>0</v>
      </c>
      <c r="AQ245" s="4025">
        <v>0</v>
      </c>
      <c r="AR245" s="4064">
        <v>0</v>
      </c>
      <c r="AS245" s="4024">
        <v>0</v>
      </c>
      <c r="AT245" s="4064">
        <v>0</v>
      </c>
      <c r="AU245" s="4024">
        <v>0</v>
      </c>
      <c r="AV245" s="4064">
        <v>0</v>
      </c>
      <c r="AW245" s="4025">
        <v>0</v>
      </c>
      <c r="AX245" s="330">
        <v>0</v>
      </c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>
        <v>0</v>
      </c>
      <c r="N246" s="330">
        <v>0</v>
      </c>
      <c r="O246" s="4025">
        <v>0</v>
      </c>
      <c r="P246" s="330">
        <v>0</v>
      </c>
      <c r="Q246" s="4034">
        <v>0</v>
      </c>
      <c r="R246" s="330">
        <v>0</v>
      </c>
      <c r="S246" s="4034">
        <v>0</v>
      </c>
      <c r="T246" s="330">
        <v>0</v>
      </c>
      <c r="U246" s="4034">
        <v>0</v>
      </c>
      <c r="V246" s="330">
        <v>0</v>
      </c>
      <c r="W246" s="4025">
        <v>0</v>
      </c>
      <c r="X246" s="330">
        <v>0</v>
      </c>
      <c r="Y246" s="4025">
        <v>0</v>
      </c>
      <c r="Z246" s="330">
        <v>0</v>
      </c>
      <c r="AA246" s="4025">
        <v>0</v>
      </c>
      <c r="AB246" s="330">
        <v>0</v>
      </c>
      <c r="AC246" s="4034">
        <v>0</v>
      </c>
      <c r="AD246" s="330">
        <v>0</v>
      </c>
      <c r="AE246" s="4025">
        <v>0</v>
      </c>
      <c r="AF246" s="330">
        <v>0</v>
      </c>
      <c r="AG246" s="4025">
        <v>0</v>
      </c>
      <c r="AH246" s="330">
        <v>0</v>
      </c>
      <c r="AI246" s="4025">
        <v>0</v>
      </c>
      <c r="AJ246" s="4064">
        <v>0</v>
      </c>
      <c r="AK246" s="4024">
        <v>0</v>
      </c>
      <c r="AL246" s="330">
        <v>0</v>
      </c>
      <c r="AM246" s="4025">
        <v>0</v>
      </c>
      <c r="AN246" s="4064">
        <v>0</v>
      </c>
      <c r="AO246" s="4024">
        <v>0</v>
      </c>
      <c r="AP246" s="330">
        <v>0</v>
      </c>
      <c r="AQ246" s="4025">
        <v>0</v>
      </c>
      <c r="AR246" s="4064">
        <v>0</v>
      </c>
      <c r="AS246" s="4024">
        <v>0</v>
      </c>
      <c r="AT246" s="4064">
        <v>0</v>
      </c>
      <c r="AU246" s="4024">
        <v>0</v>
      </c>
      <c r="AV246" s="4064">
        <v>0</v>
      </c>
      <c r="AW246" s="4025">
        <v>0</v>
      </c>
      <c r="AX246" s="330">
        <v>0</v>
      </c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>
        <v>0</v>
      </c>
      <c r="F247" s="142">
        <v>0</v>
      </c>
      <c r="G247" s="44">
        <v>0</v>
      </c>
      <c r="H247" s="142">
        <v>0</v>
      </c>
      <c r="I247" s="44">
        <v>0</v>
      </c>
      <c r="J247" s="142">
        <v>0</v>
      </c>
      <c r="K247" s="44">
        <v>0</v>
      </c>
      <c r="L247" s="142">
        <v>0</v>
      </c>
      <c r="M247" s="4025">
        <v>0</v>
      </c>
      <c r="N247" s="330">
        <v>0</v>
      </c>
      <c r="O247" s="4025">
        <v>0</v>
      </c>
      <c r="P247" s="330">
        <v>0</v>
      </c>
      <c r="Q247" s="4034">
        <v>0</v>
      </c>
      <c r="R247" s="330">
        <v>0</v>
      </c>
      <c r="S247" s="4034">
        <v>0</v>
      </c>
      <c r="T247" s="330">
        <v>0</v>
      </c>
      <c r="U247" s="4034">
        <v>0</v>
      </c>
      <c r="V247" s="330">
        <v>0</v>
      </c>
      <c r="W247" s="4025">
        <v>0</v>
      </c>
      <c r="X247" s="330">
        <v>0</v>
      </c>
      <c r="Y247" s="4025">
        <v>0</v>
      </c>
      <c r="Z247" s="330">
        <v>0</v>
      </c>
      <c r="AA247" s="4025">
        <v>0</v>
      </c>
      <c r="AB247" s="330">
        <v>0</v>
      </c>
      <c r="AC247" s="4034">
        <v>0</v>
      </c>
      <c r="AD247" s="330">
        <v>0</v>
      </c>
      <c r="AE247" s="4025">
        <v>0</v>
      </c>
      <c r="AF247" s="330">
        <v>0</v>
      </c>
      <c r="AG247" s="4025">
        <v>0</v>
      </c>
      <c r="AH247" s="330">
        <v>0</v>
      </c>
      <c r="AI247" s="4025">
        <v>0</v>
      </c>
      <c r="AJ247" s="4064">
        <v>0</v>
      </c>
      <c r="AK247" s="4024">
        <v>0</v>
      </c>
      <c r="AL247" s="330">
        <v>0</v>
      </c>
      <c r="AM247" s="4025">
        <v>0</v>
      </c>
      <c r="AN247" s="4064">
        <v>0</v>
      </c>
      <c r="AO247" s="4024">
        <v>0</v>
      </c>
      <c r="AP247" s="330">
        <v>0</v>
      </c>
      <c r="AQ247" s="4025">
        <v>0</v>
      </c>
      <c r="AR247" s="4064">
        <v>0</v>
      </c>
      <c r="AS247" s="4024">
        <v>0</v>
      </c>
      <c r="AT247" s="4064">
        <v>0</v>
      </c>
      <c r="AU247" s="4024">
        <v>0</v>
      </c>
      <c r="AV247" s="4064">
        <v>0</v>
      </c>
      <c r="AW247" s="4025">
        <v>0</v>
      </c>
      <c r="AX247" s="330">
        <v>0</v>
      </c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>
        <v>0</v>
      </c>
      <c r="P248" s="330">
        <v>0</v>
      </c>
      <c r="Q248" s="4034">
        <v>0</v>
      </c>
      <c r="R248" s="330">
        <v>0</v>
      </c>
      <c r="S248" s="4034">
        <v>0</v>
      </c>
      <c r="T248" s="330">
        <v>0</v>
      </c>
      <c r="U248" s="4034">
        <v>0</v>
      </c>
      <c r="V248" s="330">
        <v>0</v>
      </c>
      <c r="W248" s="4025">
        <v>0</v>
      </c>
      <c r="X248" s="330">
        <v>0</v>
      </c>
      <c r="Y248" s="4025">
        <v>0</v>
      </c>
      <c r="Z248" s="330">
        <v>0</v>
      </c>
      <c r="AA248" s="4025">
        <v>0</v>
      </c>
      <c r="AB248" s="330">
        <v>0</v>
      </c>
      <c r="AC248" s="4034">
        <v>0</v>
      </c>
      <c r="AD248" s="330">
        <v>0</v>
      </c>
      <c r="AE248" s="4025">
        <v>0</v>
      </c>
      <c r="AF248" s="330">
        <v>0</v>
      </c>
      <c r="AG248" s="4025">
        <v>0</v>
      </c>
      <c r="AH248" s="330">
        <v>0</v>
      </c>
      <c r="AI248" s="4025">
        <v>0</v>
      </c>
      <c r="AJ248" s="4064">
        <v>0</v>
      </c>
      <c r="AK248" s="4024">
        <v>0</v>
      </c>
      <c r="AL248" s="330">
        <v>0</v>
      </c>
      <c r="AM248" s="4025">
        <v>0</v>
      </c>
      <c r="AN248" s="4064">
        <v>0</v>
      </c>
      <c r="AO248" s="4024">
        <v>0</v>
      </c>
      <c r="AP248" s="330">
        <v>0</v>
      </c>
      <c r="AQ248" s="4025">
        <v>0</v>
      </c>
      <c r="AR248" s="4064">
        <v>0</v>
      </c>
      <c r="AS248" s="4024">
        <v>0</v>
      </c>
      <c r="AT248" s="4064">
        <v>0</v>
      </c>
      <c r="AU248" s="4024">
        <v>0</v>
      </c>
      <c r="AV248" s="4064">
        <v>0</v>
      </c>
      <c r="AW248" s="4025">
        <v>0</v>
      </c>
      <c r="AX248" s="330">
        <v>0</v>
      </c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>
        <v>0</v>
      </c>
      <c r="N249" s="330">
        <v>0</v>
      </c>
      <c r="O249" s="4025">
        <v>0</v>
      </c>
      <c r="P249" s="330">
        <v>0</v>
      </c>
      <c r="Q249" s="4034">
        <v>0</v>
      </c>
      <c r="R249" s="330">
        <v>0</v>
      </c>
      <c r="S249" s="4034">
        <v>0</v>
      </c>
      <c r="T249" s="330">
        <v>0</v>
      </c>
      <c r="U249" s="4034">
        <v>0</v>
      </c>
      <c r="V249" s="330">
        <v>0</v>
      </c>
      <c r="W249" s="4025">
        <v>0</v>
      </c>
      <c r="X249" s="330">
        <v>0</v>
      </c>
      <c r="Y249" s="4025">
        <v>0</v>
      </c>
      <c r="Z249" s="330">
        <v>0</v>
      </c>
      <c r="AA249" s="4025">
        <v>0</v>
      </c>
      <c r="AB249" s="330">
        <v>0</v>
      </c>
      <c r="AC249" s="4034">
        <v>0</v>
      </c>
      <c r="AD249" s="330">
        <v>0</v>
      </c>
      <c r="AE249" s="4025">
        <v>0</v>
      </c>
      <c r="AF249" s="330">
        <v>0</v>
      </c>
      <c r="AG249" s="4025">
        <v>0</v>
      </c>
      <c r="AH249" s="330">
        <v>0</v>
      </c>
      <c r="AI249" s="4025">
        <v>0</v>
      </c>
      <c r="AJ249" s="4064">
        <v>0</v>
      </c>
      <c r="AK249" s="4024">
        <v>0</v>
      </c>
      <c r="AL249" s="330">
        <v>0</v>
      </c>
      <c r="AM249" s="4025">
        <v>0</v>
      </c>
      <c r="AN249" s="4064">
        <v>0</v>
      </c>
      <c r="AO249" s="4024">
        <v>0</v>
      </c>
      <c r="AP249" s="330">
        <v>0</v>
      </c>
      <c r="AQ249" s="4025">
        <v>0</v>
      </c>
      <c r="AR249" s="4064">
        <v>0</v>
      </c>
      <c r="AS249" s="4024">
        <v>0</v>
      </c>
      <c r="AT249" s="4064">
        <v>0</v>
      </c>
      <c r="AU249" s="4024">
        <v>0</v>
      </c>
      <c r="AV249" s="4064">
        <v>0</v>
      </c>
      <c r="AW249" s="4025">
        <v>0</v>
      </c>
      <c r="AX249" s="330">
        <v>0</v>
      </c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>
        <v>0</v>
      </c>
      <c r="P250" s="330">
        <v>0</v>
      </c>
      <c r="Q250" s="4034">
        <v>0</v>
      </c>
      <c r="R250" s="330">
        <v>0</v>
      </c>
      <c r="S250" s="4034">
        <v>0</v>
      </c>
      <c r="T250" s="330">
        <v>0</v>
      </c>
      <c r="U250" s="4034">
        <v>0</v>
      </c>
      <c r="V250" s="330">
        <v>0</v>
      </c>
      <c r="W250" s="4025">
        <v>0</v>
      </c>
      <c r="X250" s="330">
        <v>0</v>
      </c>
      <c r="Y250" s="4025">
        <v>0</v>
      </c>
      <c r="Z250" s="330">
        <v>0</v>
      </c>
      <c r="AA250" s="4025">
        <v>0</v>
      </c>
      <c r="AB250" s="330">
        <v>0</v>
      </c>
      <c r="AC250" s="4034">
        <v>0</v>
      </c>
      <c r="AD250" s="330">
        <v>0</v>
      </c>
      <c r="AE250" s="4025">
        <v>0</v>
      </c>
      <c r="AF250" s="330">
        <v>0</v>
      </c>
      <c r="AG250" s="4025">
        <v>0</v>
      </c>
      <c r="AH250" s="330">
        <v>0</v>
      </c>
      <c r="AI250" s="4025">
        <v>0</v>
      </c>
      <c r="AJ250" s="4064">
        <v>0</v>
      </c>
      <c r="AK250" s="4024">
        <v>0</v>
      </c>
      <c r="AL250" s="330">
        <v>0</v>
      </c>
      <c r="AM250" s="4025">
        <v>0</v>
      </c>
      <c r="AN250" s="4064">
        <v>0</v>
      </c>
      <c r="AO250" s="4024">
        <v>0</v>
      </c>
      <c r="AP250" s="330">
        <v>0</v>
      </c>
      <c r="AQ250" s="4025">
        <v>0</v>
      </c>
      <c r="AR250" s="4064">
        <v>0</v>
      </c>
      <c r="AS250" s="4024">
        <v>0</v>
      </c>
      <c r="AT250" s="4064">
        <v>0</v>
      </c>
      <c r="AU250" s="4024">
        <v>0</v>
      </c>
      <c r="AV250" s="4064">
        <v>0</v>
      </c>
      <c r="AW250" s="4025">
        <v>0</v>
      </c>
      <c r="AX250" s="330">
        <v>0</v>
      </c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>
        <v>0</v>
      </c>
      <c r="N251" s="905">
        <v>0</v>
      </c>
      <c r="O251" s="4025">
        <v>0</v>
      </c>
      <c r="P251" s="4026">
        <v>0</v>
      </c>
      <c r="Q251" s="4034">
        <v>0</v>
      </c>
      <c r="R251" s="4026">
        <v>0</v>
      </c>
      <c r="S251" s="4034">
        <v>0</v>
      </c>
      <c r="T251" s="4026">
        <v>0</v>
      </c>
      <c r="U251" s="4034">
        <v>0</v>
      </c>
      <c r="V251" s="4026">
        <v>0</v>
      </c>
      <c r="W251" s="4025">
        <v>0</v>
      </c>
      <c r="X251" s="4026">
        <v>0</v>
      </c>
      <c r="Y251" s="4025">
        <v>0</v>
      </c>
      <c r="Z251" s="4026">
        <v>0</v>
      </c>
      <c r="AA251" s="4025">
        <v>0</v>
      </c>
      <c r="AB251" s="4026">
        <v>0</v>
      </c>
      <c r="AC251" s="4034">
        <v>0</v>
      </c>
      <c r="AD251" s="4026">
        <v>0</v>
      </c>
      <c r="AE251" s="4025">
        <v>0</v>
      </c>
      <c r="AF251" s="4026">
        <v>0</v>
      </c>
      <c r="AG251" s="4025">
        <v>0</v>
      </c>
      <c r="AH251" s="4026">
        <v>0</v>
      </c>
      <c r="AI251" s="4025">
        <v>0</v>
      </c>
      <c r="AJ251" s="4023">
        <v>0</v>
      </c>
      <c r="AK251" s="4024">
        <v>0</v>
      </c>
      <c r="AL251" s="4026">
        <v>0</v>
      </c>
      <c r="AM251" s="4025">
        <v>0</v>
      </c>
      <c r="AN251" s="4023">
        <v>0</v>
      </c>
      <c r="AO251" s="4024">
        <v>0</v>
      </c>
      <c r="AP251" s="4026">
        <v>0</v>
      </c>
      <c r="AQ251" s="4025">
        <v>0</v>
      </c>
      <c r="AR251" s="4023">
        <v>0</v>
      </c>
      <c r="AS251" s="4024">
        <v>0</v>
      </c>
      <c r="AT251" s="4064">
        <v>0</v>
      </c>
      <c r="AU251" s="4024">
        <v>0</v>
      </c>
      <c r="AV251" s="4064">
        <v>0</v>
      </c>
      <c r="AW251" s="4025">
        <v>0</v>
      </c>
      <c r="AX251" s="4026">
        <v>0</v>
      </c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>
        <v>0</v>
      </c>
      <c r="N252" s="4026">
        <v>0</v>
      </c>
      <c r="O252" s="4025">
        <v>0</v>
      </c>
      <c r="P252" s="4026">
        <v>0</v>
      </c>
      <c r="Q252" s="4034">
        <v>0</v>
      </c>
      <c r="R252" s="4026">
        <v>0</v>
      </c>
      <c r="S252" s="4034">
        <v>0</v>
      </c>
      <c r="T252" s="4026">
        <v>0</v>
      </c>
      <c r="U252" s="4034">
        <v>0</v>
      </c>
      <c r="V252" s="4026">
        <v>0</v>
      </c>
      <c r="W252" s="4025">
        <v>0</v>
      </c>
      <c r="X252" s="4026">
        <v>0</v>
      </c>
      <c r="Y252" s="4025">
        <v>0</v>
      </c>
      <c r="Z252" s="4026">
        <v>0</v>
      </c>
      <c r="AA252" s="4025">
        <v>0</v>
      </c>
      <c r="AB252" s="4026">
        <v>0</v>
      </c>
      <c r="AC252" s="4034">
        <v>0</v>
      </c>
      <c r="AD252" s="4026">
        <v>0</v>
      </c>
      <c r="AE252" s="4025">
        <v>0</v>
      </c>
      <c r="AF252" s="4026">
        <v>0</v>
      </c>
      <c r="AG252" s="4025">
        <v>0</v>
      </c>
      <c r="AH252" s="4026">
        <v>0</v>
      </c>
      <c r="AI252" s="4025">
        <v>0</v>
      </c>
      <c r="AJ252" s="4023">
        <v>0</v>
      </c>
      <c r="AK252" s="4024">
        <v>0</v>
      </c>
      <c r="AL252" s="4026">
        <v>0</v>
      </c>
      <c r="AM252" s="4025">
        <v>0</v>
      </c>
      <c r="AN252" s="4023">
        <v>0</v>
      </c>
      <c r="AO252" s="4024">
        <v>0</v>
      </c>
      <c r="AP252" s="4026">
        <v>0</v>
      </c>
      <c r="AQ252" s="4025">
        <v>0</v>
      </c>
      <c r="AR252" s="4023">
        <v>0</v>
      </c>
      <c r="AS252" s="4024">
        <v>0</v>
      </c>
      <c r="AT252" s="4064">
        <v>0</v>
      </c>
      <c r="AU252" s="4024">
        <v>0</v>
      </c>
      <c r="AV252" s="4064">
        <v>0</v>
      </c>
      <c r="AW252" s="4025">
        <v>0</v>
      </c>
      <c r="AX252" s="4026">
        <v>0</v>
      </c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>
        <v>0</v>
      </c>
      <c r="N253" s="4026">
        <v>0</v>
      </c>
      <c r="O253" s="4025">
        <v>0</v>
      </c>
      <c r="P253" s="4026">
        <v>0</v>
      </c>
      <c r="Q253" s="4034">
        <v>0</v>
      </c>
      <c r="R253" s="4026">
        <v>0</v>
      </c>
      <c r="S253" s="4034">
        <v>0</v>
      </c>
      <c r="T253" s="4026">
        <v>0</v>
      </c>
      <c r="U253" s="4034">
        <v>0</v>
      </c>
      <c r="V253" s="4026">
        <v>0</v>
      </c>
      <c r="W253" s="4025">
        <v>0</v>
      </c>
      <c r="X253" s="4026">
        <v>0</v>
      </c>
      <c r="Y253" s="4025">
        <v>0</v>
      </c>
      <c r="Z253" s="4026">
        <v>0</v>
      </c>
      <c r="AA253" s="4025">
        <v>0</v>
      </c>
      <c r="AB253" s="4026">
        <v>0</v>
      </c>
      <c r="AC253" s="4034">
        <v>0</v>
      </c>
      <c r="AD253" s="4026">
        <v>0</v>
      </c>
      <c r="AE253" s="4025">
        <v>0</v>
      </c>
      <c r="AF253" s="4026">
        <v>0</v>
      </c>
      <c r="AG253" s="4025">
        <v>0</v>
      </c>
      <c r="AH253" s="4026">
        <v>0</v>
      </c>
      <c r="AI253" s="4025">
        <v>0</v>
      </c>
      <c r="AJ253" s="4023">
        <v>0</v>
      </c>
      <c r="AK253" s="4024">
        <v>0</v>
      </c>
      <c r="AL253" s="4026">
        <v>0</v>
      </c>
      <c r="AM253" s="4025">
        <v>0</v>
      </c>
      <c r="AN253" s="4023">
        <v>0</v>
      </c>
      <c r="AO253" s="4024">
        <v>0</v>
      </c>
      <c r="AP253" s="4026">
        <v>0</v>
      </c>
      <c r="AQ253" s="4025">
        <v>0</v>
      </c>
      <c r="AR253" s="4023">
        <v>0</v>
      </c>
      <c r="AS253" s="4024">
        <v>0</v>
      </c>
      <c r="AT253" s="4064">
        <v>0</v>
      </c>
      <c r="AU253" s="4024">
        <v>0</v>
      </c>
      <c r="AV253" s="4064">
        <v>0</v>
      </c>
      <c r="AW253" s="4025">
        <v>0</v>
      </c>
      <c r="AX253" s="4026">
        <v>0</v>
      </c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>
        <v>0</v>
      </c>
      <c r="N254" s="4026">
        <v>0</v>
      </c>
      <c r="O254" s="4025">
        <v>0</v>
      </c>
      <c r="P254" s="4026">
        <v>0</v>
      </c>
      <c r="Q254" s="4034">
        <v>0</v>
      </c>
      <c r="R254" s="4026">
        <v>0</v>
      </c>
      <c r="S254" s="4034">
        <v>0</v>
      </c>
      <c r="T254" s="4026">
        <v>0</v>
      </c>
      <c r="U254" s="4034">
        <v>0</v>
      </c>
      <c r="V254" s="4026">
        <v>0</v>
      </c>
      <c r="W254" s="4025">
        <v>0</v>
      </c>
      <c r="X254" s="4026">
        <v>0</v>
      </c>
      <c r="Y254" s="4025">
        <v>0</v>
      </c>
      <c r="Z254" s="4026">
        <v>0</v>
      </c>
      <c r="AA254" s="4025">
        <v>0</v>
      </c>
      <c r="AB254" s="4026">
        <v>0</v>
      </c>
      <c r="AC254" s="4034">
        <v>0</v>
      </c>
      <c r="AD254" s="4026">
        <v>0</v>
      </c>
      <c r="AE254" s="4025">
        <v>0</v>
      </c>
      <c r="AF254" s="4026">
        <v>0</v>
      </c>
      <c r="AG254" s="4025">
        <v>0</v>
      </c>
      <c r="AH254" s="4026">
        <v>0</v>
      </c>
      <c r="AI254" s="4025">
        <v>0</v>
      </c>
      <c r="AJ254" s="4023">
        <v>0</v>
      </c>
      <c r="AK254" s="4024">
        <v>0</v>
      </c>
      <c r="AL254" s="4026">
        <v>0</v>
      </c>
      <c r="AM254" s="4025">
        <v>0</v>
      </c>
      <c r="AN254" s="4023">
        <v>0</v>
      </c>
      <c r="AO254" s="4024">
        <v>0</v>
      </c>
      <c r="AP254" s="4026">
        <v>0</v>
      </c>
      <c r="AQ254" s="4025">
        <v>0</v>
      </c>
      <c r="AR254" s="4023">
        <v>0</v>
      </c>
      <c r="AS254" s="4024">
        <v>0</v>
      </c>
      <c r="AT254" s="4064">
        <v>0</v>
      </c>
      <c r="AU254" s="4024">
        <v>0</v>
      </c>
      <c r="AV254" s="4064">
        <v>0</v>
      </c>
      <c r="AW254" s="4025">
        <v>0</v>
      </c>
      <c r="AX254" s="4026">
        <v>0</v>
      </c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>
        <v>0</v>
      </c>
      <c r="N255" s="2009">
        <v>0</v>
      </c>
      <c r="O255" s="1911">
        <v>0</v>
      </c>
      <c r="P255" s="2009">
        <v>0</v>
      </c>
      <c r="Q255" s="876">
        <v>0</v>
      </c>
      <c r="R255" s="2009">
        <v>0</v>
      </c>
      <c r="S255" s="876">
        <v>0</v>
      </c>
      <c r="T255" s="2009">
        <v>0</v>
      </c>
      <c r="U255" s="876">
        <v>0</v>
      </c>
      <c r="V255" s="2009">
        <v>0</v>
      </c>
      <c r="W255" s="1911">
        <v>0</v>
      </c>
      <c r="X255" s="2009">
        <v>0</v>
      </c>
      <c r="Y255" s="1911">
        <v>0</v>
      </c>
      <c r="Z255" s="2009">
        <v>0</v>
      </c>
      <c r="AA255" s="1911">
        <v>0</v>
      </c>
      <c r="AB255" s="2009">
        <v>0</v>
      </c>
      <c r="AC255" s="876">
        <v>0</v>
      </c>
      <c r="AD255" s="2009">
        <v>0</v>
      </c>
      <c r="AE255" s="1911">
        <v>0</v>
      </c>
      <c r="AF255" s="2009">
        <v>0</v>
      </c>
      <c r="AG255" s="1911">
        <v>0</v>
      </c>
      <c r="AH255" s="2009">
        <v>0</v>
      </c>
      <c r="AI255" s="1911">
        <v>0</v>
      </c>
      <c r="AJ255" s="1953">
        <v>0</v>
      </c>
      <c r="AK255" s="1913">
        <v>0</v>
      </c>
      <c r="AL255" s="2009">
        <v>0</v>
      </c>
      <c r="AM255" s="1911">
        <v>0</v>
      </c>
      <c r="AN255" s="1953">
        <v>0</v>
      </c>
      <c r="AO255" s="1913">
        <v>0</v>
      </c>
      <c r="AP255" s="2009">
        <v>0</v>
      </c>
      <c r="AQ255" s="1911">
        <v>0</v>
      </c>
      <c r="AR255" s="1953">
        <v>0</v>
      </c>
      <c r="AS255" s="1913">
        <v>0</v>
      </c>
      <c r="AT255" s="1912">
        <v>0</v>
      </c>
      <c r="AU255" s="1913">
        <v>0</v>
      </c>
      <c r="AV255" s="1912">
        <v>0</v>
      </c>
      <c r="AW255" s="1911">
        <v>0</v>
      </c>
      <c r="AX255" s="2009">
        <v>0</v>
      </c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>
        <v>0</v>
      </c>
      <c r="F256" s="905">
        <v>0</v>
      </c>
      <c r="G256" s="44">
        <v>0</v>
      </c>
      <c r="H256" s="905">
        <v>0</v>
      </c>
      <c r="I256" s="44">
        <v>0</v>
      </c>
      <c r="J256" s="905">
        <v>0</v>
      </c>
      <c r="K256" s="44">
        <v>0</v>
      </c>
      <c r="L256" s="905">
        <v>0</v>
      </c>
      <c r="M256" s="44">
        <v>0</v>
      </c>
      <c r="N256" s="905">
        <v>0</v>
      </c>
      <c r="O256" s="44">
        <v>0</v>
      </c>
      <c r="P256" s="905">
        <v>0</v>
      </c>
      <c r="Q256" s="327">
        <v>0</v>
      </c>
      <c r="R256" s="905">
        <v>0</v>
      </c>
      <c r="S256" s="327">
        <v>0</v>
      </c>
      <c r="T256" s="905">
        <v>0</v>
      </c>
      <c r="U256" s="327">
        <v>0</v>
      </c>
      <c r="V256" s="905">
        <v>0</v>
      </c>
      <c r="W256" s="44">
        <v>0</v>
      </c>
      <c r="X256" s="905">
        <v>0</v>
      </c>
      <c r="Y256" s="44">
        <v>0</v>
      </c>
      <c r="Z256" s="905">
        <v>0</v>
      </c>
      <c r="AA256" s="44">
        <v>0</v>
      </c>
      <c r="AB256" s="905">
        <v>0</v>
      </c>
      <c r="AC256" s="327">
        <v>0</v>
      </c>
      <c r="AD256" s="905">
        <v>0</v>
      </c>
      <c r="AE256" s="44">
        <v>0</v>
      </c>
      <c r="AF256" s="905">
        <v>0</v>
      </c>
      <c r="AG256" s="44">
        <v>0</v>
      </c>
      <c r="AH256" s="905">
        <v>0</v>
      </c>
      <c r="AI256" s="44">
        <v>0</v>
      </c>
      <c r="AJ256" s="1026">
        <v>0</v>
      </c>
      <c r="AK256" s="337">
        <v>0</v>
      </c>
      <c r="AL256" s="905">
        <v>0</v>
      </c>
      <c r="AM256" s="44">
        <v>0</v>
      </c>
      <c r="AN256" s="1026">
        <v>0</v>
      </c>
      <c r="AO256" s="337">
        <v>0</v>
      </c>
      <c r="AP256" s="905">
        <v>0</v>
      </c>
      <c r="AQ256" s="44">
        <v>0</v>
      </c>
      <c r="AR256" s="1026">
        <v>0</v>
      </c>
      <c r="AS256" s="337">
        <v>0</v>
      </c>
      <c r="AT256" s="1918">
        <v>0</v>
      </c>
      <c r="AU256" s="337">
        <v>0</v>
      </c>
      <c r="AV256" s="1918">
        <v>0</v>
      </c>
      <c r="AW256" s="44">
        <v>0</v>
      </c>
      <c r="AX256" s="905">
        <v>0</v>
      </c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98" t="s">
        <v>1945</v>
      </c>
      <c r="C257" s="4113">
        <f t="shared" si="548"/>
        <v>0</v>
      </c>
      <c r="D257" s="4108">
        <f t="shared" si="548"/>
        <v>0</v>
      </c>
      <c r="E257" s="4025">
        <v>0</v>
      </c>
      <c r="F257" s="4026">
        <v>0</v>
      </c>
      <c r="G257" s="4025">
        <v>0</v>
      </c>
      <c r="H257" s="4026">
        <v>0</v>
      </c>
      <c r="I257" s="4025">
        <v>0</v>
      </c>
      <c r="J257" s="4026">
        <v>0</v>
      </c>
      <c r="K257" s="4025">
        <v>0</v>
      </c>
      <c r="L257" s="4026">
        <v>0</v>
      </c>
      <c r="M257" s="4025">
        <v>0</v>
      </c>
      <c r="N257" s="4026">
        <v>0</v>
      </c>
      <c r="O257" s="4025">
        <v>0</v>
      </c>
      <c r="P257" s="4026">
        <v>0</v>
      </c>
      <c r="Q257" s="4034">
        <v>0</v>
      </c>
      <c r="R257" s="4026">
        <v>0</v>
      </c>
      <c r="S257" s="4034">
        <v>0</v>
      </c>
      <c r="T257" s="4026">
        <v>0</v>
      </c>
      <c r="U257" s="4034">
        <v>0</v>
      </c>
      <c r="V257" s="4026">
        <v>0</v>
      </c>
      <c r="W257" s="4025">
        <v>0</v>
      </c>
      <c r="X257" s="4026">
        <v>0</v>
      </c>
      <c r="Y257" s="4025">
        <v>0</v>
      </c>
      <c r="Z257" s="4026">
        <v>0</v>
      </c>
      <c r="AA257" s="4025">
        <v>0</v>
      </c>
      <c r="AB257" s="4026">
        <v>0</v>
      </c>
      <c r="AC257" s="4034">
        <v>0</v>
      </c>
      <c r="AD257" s="4026">
        <v>0</v>
      </c>
      <c r="AE257" s="4025">
        <v>0</v>
      </c>
      <c r="AF257" s="4026">
        <v>0</v>
      </c>
      <c r="AG257" s="4025">
        <v>0</v>
      </c>
      <c r="AH257" s="4026">
        <v>0</v>
      </c>
      <c r="AI257" s="4025">
        <v>0</v>
      </c>
      <c r="AJ257" s="4023">
        <v>0</v>
      </c>
      <c r="AK257" s="4024">
        <v>0</v>
      </c>
      <c r="AL257" s="4026">
        <v>0</v>
      </c>
      <c r="AM257" s="4025">
        <v>0</v>
      </c>
      <c r="AN257" s="4023">
        <v>0</v>
      </c>
      <c r="AO257" s="4024">
        <v>0</v>
      </c>
      <c r="AP257" s="4026">
        <v>0</v>
      </c>
      <c r="AQ257" s="4025">
        <v>0</v>
      </c>
      <c r="AR257" s="4023">
        <v>0</v>
      </c>
      <c r="AS257" s="4024">
        <v>0</v>
      </c>
      <c r="AT257" s="4064">
        <v>0</v>
      </c>
      <c r="AU257" s="4024">
        <v>0</v>
      </c>
      <c r="AV257" s="4064">
        <v>0</v>
      </c>
      <c r="AW257" s="4025">
        <v>0</v>
      </c>
      <c r="AX257" s="4026">
        <v>0</v>
      </c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98" t="s">
        <v>1946</v>
      </c>
      <c r="C258" s="4113">
        <f t="shared" si="548"/>
        <v>0</v>
      </c>
      <c r="D258" s="4108">
        <f t="shared" si="548"/>
        <v>0</v>
      </c>
      <c r="E258" s="4025">
        <v>0</v>
      </c>
      <c r="F258" s="4026">
        <v>0</v>
      </c>
      <c r="G258" s="4025">
        <v>0</v>
      </c>
      <c r="H258" s="4026">
        <v>0</v>
      </c>
      <c r="I258" s="4025">
        <v>0</v>
      </c>
      <c r="J258" s="4026">
        <v>0</v>
      </c>
      <c r="K258" s="4025">
        <v>0</v>
      </c>
      <c r="L258" s="4026">
        <v>0</v>
      </c>
      <c r="M258" s="4025">
        <v>0</v>
      </c>
      <c r="N258" s="4026">
        <v>0</v>
      </c>
      <c r="O258" s="4025">
        <v>0</v>
      </c>
      <c r="P258" s="4026">
        <v>0</v>
      </c>
      <c r="Q258" s="4034">
        <v>0</v>
      </c>
      <c r="R258" s="4026">
        <v>0</v>
      </c>
      <c r="S258" s="4034">
        <v>0</v>
      </c>
      <c r="T258" s="4026">
        <v>0</v>
      </c>
      <c r="U258" s="4034">
        <v>0</v>
      </c>
      <c r="V258" s="4026">
        <v>0</v>
      </c>
      <c r="W258" s="4025">
        <v>0</v>
      </c>
      <c r="X258" s="4026">
        <v>0</v>
      </c>
      <c r="Y258" s="4025">
        <v>0</v>
      </c>
      <c r="Z258" s="4026">
        <v>0</v>
      </c>
      <c r="AA258" s="4025">
        <v>0</v>
      </c>
      <c r="AB258" s="4026">
        <v>0</v>
      </c>
      <c r="AC258" s="4034">
        <v>0</v>
      </c>
      <c r="AD258" s="4026">
        <v>0</v>
      </c>
      <c r="AE258" s="4025">
        <v>0</v>
      </c>
      <c r="AF258" s="4026">
        <v>0</v>
      </c>
      <c r="AG258" s="4025">
        <v>0</v>
      </c>
      <c r="AH258" s="4026">
        <v>0</v>
      </c>
      <c r="AI258" s="4025">
        <v>0</v>
      </c>
      <c r="AJ258" s="4023">
        <v>0</v>
      </c>
      <c r="AK258" s="4024">
        <v>0</v>
      </c>
      <c r="AL258" s="4026">
        <v>0</v>
      </c>
      <c r="AM258" s="4025">
        <v>0</v>
      </c>
      <c r="AN258" s="4023">
        <v>0</v>
      </c>
      <c r="AO258" s="4024">
        <v>0</v>
      </c>
      <c r="AP258" s="4026">
        <v>0</v>
      </c>
      <c r="AQ258" s="4025">
        <v>0</v>
      </c>
      <c r="AR258" s="4023">
        <v>0</v>
      </c>
      <c r="AS258" s="4024">
        <v>0</v>
      </c>
      <c r="AT258" s="4064">
        <v>0</v>
      </c>
      <c r="AU258" s="4024">
        <v>0</v>
      </c>
      <c r="AV258" s="4064">
        <v>0</v>
      </c>
      <c r="AW258" s="4025">
        <v>0</v>
      </c>
      <c r="AX258" s="4026">
        <v>0</v>
      </c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121">
        <f t="shared" si="548"/>
        <v>0</v>
      </c>
      <c r="D259" s="4122">
        <f t="shared" si="548"/>
        <v>0</v>
      </c>
      <c r="E259" s="1911">
        <v>0</v>
      </c>
      <c r="F259" s="2009">
        <v>0</v>
      </c>
      <c r="G259" s="1911">
        <v>0</v>
      </c>
      <c r="H259" s="2009">
        <v>0</v>
      </c>
      <c r="I259" s="1911">
        <v>0</v>
      </c>
      <c r="J259" s="2009">
        <v>0</v>
      </c>
      <c r="K259" s="1911">
        <v>0</v>
      </c>
      <c r="L259" s="2009">
        <v>0</v>
      </c>
      <c r="M259" s="1911">
        <v>0</v>
      </c>
      <c r="N259" s="2009">
        <v>0</v>
      </c>
      <c r="O259" s="1911">
        <v>0</v>
      </c>
      <c r="P259" s="2009">
        <v>0</v>
      </c>
      <c r="Q259" s="876">
        <v>0</v>
      </c>
      <c r="R259" s="2009">
        <v>0</v>
      </c>
      <c r="S259" s="876">
        <v>0</v>
      </c>
      <c r="T259" s="2009">
        <v>0</v>
      </c>
      <c r="U259" s="876">
        <v>0</v>
      </c>
      <c r="V259" s="2009">
        <v>0</v>
      </c>
      <c r="W259" s="1911">
        <v>0</v>
      </c>
      <c r="X259" s="2009">
        <v>0</v>
      </c>
      <c r="Y259" s="1911">
        <v>0</v>
      </c>
      <c r="Z259" s="2009">
        <v>0</v>
      </c>
      <c r="AA259" s="1911">
        <v>0</v>
      </c>
      <c r="AB259" s="2009">
        <v>0</v>
      </c>
      <c r="AC259" s="876">
        <v>0</v>
      </c>
      <c r="AD259" s="2009">
        <v>0</v>
      </c>
      <c r="AE259" s="1911">
        <v>0</v>
      </c>
      <c r="AF259" s="2009">
        <v>0</v>
      </c>
      <c r="AG259" s="1911">
        <v>0</v>
      </c>
      <c r="AH259" s="2009">
        <v>0</v>
      </c>
      <c r="AI259" s="1911">
        <v>0</v>
      </c>
      <c r="AJ259" s="1953">
        <v>0</v>
      </c>
      <c r="AK259" s="1913">
        <v>0</v>
      </c>
      <c r="AL259" s="2009">
        <v>0</v>
      </c>
      <c r="AM259" s="1911">
        <v>0</v>
      </c>
      <c r="AN259" s="1953">
        <v>0</v>
      </c>
      <c r="AO259" s="1913">
        <v>0</v>
      </c>
      <c r="AP259" s="2009">
        <v>0</v>
      </c>
      <c r="AQ259" s="1911">
        <v>0</v>
      </c>
      <c r="AR259" s="1953">
        <v>0</v>
      </c>
      <c r="AS259" s="1913">
        <v>0</v>
      </c>
      <c r="AT259" s="1912">
        <v>0</v>
      </c>
      <c r="AU259" s="1913">
        <v>0</v>
      </c>
      <c r="AV259" s="1912">
        <v>0</v>
      </c>
      <c r="AW259" s="1911">
        <v>0</v>
      </c>
      <c r="AX259" s="2009">
        <v>0</v>
      </c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839"/>
      <c r="AD263" s="684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839"/>
      <c r="AL269" s="684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5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2" workbookViewId="0">
      <selection activeCell="C100" sqref="C100:N102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39"/>
      <c r="M8" s="4139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6035"/>
      <c r="M10" s="684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840"/>
      <c r="M26" s="6918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6035"/>
      <c r="M39" s="684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839"/>
      <c r="M62" s="684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8</v>
      </c>
      <c r="C64" s="4074">
        <v>0</v>
      </c>
      <c r="D64" s="4074">
        <v>0</v>
      </c>
      <c r="E64" s="4074">
        <v>2</v>
      </c>
      <c r="F64" s="4074">
        <v>2</v>
      </c>
      <c r="G64" s="4074">
        <v>2</v>
      </c>
      <c r="H64" s="4074">
        <v>2</v>
      </c>
      <c r="I64" s="4074">
        <v>0</v>
      </c>
      <c r="J64" s="4074">
        <v>0</v>
      </c>
      <c r="K64" s="892">
        <v>0</v>
      </c>
      <c r="L64" s="4074">
        <v>1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1</v>
      </c>
      <c r="C65" s="1911">
        <v>0</v>
      </c>
      <c r="D65" s="1911">
        <v>0</v>
      </c>
      <c r="E65" s="1911">
        <v>1</v>
      </c>
      <c r="F65" s="1911">
        <v>0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>
        <v>0</v>
      </c>
      <c r="D67" s="4074">
        <v>0</v>
      </c>
      <c r="E67" s="4074">
        <v>0</v>
      </c>
      <c r="F67" s="4074">
        <v>0</v>
      </c>
      <c r="G67" s="4074">
        <v>0</v>
      </c>
      <c r="H67" s="4074">
        <v>0</v>
      </c>
      <c r="I67" s="4074">
        <v>0</v>
      </c>
      <c r="J67" s="4074">
        <v>0</v>
      </c>
      <c r="K67" s="892">
        <v>0</v>
      </c>
      <c r="L67" s="4074">
        <v>0</v>
      </c>
      <c r="M67" s="4051">
        <v>0</v>
      </c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>
        <v>0</v>
      </c>
      <c r="D68" s="1911">
        <v>0</v>
      </c>
      <c r="E68" s="1911">
        <v>0</v>
      </c>
      <c r="F68" s="1911">
        <v>0</v>
      </c>
      <c r="G68" s="1911">
        <v>0</v>
      </c>
      <c r="H68" s="1911">
        <v>0</v>
      </c>
      <c r="I68" s="1911">
        <v>0</v>
      </c>
      <c r="J68" s="1911">
        <v>0</v>
      </c>
      <c r="K68" s="1953">
        <v>0</v>
      </c>
      <c r="L68" s="4160">
        <v>0</v>
      </c>
      <c r="M68" s="3537">
        <v>0</v>
      </c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>
        <v>0</v>
      </c>
      <c r="D70" s="4074">
        <v>0</v>
      </c>
      <c r="E70" s="4074">
        <v>0</v>
      </c>
      <c r="F70" s="4074">
        <v>0</v>
      </c>
      <c r="G70" s="4074">
        <v>0</v>
      </c>
      <c r="H70" s="4074">
        <v>0</v>
      </c>
      <c r="I70" s="4074">
        <v>0</v>
      </c>
      <c r="J70" s="4074">
        <v>0</v>
      </c>
      <c r="K70" s="892">
        <v>0</v>
      </c>
      <c r="L70" s="4074">
        <v>0</v>
      </c>
      <c r="M70" s="4051">
        <v>0</v>
      </c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>
        <v>0</v>
      </c>
      <c r="D71" s="1911">
        <v>0</v>
      </c>
      <c r="E71" s="1911">
        <v>0</v>
      </c>
      <c r="F71" s="1911">
        <v>0</v>
      </c>
      <c r="G71" s="1911">
        <v>0</v>
      </c>
      <c r="H71" s="1911">
        <v>0</v>
      </c>
      <c r="I71" s="1911">
        <v>0</v>
      </c>
      <c r="J71" s="1911">
        <v>0</v>
      </c>
      <c r="K71" s="1953">
        <v>0</v>
      </c>
      <c r="L71" s="1911">
        <v>0</v>
      </c>
      <c r="M71" s="877">
        <v>0</v>
      </c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>
        <v>0</v>
      </c>
      <c r="D73" s="4160">
        <v>0</v>
      </c>
      <c r="E73" s="4160">
        <v>0</v>
      </c>
      <c r="F73" s="4160">
        <v>0</v>
      </c>
      <c r="G73" s="4160">
        <v>0</v>
      </c>
      <c r="H73" s="4160">
        <v>0</v>
      </c>
      <c r="I73" s="4160">
        <v>0</v>
      </c>
      <c r="J73" s="4160">
        <v>0</v>
      </c>
      <c r="K73" s="326">
        <v>0</v>
      </c>
      <c r="L73" s="4160">
        <v>0</v>
      </c>
      <c r="M73" s="3537">
        <v>0</v>
      </c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839"/>
      <c r="M76" s="684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18</v>
      </c>
      <c r="C78" s="44">
        <v>0</v>
      </c>
      <c r="D78" s="44">
        <v>2</v>
      </c>
      <c r="E78" s="44">
        <v>1</v>
      </c>
      <c r="F78" s="44">
        <v>5</v>
      </c>
      <c r="G78" s="44">
        <v>2</v>
      </c>
      <c r="H78" s="44">
        <v>5</v>
      </c>
      <c r="I78" s="44">
        <v>2</v>
      </c>
      <c r="J78" s="44">
        <v>1</v>
      </c>
      <c r="K78" s="1026">
        <v>0</v>
      </c>
      <c r="L78" s="44">
        <v>6</v>
      </c>
      <c r="M78" s="142">
        <v>0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>
        <v>0</v>
      </c>
      <c r="D80" s="1911">
        <v>0</v>
      </c>
      <c r="E80" s="1911">
        <v>0</v>
      </c>
      <c r="F80" s="1911">
        <v>0</v>
      </c>
      <c r="G80" s="1911">
        <v>0</v>
      </c>
      <c r="H80" s="1911">
        <v>0</v>
      </c>
      <c r="I80" s="1911">
        <v>0</v>
      </c>
      <c r="J80" s="1911">
        <v>0</v>
      </c>
      <c r="K80" s="1953">
        <v>0</v>
      </c>
      <c r="L80" s="1911">
        <v>0</v>
      </c>
      <c r="M80" s="877">
        <v>0</v>
      </c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6035"/>
      <c r="N99" s="6840"/>
    </row>
    <row r="100" spans="1:86" x14ac:dyDescent="0.25">
      <c r="A100" s="4185" t="s">
        <v>2020</v>
      </c>
      <c r="B100" s="3538">
        <f>SUM(C100:L100)</f>
        <v>18</v>
      </c>
      <c r="C100" s="290">
        <v>0</v>
      </c>
      <c r="D100" s="535">
        <v>2</v>
      </c>
      <c r="E100" s="535">
        <v>1</v>
      </c>
      <c r="F100" s="535">
        <v>5</v>
      </c>
      <c r="G100" s="535">
        <v>2</v>
      </c>
      <c r="H100" s="535">
        <v>5</v>
      </c>
      <c r="I100" s="535">
        <v>2</v>
      </c>
      <c r="J100" s="535">
        <v>1</v>
      </c>
      <c r="K100" s="535">
        <v>0</v>
      </c>
      <c r="L100" s="61">
        <v>0</v>
      </c>
      <c r="M100" s="4186">
        <v>6</v>
      </c>
      <c r="N100" s="107">
        <v>0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18</v>
      </c>
      <c r="C101" s="4127">
        <v>0</v>
      </c>
      <c r="D101" s="369">
        <v>2</v>
      </c>
      <c r="E101" s="369">
        <v>1</v>
      </c>
      <c r="F101" s="369">
        <v>5</v>
      </c>
      <c r="G101" s="369">
        <v>2</v>
      </c>
      <c r="H101" s="369">
        <v>5</v>
      </c>
      <c r="I101" s="369">
        <v>2</v>
      </c>
      <c r="J101" s="369">
        <v>1</v>
      </c>
      <c r="K101" s="369">
        <v>0</v>
      </c>
      <c r="L101" s="4189">
        <v>0</v>
      </c>
      <c r="M101" s="4186">
        <v>6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/>
      <c r="D102" s="369"/>
      <c r="E102" s="369"/>
      <c r="F102" s="369"/>
      <c r="G102" s="369"/>
      <c r="H102" s="369"/>
      <c r="I102" s="369"/>
      <c r="J102" s="369"/>
      <c r="K102" s="369"/>
      <c r="L102" s="4189"/>
      <c r="M102" s="4186"/>
      <c r="N102" s="347"/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6035"/>
      <c r="T108" s="684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63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4" workbookViewId="0">
      <selection activeCell="C183" sqref="C183:D18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>
        <v>0</v>
      </c>
      <c r="G13" s="4207">
        <v>0</v>
      </c>
      <c r="H13" s="4048">
        <v>0</v>
      </c>
      <c r="I13" s="4207">
        <v>0</v>
      </c>
      <c r="J13" s="4048">
        <v>0</v>
      </c>
      <c r="K13" s="4050">
        <v>0</v>
      </c>
      <c r="L13" s="4048">
        <v>0</v>
      </c>
      <c r="M13" s="4050">
        <v>0</v>
      </c>
      <c r="N13" s="4048">
        <v>0</v>
      </c>
      <c r="O13" s="4050">
        <v>0</v>
      </c>
      <c r="P13" s="4048">
        <v>0</v>
      </c>
      <c r="Q13" s="4050">
        <v>0</v>
      </c>
      <c r="R13" s="4048">
        <v>0</v>
      </c>
      <c r="S13" s="4050">
        <v>0</v>
      </c>
      <c r="T13" s="4048">
        <v>0</v>
      </c>
      <c r="U13" s="4050">
        <v>0</v>
      </c>
      <c r="V13" s="4048">
        <v>0</v>
      </c>
      <c r="W13" s="4050">
        <v>0</v>
      </c>
      <c r="X13" s="4048">
        <v>0</v>
      </c>
      <c r="Y13" s="4050">
        <v>0</v>
      </c>
      <c r="Z13" s="4048">
        <v>0</v>
      </c>
      <c r="AA13" s="4050">
        <v>0</v>
      </c>
      <c r="AB13" s="4048">
        <v>0</v>
      </c>
      <c r="AC13" s="4050">
        <v>0</v>
      </c>
      <c r="AD13" s="4048">
        <v>0</v>
      </c>
      <c r="AE13" s="4050">
        <v>0</v>
      </c>
      <c r="AF13" s="4048">
        <v>0</v>
      </c>
      <c r="AG13" s="4050">
        <v>0</v>
      </c>
      <c r="AH13" s="4048">
        <v>0</v>
      </c>
      <c r="AI13" s="4050">
        <v>0</v>
      </c>
      <c r="AJ13" s="4048">
        <v>0</v>
      </c>
      <c r="AK13" s="4050">
        <v>0</v>
      </c>
      <c r="AL13" s="4208">
        <v>0</v>
      </c>
      <c r="AM13" s="4209">
        <v>0</v>
      </c>
      <c r="AN13" s="4210">
        <v>0</v>
      </c>
      <c r="AO13" s="4211">
        <v>0</v>
      </c>
      <c r="AP13" s="4051">
        <v>0</v>
      </c>
      <c r="AQ13" s="4212">
        <v>0</v>
      </c>
      <c r="AR13" s="4212">
        <v>0</v>
      </c>
      <c r="AS13" s="4213"/>
      <c r="AT13" s="4089">
        <v>0</v>
      </c>
      <c r="AU13" s="4089">
        <v>0</v>
      </c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>
        <v>0</v>
      </c>
      <c r="G14" s="330">
        <v>0</v>
      </c>
      <c r="H14" s="4034">
        <v>0</v>
      </c>
      <c r="I14" s="330">
        <v>0</v>
      </c>
      <c r="J14" s="4034">
        <v>0</v>
      </c>
      <c r="K14" s="2003">
        <v>0</v>
      </c>
      <c r="L14" s="4034">
        <v>0</v>
      </c>
      <c r="M14" s="2003">
        <v>0</v>
      </c>
      <c r="N14" s="4034">
        <v>0</v>
      </c>
      <c r="O14" s="2003">
        <v>0</v>
      </c>
      <c r="P14" s="4034">
        <v>0</v>
      </c>
      <c r="Q14" s="2003">
        <v>0</v>
      </c>
      <c r="R14" s="4034">
        <v>0</v>
      </c>
      <c r="S14" s="2003">
        <v>0</v>
      </c>
      <c r="T14" s="4034">
        <v>0</v>
      </c>
      <c r="U14" s="2003">
        <v>0</v>
      </c>
      <c r="V14" s="4034">
        <v>0</v>
      </c>
      <c r="W14" s="2003">
        <v>0</v>
      </c>
      <c r="X14" s="4034">
        <v>0</v>
      </c>
      <c r="Y14" s="2003">
        <v>0</v>
      </c>
      <c r="Z14" s="4034">
        <v>0</v>
      </c>
      <c r="AA14" s="2003">
        <v>0</v>
      </c>
      <c r="AB14" s="4034">
        <v>0</v>
      </c>
      <c r="AC14" s="2003">
        <v>0</v>
      </c>
      <c r="AD14" s="4034">
        <v>0</v>
      </c>
      <c r="AE14" s="2003">
        <v>0</v>
      </c>
      <c r="AF14" s="4034">
        <v>0</v>
      </c>
      <c r="AG14" s="2003">
        <v>0</v>
      </c>
      <c r="AH14" s="4034">
        <v>0</v>
      </c>
      <c r="AI14" s="2003">
        <v>0</v>
      </c>
      <c r="AJ14" s="4034">
        <v>0</v>
      </c>
      <c r="AK14" s="2003">
        <v>0</v>
      </c>
      <c r="AL14" s="4216">
        <v>0</v>
      </c>
      <c r="AM14" s="332">
        <v>0</v>
      </c>
      <c r="AN14" s="4217">
        <v>0</v>
      </c>
      <c r="AO14" s="4025">
        <v>0</v>
      </c>
      <c r="AP14" s="330">
        <v>0</v>
      </c>
      <c r="AQ14" s="4089">
        <v>0</v>
      </c>
      <c r="AR14" s="4089">
        <v>0</v>
      </c>
      <c r="AS14" s="4218"/>
      <c r="AT14" s="4089">
        <v>0</v>
      </c>
      <c r="AU14" s="4089">
        <v>0</v>
      </c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214" t="s">
        <v>65</v>
      </c>
      <c r="C15" s="4029">
        <f t="shared" si="0"/>
        <v>11</v>
      </c>
      <c r="D15" s="4099">
        <f t="shared" si="1"/>
        <v>1</v>
      </c>
      <c r="E15" s="4215">
        <f t="shared" si="1"/>
        <v>10</v>
      </c>
      <c r="F15" s="4034">
        <v>0</v>
      </c>
      <c r="G15" s="330">
        <v>0</v>
      </c>
      <c r="H15" s="4034">
        <v>0</v>
      </c>
      <c r="I15" s="330">
        <v>0</v>
      </c>
      <c r="J15" s="4034">
        <v>0</v>
      </c>
      <c r="K15" s="2003">
        <v>0</v>
      </c>
      <c r="L15" s="4034">
        <v>1</v>
      </c>
      <c r="M15" s="2003">
        <v>1</v>
      </c>
      <c r="N15" s="4034">
        <v>0</v>
      </c>
      <c r="O15" s="2003">
        <v>4</v>
      </c>
      <c r="P15" s="4034">
        <v>0</v>
      </c>
      <c r="Q15" s="2003">
        <v>1</v>
      </c>
      <c r="R15" s="4034">
        <v>0</v>
      </c>
      <c r="S15" s="2003">
        <v>1</v>
      </c>
      <c r="T15" s="4034">
        <v>0</v>
      </c>
      <c r="U15" s="2003">
        <v>1</v>
      </c>
      <c r="V15" s="4034">
        <v>0</v>
      </c>
      <c r="W15" s="2003">
        <v>1</v>
      </c>
      <c r="X15" s="4034">
        <v>0</v>
      </c>
      <c r="Y15" s="2003">
        <v>0</v>
      </c>
      <c r="Z15" s="4034">
        <v>0</v>
      </c>
      <c r="AA15" s="2003">
        <v>0</v>
      </c>
      <c r="AB15" s="4034">
        <v>0</v>
      </c>
      <c r="AC15" s="2003">
        <v>0</v>
      </c>
      <c r="AD15" s="4034">
        <v>0</v>
      </c>
      <c r="AE15" s="2003">
        <v>1</v>
      </c>
      <c r="AF15" s="4034">
        <v>0</v>
      </c>
      <c r="AG15" s="2003">
        <v>0</v>
      </c>
      <c r="AH15" s="4034">
        <v>0</v>
      </c>
      <c r="AI15" s="2003">
        <v>0</v>
      </c>
      <c r="AJ15" s="4034">
        <v>0</v>
      </c>
      <c r="AK15" s="2003">
        <v>0</v>
      </c>
      <c r="AL15" s="4216">
        <v>0</v>
      </c>
      <c r="AM15" s="332">
        <v>0</v>
      </c>
      <c r="AN15" s="4217">
        <v>0</v>
      </c>
      <c r="AO15" s="4025">
        <v>0</v>
      </c>
      <c r="AP15" s="330">
        <v>0</v>
      </c>
      <c r="AQ15" s="4089">
        <v>0</v>
      </c>
      <c r="AR15" s="4089">
        <v>0</v>
      </c>
      <c r="AS15" s="4218"/>
      <c r="AT15" s="4089">
        <v>0</v>
      </c>
      <c r="AU15" s="4089">
        <v>0</v>
      </c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>
        <v>0</v>
      </c>
      <c r="G16" s="330">
        <v>0</v>
      </c>
      <c r="H16" s="4034">
        <v>0</v>
      </c>
      <c r="I16" s="330">
        <v>0</v>
      </c>
      <c r="J16" s="4034">
        <v>0</v>
      </c>
      <c r="K16" s="2003">
        <v>0</v>
      </c>
      <c r="L16" s="4034">
        <v>0</v>
      </c>
      <c r="M16" s="2003">
        <v>0</v>
      </c>
      <c r="N16" s="4034">
        <v>0</v>
      </c>
      <c r="O16" s="2003">
        <v>0</v>
      </c>
      <c r="P16" s="4034">
        <v>0</v>
      </c>
      <c r="Q16" s="2003">
        <v>0</v>
      </c>
      <c r="R16" s="4034">
        <v>0</v>
      </c>
      <c r="S16" s="2003">
        <v>0</v>
      </c>
      <c r="T16" s="4034">
        <v>0</v>
      </c>
      <c r="U16" s="2003">
        <v>0</v>
      </c>
      <c r="V16" s="4034">
        <v>0</v>
      </c>
      <c r="W16" s="2003">
        <v>0</v>
      </c>
      <c r="X16" s="4034">
        <v>0</v>
      </c>
      <c r="Y16" s="2003">
        <v>0</v>
      </c>
      <c r="Z16" s="4034">
        <v>0</v>
      </c>
      <c r="AA16" s="2003">
        <v>0</v>
      </c>
      <c r="AB16" s="4034">
        <v>0</v>
      </c>
      <c r="AC16" s="2003">
        <v>0</v>
      </c>
      <c r="AD16" s="4034">
        <v>0</v>
      </c>
      <c r="AE16" s="2003">
        <v>0</v>
      </c>
      <c r="AF16" s="4034">
        <v>0</v>
      </c>
      <c r="AG16" s="2003">
        <v>0</v>
      </c>
      <c r="AH16" s="4034">
        <v>0</v>
      </c>
      <c r="AI16" s="2003">
        <v>0</v>
      </c>
      <c r="AJ16" s="4034">
        <v>0</v>
      </c>
      <c r="AK16" s="2003">
        <v>0</v>
      </c>
      <c r="AL16" s="4216">
        <v>0</v>
      </c>
      <c r="AM16" s="332">
        <v>0</v>
      </c>
      <c r="AN16" s="4217">
        <v>0</v>
      </c>
      <c r="AO16" s="4025">
        <v>0</v>
      </c>
      <c r="AP16" s="330">
        <v>0</v>
      </c>
      <c r="AQ16" s="4089">
        <v>0</v>
      </c>
      <c r="AR16" s="4089">
        <v>0</v>
      </c>
      <c r="AS16" s="4218"/>
      <c r="AT16" s="4089">
        <v>0</v>
      </c>
      <c r="AU16" s="4089">
        <v>0</v>
      </c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>
        <v>0</v>
      </c>
      <c r="G17" s="330">
        <v>0</v>
      </c>
      <c r="H17" s="4034">
        <v>0</v>
      </c>
      <c r="I17" s="330">
        <v>0</v>
      </c>
      <c r="J17" s="4034">
        <v>0</v>
      </c>
      <c r="K17" s="2003">
        <v>0</v>
      </c>
      <c r="L17" s="4034">
        <v>0</v>
      </c>
      <c r="M17" s="2003">
        <v>0</v>
      </c>
      <c r="N17" s="4034">
        <v>0</v>
      </c>
      <c r="O17" s="2003">
        <v>0</v>
      </c>
      <c r="P17" s="4034">
        <v>0</v>
      </c>
      <c r="Q17" s="2003">
        <v>0</v>
      </c>
      <c r="R17" s="4034">
        <v>0</v>
      </c>
      <c r="S17" s="2003">
        <v>0</v>
      </c>
      <c r="T17" s="4034">
        <v>0</v>
      </c>
      <c r="U17" s="2003">
        <v>0</v>
      </c>
      <c r="V17" s="4034">
        <v>0</v>
      </c>
      <c r="W17" s="2003">
        <v>0</v>
      </c>
      <c r="X17" s="4034">
        <v>0</v>
      </c>
      <c r="Y17" s="2003">
        <v>0</v>
      </c>
      <c r="Z17" s="4034">
        <v>0</v>
      </c>
      <c r="AA17" s="2003">
        <v>0</v>
      </c>
      <c r="AB17" s="4034">
        <v>0</v>
      </c>
      <c r="AC17" s="2003">
        <v>0</v>
      </c>
      <c r="AD17" s="4034">
        <v>0</v>
      </c>
      <c r="AE17" s="2003">
        <v>0</v>
      </c>
      <c r="AF17" s="4034">
        <v>0</v>
      </c>
      <c r="AG17" s="2003">
        <v>0</v>
      </c>
      <c r="AH17" s="4034">
        <v>0</v>
      </c>
      <c r="AI17" s="2003">
        <v>0</v>
      </c>
      <c r="AJ17" s="4034">
        <v>0</v>
      </c>
      <c r="AK17" s="2003">
        <v>0</v>
      </c>
      <c r="AL17" s="4216">
        <v>0</v>
      </c>
      <c r="AM17" s="332">
        <v>0</v>
      </c>
      <c r="AN17" s="4217">
        <v>0</v>
      </c>
      <c r="AO17" s="4025">
        <v>0</v>
      </c>
      <c r="AP17" s="330">
        <v>0</v>
      </c>
      <c r="AQ17" s="4089">
        <v>0</v>
      </c>
      <c r="AR17" s="4089">
        <v>0</v>
      </c>
      <c r="AS17" s="4218"/>
      <c r="AT17" s="4089">
        <v>0</v>
      </c>
      <c r="AU17" s="4089">
        <v>0</v>
      </c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>
        <v>0</v>
      </c>
      <c r="G18" s="330">
        <v>0</v>
      </c>
      <c r="H18" s="4034">
        <v>0</v>
      </c>
      <c r="I18" s="330">
        <v>0</v>
      </c>
      <c r="J18" s="4034">
        <v>0</v>
      </c>
      <c r="K18" s="2003">
        <v>0</v>
      </c>
      <c r="L18" s="4034">
        <v>0</v>
      </c>
      <c r="M18" s="2003">
        <v>0</v>
      </c>
      <c r="N18" s="4034">
        <v>0</v>
      </c>
      <c r="O18" s="2003">
        <v>0</v>
      </c>
      <c r="P18" s="4034">
        <v>0</v>
      </c>
      <c r="Q18" s="2003">
        <v>0</v>
      </c>
      <c r="R18" s="4034">
        <v>0</v>
      </c>
      <c r="S18" s="2003">
        <v>0</v>
      </c>
      <c r="T18" s="4034">
        <v>0</v>
      </c>
      <c r="U18" s="2003">
        <v>0</v>
      </c>
      <c r="V18" s="4034">
        <v>0</v>
      </c>
      <c r="W18" s="2003">
        <v>0</v>
      </c>
      <c r="X18" s="4034">
        <v>0</v>
      </c>
      <c r="Y18" s="2003">
        <v>0</v>
      </c>
      <c r="Z18" s="4034">
        <v>0</v>
      </c>
      <c r="AA18" s="2003">
        <v>0</v>
      </c>
      <c r="AB18" s="4034">
        <v>0</v>
      </c>
      <c r="AC18" s="2003">
        <v>0</v>
      </c>
      <c r="AD18" s="4034">
        <v>0</v>
      </c>
      <c r="AE18" s="2003">
        <v>0</v>
      </c>
      <c r="AF18" s="4034">
        <v>0</v>
      </c>
      <c r="AG18" s="2003">
        <v>0</v>
      </c>
      <c r="AH18" s="4034">
        <v>0</v>
      </c>
      <c r="AI18" s="2003">
        <v>0</v>
      </c>
      <c r="AJ18" s="4034">
        <v>0</v>
      </c>
      <c r="AK18" s="2003">
        <v>0</v>
      </c>
      <c r="AL18" s="4216">
        <v>0</v>
      </c>
      <c r="AM18" s="332">
        <v>0</v>
      </c>
      <c r="AN18" s="4217">
        <v>0</v>
      </c>
      <c r="AO18" s="4025">
        <v>0</v>
      </c>
      <c r="AP18" s="330">
        <v>0</v>
      </c>
      <c r="AQ18" s="4089">
        <v>0</v>
      </c>
      <c r="AR18" s="4089">
        <v>0</v>
      </c>
      <c r="AS18" s="4218"/>
      <c r="AT18" s="4089">
        <v>0</v>
      </c>
      <c r="AU18" s="4089">
        <v>0</v>
      </c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>
        <v>0</v>
      </c>
      <c r="G19" s="330">
        <v>0</v>
      </c>
      <c r="H19" s="4034">
        <v>0</v>
      </c>
      <c r="I19" s="330">
        <v>0</v>
      </c>
      <c r="J19" s="4034">
        <v>0</v>
      </c>
      <c r="K19" s="2003">
        <v>0</v>
      </c>
      <c r="L19" s="4034">
        <v>0</v>
      </c>
      <c r="M19" s="2003">
        <v>0</v>
      </c>
      <c r="N19" s="4034">
        <v>0</v>
      </c>
      <c r="O19" s="2003">
        <v>0</v>
      </c>
      <c r="P19" s="4034">
        <v>0</v>
      </c>
      <c r="Q19" s="2003">
        <v>0</v>
      </c>
      <c r="R19" s="4034">
        <v>0</v>
      </c>
      <c r="S19" s="2003">
        <v>0</v>
      </c>
      <c r="T19" s="4034">
        <v>0</v>
      </c>
      <c r="U19" s="2003">
        <v>0</v>
      </c>
      <c r="V19" s="4034">
        <v>0</v>
      </c>
      <c r="W19" s="2003">
        <v>0</v>
      </c>
      <c r="X19" s="4034">
        <v>0</v>
      </c>
      <c r="Y19" s="2003">
        <v>0</v>
      </c>
      <c r="Z19" s="4034">
        <v>0</v>
      </c>
      <c r="AA19" s="2003">
        <v>0</v>
      </c>
      <c r="AB19" s="4034">
        <v>0</v>
      </c>
      <c r="AC19" s="2003">
        <v>0</v>
      </c>
      <c r="AD19" s="4034">
        <v>0</v>
      </c>
      <c r="AE19" s="2003">
        <v>0</v>
      </c>
      <c r="AF19" s="4034">
        <v>0</v>
      </c>
      <c r="AG19" s="2003">
        <v>0</v>
      </c>
      <c r="AH19" s="4034">
        <v>0</v>
      </c>
      <c r="AI19" s="2003">
        <v>0</v>
      </c>
      <c r="AJ19" s="4034">
        <v>0</v>
      </c>
      <c r="AK19" s="2003">
        <v>0</v>
      </c>
      <c r="AL19" s="4216">
        <v>0</v>
      </c>
      <c r="AM19" s="332">
        <v>0</v>
      </c>
      <c r="AN19" s="4217">
        <v>0</v>
      </c>
      <c r="AO19" s="4025">
        <v>0</v>
      </c>
      <c r="AP19" s="330">
        <v>0</v>
      </c>
      <c r="AQ19" s="4089">
        <v>0</v>
      </c>
      <c r="AR19" s="4089">
        <v>0</v>
      </c>
      <c r="AS19" s="4218"/>
      <c r="AT19" s="4089">
        <v>0</v>
      </c>
      <c r="AU19" s="4089">
        <v>0</v>
      </c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>
        <v>0</v>
      </c>
      <c r="G20" s="34">
        <v>0</v>
      </c>
      <c r="H20" s="212">
        <v>0</v>
      </c>
      <c r="I20" s="34">
        <v>0</v>
      </c>
      <c r="J20" s="212">
        <v>0</v>
      </c>
      <c r="K20" s="1161">
        <v>0</v>
      </c>
      <c r="L20" s="212">
        <v>0</v>
      </c>
      <c r="M20" s="1161">
        <v>0</v>
      </c>
      <c r="N20" s="212">
        <v>0</v>
      </c>
      <c r="O20" s="1161">
        <v>0</v>
      </c>
      <c r="P20" s="212">
        <v>0</v>
      </c>
      <c r="Q20" s="1161">
        <v>0</v>
      </c>
      <c r="R20" s="212">
        <v>0</v>
      </c>
      <c r="S20" s="1161">
        <v>0</v>
      </c>
      <c r="T20" s="212">
        <v>0</v>
      </c>
      <c r="U20" s="1161">
        <v>0</v>
      </c>
      <c r="V20" s="212">
        <v>0</v>
      </c>
      <c r="W20" s="1161">
        <v>0</v>
      </c>
      <c r="X20" s="212">
        <v>0</v>
      </c>
      <c r="Y20" s="1161">
        <v>0</v>
      </c>
      <c r="Z20" s="212">
        <v>0</v>
      </c>
      <c r="AA20" s="1161">
        <v>0</v>
      </c>
      <c r="AB20" s="212">
        <v>0</v>
      </c>
      <c r="AC20" s="1161">
        <v>0</v>
      </c>
      <c r="AD20" s="212">
        <v>0</v>
      </c>
      <c r="AE20" s="1161">
        <v>0</v>
      </c>
      <c r="AF20" s="212">
        <v>0</v>
      </c>
      <c r="AG20" s="1161">
        <v>0</v>
      </c>
      <c r="AH20" s="212">
        <v>0</v>
      </c>
      <c r="AI20" s="1161">
        <v>0</v>
      </c>
      <c r="AJ20" s="212">
        <v>0</v>
      </c>
      <c r="AK20" s="1161">
        <v>0</v>
      </c>
      <c r="AL20" s="2244">
        <v>0</v>
      </c>
      <c r="AM20" s="2444">
        <v>0</v>
      </c>
      <c r="AN20" s="4217">
        <v>0</v>
      </c>
      <c r="AO20" s="1162">
        <v>0</v>
      </c>
      <c r="AP20" s="330">
        <v>0</v>
      </c>
      <c r="AQ20" s="4089">
        <v>0</v>
      </c>
      <c r="AR20" s="4089">
        <v>0</v>
      </c>
      <c r="AS20" s="4218"/>
      <c r="AT20" s="4089">
        <v>0</v>
      </c>
      <c r="AU20" s="4089">
        <v>0</v>
      </c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>
        <v>0</v>
      </c>
      <c r="G21" s="330">
        <v>0</v>
      </c>
      <c r="H21" s="4034">
        <v>0</v>
      </c>
      <c r="I21" s="330">
        <v>0</v>
      </c>
      <c r="J21" s="4034">
        <v>0</v>
      </c>
      <c r="K21" s="2003">
        <v>0</v>
      </c>
      <c r="L21" s="4034">
        <v>0</v>
      </c>
      <c r="M21" s="2003">
        <v>0</v>
      </c>
      <c r="N21" s="4034">
        <v>0</v>
      </c>
      <c r="O21" s="2003">
        <v>0</v>
      </c>
      <c r="P21" s="4034">
        <v>0</v>
      </c>
      <c r="Q21" s="2003">
        <v>0</v>
      </c>
      <c r="R21" s="4034">
        <v>0</v>
      </c>
      <c r="S21" s="2003">
        <v>0</v>
      </c>
      <c r="T21" s="4034">
        <v>0</v>
      </c>
      <c r="U21" s="2003">
        <v>0</v>
      </c>
      <c r="V21" s="4034">
        <v>0</v>
      </c>
      <c r="W21" s="2003">
        <v>0</v>
      </c>
      <c r="X21" s="4034">
        <v>0</v>
      </c>
      <c r="Y21" s="2003">
        <v>0</v>
      </c>
      <c r="Z21" s="4034">
        <v>0</v>
      </c>
      <c r="AA21" s="2003">
        <v>0</v>
      </c>
      <c r="AB21" s="4034">
        <v>0</v>
      </c>
      <c r="AC21" s="2003">
        <v>0</v>
      </c>
      <c r="AD21" s="4034">
        <v>0</v>
      </c>
      <c r="AE21" s="2003">
        <v>0</v>
      </c>
      <c r="AF21" s="4034">
        <v>0</v>
      </c>
      <c r="AG21" s="2003">
        <v>0</v>
      </c>
      <c r="AH21" s="4034">
        <v>0</v>
      </c>
      <c r="AI21" s="2003">
        <v>0</v>
      </c>
      <c r="AJ21" s="4034">
        <v>0</v>
      </c>
      <c r="AK21" s="2003">
        <v>0</v>
      </c>
      <c r="AL21" s="4216">
        <v>0</v>
      </c>
      <c r="AM21" s="332">
        <v>0</v>
      </c>
      <c r="AN21" s="4217">
        <v>0</v>
      </c>
      <c r="AO21" s="4025">
        <v>0</v>
      </c>
      <c r="AP21" s="330">
        <v>0</v>
      </c>
      <c r="AQ21" s="4089">
        <v>0</v>
      </c>
      <c r="AR21" s="4089">
        <v>0</v>
      </c>
      <c r="AS21" s="4218"/>
      <c r="AT21" s="4089">
        <v>0</v>
      </c>
      <c r="AU21" s="4089">
        <v>0</v>
      </c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>
        <v>0</v>
      </c>
      <c r="G22" s="330">
        <v>0</v>
      </c>
      <c r="H22" s="4034">
        <v>0</v>
      </c>
      <c r="I22" s="330">
        <v>0</v>
      </c>
      <c r="J22" s="4034">
        <v>0</v>
      </c>
      <c r="K22" s="2003">
        <v>0</v>
      </c>
      <c r="L22" s="4034">
        <v>0</v>
      </c>
      <c r="M22" s="2003">
        <v>0</v>
      </c>
      <c r="N22" s="4034">
        <v>0</v>
      </c>
      <c r="O22" s="2003">
        <v>0</v>
      </c>
      <c r="P22" s="4034">
        <v>0</v>
      </c>
      <c r="Q22" s="2003">
        <v>0</v>
      </c>
      <c r="R22" s="4034">
        <v>0</v>
      </c>
      <c r="S22" s="2003">
        <v>0</v>
      </c>
      <c r="T22" s="4034">
        <v>0</v>
      </c>
      <c r="U22" s="2003">
        <v>0</v>
      </c>
      <c r="V22" s="4034">
        <v>0</v>
      </c>
      <c r="W22" s="2003">
        <v>0</v>
      </c>
      <c r="X22" s="4034">
        <v>0</v>
      </c>
      <c r="Y22" s="2003">
        <v>0</v>
      </c>
      <c r="Z22" s="4034">
        <v>0</v>
      </c>
      <c r="AA22" s="2003">
        <v>0</v>
      </c>
      <c r="AB22" s="4034">
        <v>0</v>
      </c>
      <c r="AC22" s="2003">
        <v>0</v>
      </c>
      <c r="AD22" s="4034">
        <v>0</v>
      </c>
      <c r="AE22" s="2003">
        <v>0</v>
      </c>
      <c r="AF22" s="4034">
        <v>0</v>
      </c>
      <c r="AG22" s="2003">
        <v>0</v>
      </c>
      <c r="AH22" s="4034">
        <v>0</v>
      </c>
      <c r="AI22" s="2003">
        <v>0</v>
      </c>
      <c r="AJ22" s="4034">
        <v>0</v>
      </c>
      <c r="AK22" s="2003">
        <v>0</v>
      </c>
      <c r="AL22" s="4221">
        <v>0</v>
      </c>
      <c r="AM22" s="332">
        <v>0</v>
      </c>
      <c r="AN22" s="4217">
        <v>0</v>
      </c>
      <c r="AO22" s="4025">
        <v>0</v>
      </c>
      <c r="AP22" s="330">
        <v>0</v>
      </c>
      <c r="AQ22" s="4089">
        <v>0</v>
      </c>
      <c r="AR22" s="4089">
        <v>0</v>
      </c>
      <c r="AS22" s="4218"/>
      <c r="AT22" s="4089">
        <v>0</v>
      </c>
      <c r="AU22" s="4089">
        <v>0</v>
      </c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>
        <v>0</v>
      </c>
      <c r="G23" s="3537">
        <v>0</v>
      </c>
      <c r="H23" s="897">
        <v>0</v>
      </c>
      <c r="I23" s="3537">
        <v>0</v>
      </c>
      <c r="J23" s="897">
        <v>0</v>
      </c>
      <c r="K23" s="325">
        <v>0</v>
      </c>
      <c r="L23" s="897">
        <v>0</v>
      </c>
      <c r="M23" s="325">
        <v>0</v>
      </c>
      <c r="N23" s="897">
        <v>0</v>
      </c>
      <c r="O23" s="325">
        <v>0</v>
      </c>
      <c r="P23" s="897">
        <v>0</v>
      </c>
      <c r="Q23" s="325">
        <v>0</v>
      </c>
      <c r="R23" s="897">
        <v>0</v>
      </c>
      <c r="S23" s="325">
        <v>0</v>
      </c>
      <c r="T23" s="897">
        <v>0</v>
      </c>
      <c r="U23" s="325">
        <v>0</v>
      </c>
      <c r="V23" s="897">
        <v>0</v>
      </c>
      <c r="W23" s="325">
        <v>0</v>
      </c>
      <c r="X23" s="897">
        <v>0</v>
      </c>
      <c r="Y23" s="325">
        <v>0</v>
      </c>
      <c r="Z23" s="897">
        <v>0</v>
      </c>
      <c r="AA23" s="325">
        <v>0</v>
      </c>
      <c r="AB23" s="897">
        <v>0</v>
      </c>
      <c r="AC23" s="325">
        <v>0</v>
      </c>
      <c r="AD23" s="897">
        <v>0</v>
      </c>
      <c r="AE23" s="325">
        <v>0</v>
      </c>
      <c r="AF23" s="897">
        <v>0</v>
      </c>
      <c r="AG23" s="325">
        <v>0</v>
      </c>
      <c r="AH23" s="897">
        <v>0</v>
      </c>
      <c r="AI23" s="325">
        <v>0</v>
      </c>
      <c r="AJ23" s="897">
        <v>0</v>
      </c>
      <c r="AK23" s="325">
        <v>0</v>
      </c>
      <c r="AL23" s="876">
        <v>0</v>
      </c>
      <c r="AM23" s="326">
        <v>0</v>
      </c>
      <c r="AN23" s="2320">
        <v>0</v>
      </c>
      <c r="AO23" s="4160">
        <v>0</v>
      </c>
      <c r="AP23" s="877">
        <v>0</v>
      </c>
      <c r="AQ23" s="1954">
        <v>0</v>
      </c>
      <c r="AR23" s="1954">
        <v>0</v>
      </c>
      <c r="AS23" s="1915"/>
      <c r="AT23" s="1954">
        <v>0</v>
      </c>
      <c r="AU23" s="1954">
        <v>0</v>
      </c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>
        <v>0</v>
      </c>
      <c r="G24" s="4207">
        <v>0</v>
      </c>
      <c r="H24" s="4048">
        <v>0</v>
      </c>
      <c r="I24" s="4207">
        <v>0</v>
      </c>
      <c r="J24" s="4048">
        <v>0</v>
      </c>
      <c r="K24" s="4050">
        <v>0</v>
      </c>
      <c r="L24" s="4048">
        <v>0</v>
      </c>
      <c r="M24" s="4050">
        <v>0</v>
      </c>
      <c r="N24" s="4048">
        <v>0</v>
      </c>
      <c r="O24" s="4050">
        <v>0</v>
      </c>
      <c r="P24" s="4048">
        <v>0</v>
      </c>
      <c r="Q24" s="4050">
        <v>0</v>
      </c>
      <c r="R24" s="4048">
        <v>0</v>
      </c>
      <c r="S24" s="4050">
        <v>0</v>
      </c>
      <c r="T24" s="4048">
        <v>0</v>
      </c>
      <c r="U24" s="4050">
        <v>0</v>
      </c>
      <c r="V24" s="4048">
        <v>0</v>
      </c>
      <c r="W24" s="4050">
        <v>0</v>
      </c>
      <c r="X24" s="4048">
        <v>0</v>
      </c>
      <c r="Y24" s="4050">
        <v>0</v>
      </c>
      <c r="Z24" s="4048">
        <v>0</v>
      </c>
      <c r="AA24" s="4050">
        <v>0</v>
      </c>
      <c r="AB24" s="4048">
        <v>0</v>
      </c>
      <c r="AC24" s="4050">
        <v>0</v>
      </c>
      <c r="AD24" s="4048">
        <v>0</v>
      </c>
      <c r="AE24" s="4050">
        <v>0</v>
      </c>
      <c r="AF24" s="4048">
        <v>0</v>
      </c>
      <c r="AG24" s="4050">
        <v>0</v>
      </c>
      <c r="AH24" s="4048">
        <v>0</v>
      </c>
      <c r="AI24" s="4050">
        <v>0</v>
      </c>
      <c r="AJ24" s="4048">
        <v>0</v>
      </c>
      <c r="AK24" s="4050">
        <v>0</v>
      </c>
      <c r="AL24" s="4208">
        <v>0</v>
      </c>
      <c r="AM24" s="4209">
        <v>0</v>
      </c>
      <c r="AN24" s="4210">
        <v>0</v>
      </c>
      <c r="AO24" s="4211">
        <v>0</v>
      </c>
      <c r="AP24" s="4051">
        <v>0</v>
      </c>
      <c r="AQ24" s="4212">
        <v>0</v>
      </c>
      <c r="AR24" s="4212">
        <v>0</v>
      </c>
      <c r="AS24" s="4213"/>
      <c r="AT24" s="4089">
        <v>0</v>
      </c>
      <c r="AU24" s="4089">
        <v>0</v>
      </c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>
        <v>0</v>
      </c>
      <c r="G25" s="330">
        <v>0</v>
      </c>
      <c r="H25" s="4034">
        <v>0</v>
      </c>
      <c r="I25" s="330">
        <v>0</v>
      </c>
      <c r="J25" s="4034">
        <v>0</v>
      </c>
      <c r="K25" s="2003">
        <v>0</v>
      </c>
      <c r="L25" s="4034">
        <v>0</v>
      </c>
      <c r="M25" s="2003">
        <v>0</v>
      </c>
      <c r="N25" s="4034">
        <v>0</v>
      </c>
      <c r="O25" s="2003">
        <v>0</v>
      </c>
      <c r="P25" s="4034">
        <v>0</v>
      </c>
      <c r="Q25" s="2003">
        <v>0</v>
      </c>
      <c r="R25" s="4034">
        <v>0</v>
      </c>
      <c r="S25" s="2003">
        <v>0</v>
      </c>
      <c r="T25" s="4034">
        <v>0</v>
      </c>
      <c r="U25" s="2003">
        <v>0</v>
      </c>
      <c r="V25" s="4034">
        <v>0</v>
      </c>
      <c r="W25" s="2003">
        <v>0</v>
      </c>
      <c r="X25" s="4034">
        <v>0</v>
      </c>
      <c r="Y25" s="2003">
        <v>0</v>
      </c>
      <c r="Z25" s="4034">
        <v>0</v>
      </c>
      <c r="AA25" s="2003">
        <v>0</v>
      </c>
      <c r="AB25" s="4034">
        <v>0</v>
      </c>
      <c r="AC25" s="2003">
        <v>0</v>
      </c>
      <c r="AD25" s="4034">
        <v>0</v>
      </c>
      <c r="AE25" s="2003">
        <v>0</v>
      </c>
      <c r="AF25" s="4034">
        <v>0</v>
      </c>
      <c r="AG25" s="2003">
        <v>0</v>
      </c>
      <c r="AH25" s="4034">
        <v>0</v>
      </c>
      <c r="AI25" s="2003">
        <v>0</v>
      </c>
      <c r="AJ25" s="4034">
        <v>0</v>
      </c>
      <c r="AK25" s="2003">
        <v>0</v>
      </c>
      <c r="AL25" s="4216">
        <v>0</v>
      </c>
      <c r="AM25" s="332">
        <v>0</v>
      </c>
      <c r="AN25" s="4217">
        <v>0</v>
      </c>
      <c r="AO25" s="4025">
        <v>0</v>
      </c>
      <c r="AP25" s="330">
        <v>0</v>
      </c>
      <c r="AQ25" s="4089">
        <v>0</v>
      </c>
      <c r="AR25" s="4089">
        <v>0</v>
      </c>
      <c r="AS25" s="4218"/>
      <c r="AT25" s="4089">
        <v>0</v>
      </c>
      <c r="AU25" s="4089">
        <v>0</v>
      </c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>
        <v>0</v>
      </c>
      <c r="G26" s="330">
        <v>0</v>
      </c>
      <c r="H26" s="4034">
        <v>0</v>
      </c>
      <c r="I26" s="330">
        <v>0</v>
      </c>
      <c r="J26" s="4034">
        <v>0</v>
      </c>
      <c r="K26" s="2003">
        <v>0</v>
      </c>
      <c r="L26" s="4034">
        <v>0</v>
      </c>
      <c r="M26" s="2003">
        <v>0</v>
      </c>
      <c r="N26" s="4034">
        <v>0</v>
      </c>
      <c r="O26" s="2003">
        <v>0</v>
      </c>
      <c r="P26" s="4034">
        <v>0</v>
      </c>
      <c r="Q26" s="2003">
        <v>0</v>
      </c>
      <c r="R26" s="4034">
        <v>0</v>
      </c>
      <c r="S26" s="2003">
        <v>0</v>
      </c>
      <c r="T26" s="4034">
        <v>0</v>
      </c>
      <c r="U26" s="2003">
        <v>0</v>
      </c>
      <c r="V26" s="4034">
        <v>0</v>
      </c>
      <c r="W26" s="2003">
        <v>0</v>
      </c>
      <c r="X26" s="4034">
        <v>0</v>
      </c>
      <c r="Y26" s="2003">
        <v>0</v>
      </c>
      <c r="Z26" s="4034">
        <v>0</v>
      </c>
      <c r="AA26" s="2003">
        <v>0</v>
      </c>
      <c r="AB26" s="4034">
        <v>0</v>
      </c>
      <c r="AC26" s="2003">
        <v>0</v>
      </c>
      <c r="AD26" s="4034">
        <v>0</v>
      </c>
      <c r="AE26" s="2003">
        <v>0</v>
      </c>
      <c r="AF26" s="4034">
        <v>0</v>
      </c>
      <c r="AG26" s="2003">
        <v>0</v>
      </c>
      <c r="AH26" s="4034">
        <v>0</v>
      </c>
      <c r="AI26" s="2003">
        <v>0</v>
      </c>
      <c r="AJ26" s="4034">
        <v>0</v>
      </c>
      <c r="AK26" s="2003">
        <v>0</v>
      </c>
      <c r="AL26" s="4216">
        <v>0</v>
      </c>
      <c r="AM26" s="332">
        <v>0</v>
      </c>
      <c r="AN26" s="4217">
        <v>0</v>
      </c>
      <c r="AO26" s="4025">
        <v>0</v>
      </c>
      <c r="AP26" s="330">
        <v>0</v>
      </c>
      <c r="AQ26" s="4089">
        <v>0</v>
      </c>
      <c r="AR26" s="4089">
        <v>0</v>
      </c>
      <c r="AS26" s="4218"/>
      <c r="AT26" s="4089">
        <v>0</v>
      </c>
      <c r="AU26" s="4089">
        <v>0</v>
      </c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>
        <v>0</v>
      </c>
      <c r="G27" s="330">
        <v>0</v>
      </c>
      <c r="H27" s="4034">
        <v>0</v>
      </c>
      <c r="I27" s="330">
        <v>0</v>
      </c>
      <c r="J27" s="4034">
        <v>0</v>
      </c>
      <c r="K27" s="2003">
        <v>0</v>
      </c>
      <c r="L27" s="4034">
        <v>0</v>
      </c>
      <c r="M27" s="2003">
        <v>0</v>
      </c>
      <c r="N27" s="4034">
        <v>0</v>
      </c>
      <c r="O27" s="2003">
        <v>0</v>
      </c>
      <c r="P27" s="4034">
        <v>0</v>
      </c>
      <c r="Q27" s="2003">
        <v>0</v>
      </c>
      <c r="R27" s="4034">
        <v>0</v>
      </c>
      <c r="S27" s="2003">
        <v>0</v>
      </c>
      <c r="T27" s="4034">
        <v>0</v>
      </c>
      <c r="U27" s="2003">
        <v>0</v>
      </c>
      <c r="V27" s="4034">
        <v>0</v>
      </c>
      <c r="W27" s="2003">
        <v>0</v>
      </c>
      <c r="X27" s="4034">
        <v>0</v>
      </c>
      <c r="Y27" s="2003">
        <v>0</v>
      </c>
      <c r="Z27" s="4034">
        <v>0</v>
      </c>
      <c r="AA27" s="2003">
        <v>0</v>
      </c>
      <c r="AB27" s="4034">
        <v>0</v>
      </c>
      <c r="AC27" s="2003">
        <v>0</v>
      </c>
      <c r="AD27" s="4034">
        <v>0</v>
      </c>
      <c r="AE27" s="2003">
        <v>0</v>
      </c>
      <c r="AF27" s="4034">
        <v>0</v>
      </c>
      <c r="AG27" s="2003">
        <v>0</v>
      </c>
      <c r="AH27" s="4034">
        <v>0</v>
      </c>
      <c r="AI27" s="2003">
        <v>0</v>
      </c>
      <c r="AJ27" s="4034">
        <v>0</v>
      </c>
      <c r="AK27" s="2003">
        <v>0</v>
      </c>
      <c r="AL27" s="4216">
        <v>0</v>
      </c>
      <c r="AM27" s="332">
        <v>0</v>
      </c>
      <c r="AN27" s="4217">
        <v>0</v>
      </c>
      <c r="AO27" s="4025">
        <v>0</v>
      </c>
      <c r="AP27" s="330">
        <v>0</v>
      </c>
      <c r="AQ27" s="4089">
        <v>0</v>
      </c>
      <c r="AR27" s="4089">
        <v>0</v>
      </c>
      <c r="AS27" s="4218"/>
      <c r="AT27" s="4089">
        <v>0</v>
      </c>
      <c r="AU27" s="4089">
        <v>0</v>
      </c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>
        <v>0</v>
      </c>
      <c r="G28" s="330">
        <v>0</v>
      </c>
      <c r="H28" s="4034">
        <v>0</v>
      </c>
      <c r="I28" s="330">
        <v>0</v>
      </c>
      <c r="J28" s="4034">
        <v>0</v>
      </c>
      <c r="K28" s="2003">
        <v>0</v>
      </c>
      <c r="L28" s="4034">
        <v>0</v>
      </c>
      <c r="M28" s="2003">
        <v>0</v>
      </c>
      <c r="N28" s="4034">
        <v>0</v>
      </c>
      <c r="O28" s="2003">
        <v>0</v>
      </c>
      <c r="P28" s="4034">
        <v>0</v>
      </c>
      <c r="Q28" s="2003">
        <v>0</v>
      </c>
      <c r="R28" s="4034">
        <v>0</v>
      </c>
      <c r="S28" s="2003">
        <v>0</v>
      </c>
      <c r="T28" s="4034">
        <v>0</v>
      </c>
      <c r="U28" s="2003">
        <v>0</v>
      </c>
      <c r="V28" s="4034">
        <v>0</v>
      </c>
      <c r="W28" s="2003">
        <v>0</v>
      </c>
      <c r="X28" s="4034">
        <v>0</v>
      </c>
      <c r="Y28" s="2003">
        <v>0</v>
      </c>
      <c r="Z28" s="4034">
        <v>0</v>
      </c>
      <c r="AA28" s="2003">
        <v>0</v>
      </c>
      <c r="AB28" s="4034">
        <v>0</v>
      </c>
      <c r="AC28" s="2003">
        <v>0</v>
      </c>
      <c r="AD28" s="4034">
        <v>0</v>
      </c>
      <c r="AE28" s="2003">
        <v>0</v>
      </c>
      <c r="AF28" s="4034">
        <v>0</v>
      </c>
      <c r="AG28" s="2003">
        <v>0</v>
      </c>
      <c r="AH28" s="4034">
        <v>0</v>
      </c>
      <c r="AI28" s="2003">
        <v>0</v>
      </c>
      <c r="AJ28" s="4034">
        <v>0</v>
      </c>
      <c r="AK28" s="2003">
        <v>0</v>
      </c>
      <c r="AL28" s="4216">
        <v>0</v>
      </c>
      <c r="AM28" s="332">
        <v>0</v>
      </c>
      <c r="AN28" s="4217">
        <v>0</v>
      </c>
      <c r="AO28" s="4025">
        <v>0</v>
      </c>
      <c r="AP28" s="330">
        <v>0</v>
      </c>
      <c r="AQ28" s="4089">
        <v>0</v>
      </c>
      <c r="AR28" s="4089">
        <v>0</v>
      </c>
      <c r="AS28" s="4218"/>
      <c r="AT28" s="4089">
        <v>0</v>
      </c>
      <c r="AU28" s="4089">
        <v>0</v>
      </c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>
        <v>0</v>
      </c>
      <c r="G29" s="330">
        <v>0</v>
      </c>
      <c r="H29" s="4034">
        <v>0</v>
      </c>
      <c r="I29" s="330">
        <v>0</v>
      </c>
      <c r="J29" s="4034">
        <v>0</v>
      </c>
      <c r="K29" s="2003">
        <v>0</v>
      </c>
      <c r="L29" s="4034">
        <v>0</v>
      </c>
      <c r="M29" s="2003">
        <v>0</v>
      </c>
      <c r="N29" s="4034">
        <v>0</v>
      </c>
      <c r="O29" s="2003">
        <v>0</v>
      </c>
      <c r="P29" s="4034">
        <v>0</v>
      </c>
      <c r="Q29" s="2003">
        <v>0</v>
      </c>
      <c r="R29" s="4034">
        <v>0</v>
      </c>
      <c r="S29" s="2003">
        <v>0</v>
      </c>
      <c r="T29" s="4034">
        <v>0</v>
      </c>
      <c r="U29" s="2003">
        <v>0</v>
      </c>
      <c r="V29" s="4034">
        <v>0</v>
      </c>
      <c r="W29" s="2003">
        <v>0</v>
      </c>
      <c r="X29" s="4034">
        <v>0</v>
      </c>
      <c r="Y29" s="2003">
        <v>0</v>
      </c>
      <c r="Z29" s="4034">
        <v>0</v>
      </c>
      <c r="AA29" s="2003">
        <v>0</v>
      </c>
      <c r="AB29" s="4034">
        <v>0</v>
      </c>
      <c r="AC29" s="2003">
        <v>0</v>
      </c>
      <c r="AD29" s="4034">
        <v>0</v>
      </c>
      <c r="AE29" s="2003">
        <v>0</v>
      </c>
      <c r="AF29" s="4034">
        <v>0</v>
      </c>
      <c r="AG29" s="2003">
        <v>0</v>
      </c>
      <c r="AH29" s="4034">
        <v>0</v>
      </c>
      <c r="AI29" s="2003">
        <v>0</v>
      </c>
      <c r="AJ29" s="4034">
        <v>0</v>
      </c>
      <c r="AK29" s="2003">
        <v>0</v>
      </c>
      <c r="AL29" s="4216">
        <v>0</v>
      </c>
      <c r="AM29" s="332">
        <v>0</v>
      </c>
      <c r="AN29" s="4217">
        <v>0</v>
      </c>
      <c r="AO29" s="4025">
        <v>0</v>
      </c>
      <c r="AP29" s="330">
        <v>0</v>
      </c>
      <c r="AQ29" s="4089">
        <v>0</v>
      </c>
      <c r="AR29" s="4089">
        <v>0</v>
      </c>
      <c r="AS29" s="4218"/>
      <c r="AT29" s="4089">
        <v>0</v>
      </c>
      <c r="AU29" s="4089">
        <v>0</v>
      </c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>
        <v>0</v>
      </c>
      <c r="G30" s="330">
        <v>0</v>
      </c>
      <c r="H30" s="4034">
        <v>0</v>
      </c>
      <c r="I30" s="330">
        <v>0</v>
      </c>
      <c r="J30" s="4034">
        <v>0</v>
      </c>
      <c r="K30" s="2003">
        <v>0</v>
      </c>
      <c r="L30" s="4034">
        <v>0</v>
      </c>
      <c r="M30" s="2003">
        <v>0</v>
      </c>
      <c r="N30" s="4034">
        <v>0</v>
      </c>
      <c r="O30" s="2003">
        <v>0</v>
      </c>
      <c r="P30" s="4034">
        <v>0</v>
      </c>
      <c r="Q30" s="2003">
        <v>0</v>
      </c>
      <c r="R30" s="4034">
        <v>0</v>
      </c>
      <c r="S30" s="2003">
        <v>0</v>
      </c>
      <c r="T30" s="4034">
        <v>0</v>
      </c>
      <c r="U30" s="2003">
        <v>0</v>
      </c>
      <c r="V30" s="4034">
        <v>0</v>
      </c>
      <c r="W30" s="2003">
        <v>0</v>
      </c>
      <c r="X30" s="4034">
        <v>0</v>
      </c>
      <c r="Y30" s="2003">
        <v>0</v>
      </c>
      <c r="Z30" s="4034">
        <v>0</v>
      </c>
      <c r="AA30" s="2003">
        <v>0</v>
      </c>
      <c r="AB30" s="4034">
        <v>0</v>
      </c>
      <c r="AC30" s="2003">
        <v>0</v>
      </c>
      <c r="AD30" s="4034">
        <v>0</v>
      </c>
      <c r="AE30" s="2003">
        <v>0</v>
      </c>
      <c r="AF30" s="4034">
        <v>0</v>
      </c>
      <c r="AG30" s="2003">
        <v>0</v>
      </c>
      <c r="AH30" s="4034">
        <v>0</v>
      </c>
      <c r="AI30" s="2003">
        <v>0</v>
      </c>
      <c r="AJ30" s="4034">
        <v>0</v>
      </c>
      <c r="AK30" s="2003">
        <v>0</v>
      </c>
      <c r="AL30" s="4216">
        <v>0</v>
      </c>
      <c r="AM30" s="332">
        <v>0</v>
      </c>
      <c r="AN30" s="4217">
        <v>0</v>
      </c>
      <c r="AO30" s="4025">
        <v>0</v>
      </c>
      <c r="AP30" s="330">
        <v>0</v>
      </c>
      <c r="AQ30" s="4089">
        <v>0</v>
      </c>
      <c r="AR30" s="4089">
        <v>0</v>
      </c>
      <c r="AS30" s="4218"/>
      <c r="AT30" s="4089">
        <v>0</v>
      </c>
      <c r="AU30" s="4089">
        <v>0</v>
      </c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>
        <v>0</v>
      </c>
      <c r="G31" s="34">
        <v>0</v>
      </c>
      <c r="H31" s="212">
        <v>0</v>
      </c>
      <c r="I31" s="34">
        <v>0</v>
      </c>
      <c r="J31" s="212">
        <v>0</v>
      </c>
      <c r="K31" s="1161">
        <v>0</v>
      </c>
      <c r="L31" s="212">
        <v>0</v>
      </c>
      <c r="M31" s="1161">
        <v>0</v>
      </c>
      <c r="N31" s="212">
        <v>0</v>
      </c>
      <c r="O31" s="1161">
        <v>0</v>
      </c>
      <c r="P31" s="212">
        <v>0</v>
      </c>
      <c r="Q31" s="1161">
        <v>0</v>
      </c>
      <c r="R31" s="212">
        <v>0</v>
      </c>
      <c r="S31" s="1161">
        <v>0</v>
      </c>
      <c r="T31" s="212">
        <v>0</v>
      </c>
      <c r="U31" s="1161">
        <v>0</v>
      </c>
      <c r="V31" s="212">
        <v>0</v>
      </c>
      <c r="W31" s="1161">
        <v>0</v>
      </c>
      <c r="X31" s="212">
        <v>0</v>
      </c>
      <c r="Y31" s="1161">
        <v>0</v>
      </c>
      <c r="Z31" s="212">
        <v>0</v>
      </c>
      <c r="AA31" s="1161">
        <v>0</v>
      </c>
      <c r="AB31" s="212">
        <v>0</v>
      </c>
      <c r="AC31" s="1161">
        <v>0</v>
      </c>
      <c r="AD31" s="212">
        <v>0</v>
      </c>
      <c r="AE31" s="1161">
        <v>0</v>
      </c>
      <c r="AF31" s="212">
        <v>0</v>
      </c>
      <c r="AG31" s="1161">
        <v>0</v>
      </c>
      <c r="AH31" s="212">
        <v>0</v>
      </c>
      <c r="AI31" s="1161">
        <v>0</v>
      </c>
      <c r="AJ31" s="212">
        <v>0</v>
      </c>
      <c r="AK31" s="1161">
        <v>0</v>
      </c>
      <c r="AL31" s="2244">
        <v>0</v>
      </c>
      <c r="AM31" s="2444">
        <v>0</v>
      </c>
      <c r="AN31" s="4217">
        <v>0</v>
      </c>
      <c r="AO31" s="1162">
        <v>0</v>
      </c>
      <c r="AP31" s="330">
        <v>0</v>
      </c>
      <c r="AQ31" s="4089">
        <v>0</v>
      </c>
      <c r="AR31" s="4089">
        <v>0</v>
      </c>
      <c r="AS31" s="4218"/>
      <c r="AT31" s="4089">
        <v>0</v>
      </c>
      <c r="AU31" s="4089">
        <v>0</v>
      </c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>
        <v>0</v>
      </c>
      <c r="G32" s="330">
        <v>0</v>
      </c>
      <c r="H32" s="4034">
        <v>0</v>
      </c>
      <c r="I32" s="330">
        <v>0</v>
      </c>
      <c r="J32" s="4034">
        <v>0</v>
      </c>
      <c r="K32" s="2003">
        <v>0</v>
      </c>
      <c r="L32" s="4034">
        <v>0</v>
      </c>
      <c r="M32" s="2003">
        <v>0</v>
      </c>
      <c r="N32" s="4034">
        <v>0</v>
      </c>
      <c r="O32" s="2003">
        <v>0</v>
      </c>
      <c r="P32" s="4034">
        <v>0</v>
      </c>
      <c r="Q32" s="2003">
        <v>0</v>
      </c>
      <c r="R32" s="4034">
        <v>0</v>
      </c>
      <c r="S32" s="2003">
        <v>0</v>
      </c>
      <c r="T32" s="4034">
        <v>0</v>
      </c>
      <c r="U32" s="2003">
        <v>0</v>
      </c>
      <c r="V32" s="4034">
        <v>0</v>
      </c>
      <c r="W32" s="2003">
        <v>0</v>
      </c>
      <c r="X32" s="4034">
        <v>0</v>
      </c>
      <c r="Y32" s="2003">
        <v>0</v>
      </c>
      <c r="Z32" s="4034">
        <v>0</v>
      </c>
      <c r="AA32" s="2003">
        <v>0</v>
      </c>
      <c r="AB32" s="4034">
        <v>0</v>
      </c>
      <c r="AC32" s="2003">
        <v>0</v>
      </c>
      <c r="AD32" s="4034">
        <v>0</v>
      </c>
      <c r="AE32" s="2003">
        <v>0</v>
      </c>
      <c r="AF32" s="4034">
        <v>0</v>
      </c>
      <c r="AG32" s="2003">
        <v>0</v>
      </c>
      <c r="AH32" s="4034">
        <v>0</v>
      </c>
      <c r="AI32" s="2003">
        <v>0</v>
      </c>
      <c r="AJ32" s="4034">
        <v>0</v>
      </c>
      <c r="AK32" s="2003">
        <v>0</v>
      </c>
      <c r="AL32" s="4216">
        <v>0</v>
      </c>
      <c r="AM32" s="332">
        <v>0</v>
      </c>
      <c r="AN32" s="4217">
        <v>0</v>
      </c>
      <c r="AO32" s="4025">
        <v>0</v>
      </c>
      <c r="AP32" s="330">
        <v>0</v>
      </c>
      <c r="AQ32" s="4089">
        <v>0</v>
      </c>
      <c r="AR32" s="4089">
        <v>0</v>
      </c>
      <c r="AS32" s="4218"/>
      <c r="AT32" s="4089">
        <v>0</v>
      </c>
      <c r="AU32" s="4089">
        <v>0</v>
      </c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>
        <v>0</v>
      </c>
      <c r="G33" s="330">
        <v>0</v>
      </c>
      <c r="H33" s="4034">
        <v>0</v>
      </c>
      <c r="I33" s="330">
        <v>0</v>
      </c>
      <c r="J33" s="4034">
        <v>0</v>
      </c>
      <c r="K33" s="2003">
        <v>0</v>
      </c>
      <c r="L33" s="4034">
        <v>0</v>
      </c>
      <c r="M33" s="2003">
        <v>0</v>
      </c>
      <c r="N33" s="4034">
        <v>0</v>
      </c>
      <c r="O33" s="2003">
        <v>0</v>
      </c>
      <c r="P33" s="4034">
        <v>0</v>
      </c>
      <c r="Q33" s="2003">
        <v>0</v>
      </c>
      <c r="R33" s="4034">
        <v>0</v>
      </c>
      <c r="S33" s="2003">
        <v>0</v>
      </c>
      <c r="T33" s="4034">
        <v>0</v>
      </c>
      <c r="U33" s="2003">
        <v>0</v>
      </c>
      <c r="V33" s="4034">
        <v>0</v>
      </c>
      <c r="W33" s="2003">
        <v>0</v>
      </c>
      <c r="X33" s="4034">
        <v>0</v>
      </c>
      <c r="Y33" s="2003">
        <v>0</v>
      </c>
      <c r="Z33" s="4034">
        <v>0</v>
      </c>
      <c r="AA33" s="2003">
        <v>0</v>
      </c>
      <c r="AB33" s="4034">
        <v>0</v>
      </c>
      <c r="AC33" s="2003">
        <v>0</v>
      </c>
      <c r="AD33" s="4034">
        <v>0</v>
      </c>
      <c r="AE33" s="2003">
        <v>0</v>
      </c>
      <c r="AF33" s="4034">
        <v>0</v>
      </c>
      <c r="AG33" s="2003">
        <v>0</v>
      </c>
      <c r="AH33" s="4034">
        <v>0</v>
      </c>
      <c r="AI33" s="2003">
        <v>0</v>
      </c>
      <c r="AJ33" s="4034">
        <v>0</v>
      </c>
      <c r="AK33" s="2003">
        <v>0</v>
      </c>
      <c r="AL33" s="4221">
        <v>0</v>
      </c>
      <c r="AM33" s="332">
        <v>0</v>
      </c>
      <c r="AN33" s="4217">
        <v>0</v>
      </c>
      <c r="AO33" s="4025">
        <v>0</v>
      </c>
      <c r="AP33" s="330">
        <v>0</v>
      </c>
      <c r="AQ33" s="4089">
        <v>0</v>
      </c>
      <c r="AR33" s="4089">
        <v>0</v>
      </c>
      <c r="AS33" s="4218"/>
      <c r="AT33" s="4089">
        <v>0</v>
      </c>
      <c r="AU33" s="4089">
        <v>0</v>
      </c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>
        <v>0</v>
      </c>
      <c r="G34" s="3537">
        <v>0</v>
      </c>
      <c r="H34" s="897">
        <v>0</v>
      </c>
      <c r="I34" s="3537">
        <v>0</v>
      </c>
      <c r="J34" s="897">
        <v>0</v>
      </c>
      <c r="K34" s="325">
        <v>0</v>
      </c>
      <c r="L34" s="897">
        <v>0</v>
      </c>
      <c r="M34" s="325">
        <v>0</v>
      </c>
      <c r="N34" s="897">
        <v>0</v>
      </c>
      <c r="O34" s="325">
        <v>0</v>
      </c>
      <c r="P34" s="897">
        <v>0</v>
      </c>
      <c r="Q34" s="325">
        <v>0</v>
      </c>
      <c r="R34" s="897">
        <v>0</v>
      </c>
      <c r="S34" s="325">
        <v>0</v>
      </c>
      <c r="T34" s="897">
        <v>0</v>
      </c>
      <c r="U34" s="325">
        <v>0</v>
      </c>
      <c r="V34" s="897">
        <v>0</v>
      </c>
      <c r="W34" s="325">
        <v>0</v>
      </c>
      <c r="X34" s="897">
        <v>0</v>
      </c>
      <c r="Y34" s="325">
        <v>0</v>
      </c>
      <c r="Z34" s="897">
        <v>0</v>
      </c>
      <c r="AA34" s="325">
        <v>0</v>
      </c>
      <c r="AB34" s="897">
        <v>0</v>
      </c>
      <c r="AC34" s="325">
        <v>0</v>
      </c>
      <c r="AD34" s="897">
        <v>0</v>
      </c>
      <c r="AE34" s="325">
        <v>0</v>
      </c>
      <c r="AF34" s="897">
        <v>0</v>
      </c>
      <c r="AG34" s="325">
        <v>0</v>
      </c>
      <c r="AH34" s="897">
        <v>0</v>
      </c>
      <c r="AI34" s="325">
        <v>0</v>
      </c>
      <c r="AJ34" s="897">
        <v>0</v>
      </c>
      <c r="AK34" s="325">
        <v>0</v>
      </c>
      <c r="AL34" s="876">
        <v>0</v>
      </c>
      <c r="AM34" s="326">
        <v>0</v>
      </c>
      <c r="AN34" s="2320">
        <v>0</v>
      </c>
      <c r="AO34" s="4160">
        <v>0</v>
      </c>
      <c r="AP34" s="877">
        <v>0</v>
      </c>
      <c r="AQ34" s="1954">
        <v>0</v>
      </c>
      <c r="AR34" s="1954">
        <v>0</v>
      </c>
      <c r="AS34" s="1915"/>
      <c r="AT34" s="1954">
        <v>0</v>
      </c>
      <c r="AU34" s="1954">
        <v>0</v>
      </c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>
        <v>0</v>
      </c>
      <c r="I35" s="4207">
        <v>0</v>
      </c>
      <c r="J35" s="4048">
        <v>0</v>
      </c>
      <c r="K35" s="4050">
        <v>0</v>
      </c>
      <c r="L35" s="4048">
        <v>0</v>
      </c>
      <c r="M35" s="4050">
        <v>0</v>
      </c>
      <c r="N35" s="4048">
        <v>0</v>
      </c>
      <c r="O35" s="4050">
        <v>0</v>
      </c>
      <c r="P35" s="4048">
        <v>0</v>
      </c>
      <c r="Q35" s="4050">
        <v>0</v>
      </c>
      <c r="R35" s="4048">
        <v>0</v>
      </c>
      <c r="S35" s="4050">
        <v>0</v>
      </c>
      <c r="T35" s="4048">
        <v>0</v>
      </c>
      <c r="U35" s="4050">
        <v>0</v>
      </c>
      <c r="V35" s="4048">
        <v>0</v>
      </c>
      <c r="W35" s="4050">
        <v>0</v>
      </c>
      <c r="X35" s="4048">
        <v>0</v>
      </c>
      <c r="Y35" s="4050">
        <v>0</v>
      </c>
      <c r="Z35" s="4048">
        <v>0</v>
      </c>
      <c r="AA35" s="4050">
        <v>0</v>
      </c>
      <c r="AB35" s="4048">
        <v>0</v>
      </c>
      <c r="AC35" s="4050">
        <v>0</v>
      </c>
      <c r="AD35" s="4048">
        <v>0</v>
      </c>
      <c r="AE35" s="4050">
        <v>0</v>
      </c>
      <c r="AF35" s="4048">
        <v>0</v>
      </c>
      <c r="AG35" s="4050">
        <v>0</v>
      </c>
      <c r="AH35" s="4048">
        <v>0</v>
      </c>
      <c r="AI35" s="4050">
        <v>0</v>
      </c>
      <c r="AJ35" s="4048">
        <v>0</v>
      </c>
      <c r="AK35" s="4050">
        <v>0</v>
      </c>
      <c r="AL35" s="4208">
        <v>0</v>
      </c>
      <c r="AM35" s="4209">
        <v>0</v>
      </c>
      <c r="AN35" s="2069">
        <v>0</v>
      </c>
      <c r="AO35" s="4211">
        <v>0</v>
      </c>
      <c r="AP35" s="4051">
        <v>0</v>
      </c>
      <c r="AQ35" s="4212">
        <v>0</v>
      </c>
      <c r="AR35" s="4212">
        <v>0</v>
      </c>
      <c r="AS35" s="4213"/>
      <c r="AT35" s="2070">
        <v>0</v>
      </c>
      <c r="AU35" s="2070">
        <v>0</v>
      </c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>
        <v>0</v>
      </c>
      <c r="I36" s="330">
        <v>0</v>
      </c>
      <c r="J36" s="4034">
        <v>0</v>
      </c>
      <c r="K36" s="2003">
        <v>0</v>
      </c>
      <c r="L36" s="4034">
        <v>0</v>
      </c>
      <c r="M36" s="2003">
        <v>0</v>
      </c>
      <c r="N36" s="4034">
        <v>0</v>
      </c>
      <c r="O36" s="2003">
        <v>0</v>
      </c>
      <c r="P36" s="4034">
        <v>0</v>
      </c>
      <c r="Q36" s="2003">
        <v>0</v>
      </c>
      <c r="R36" s="4034">
        <v>0</v>
      </c>
      <c r="S36" s="2003">
        <v>0</v>
      </c>
      <c r="T36" s="4034">
        <v>0</v>
      </c>
      <c r="U36" s="2003">
        <v>0</v>
      </c>
      <c r="V36" s="4034">
        <v>0</v>
      </c>
      <c r="W36" s="2003">
        <v>0</v>
      </c>
      <c r="X36" s="4034">
        <v>0</v>
      </c>
      <c r="Y36" s="2003">
        <v>0</v>
      </c>
      <c r="Z36" s="4034">
        <v>0</v>
      </c>
      <c r="AA36" s="2003">
        <v>0</v>
      </c>
      <c r="AB36" s="4034">
        <v>0</v>
      </c>
      <c r="AC36" s="2003">
        <v>0</v>
      </c>
      <c r="AD36" s="4034">
        <v>0</v>
      </c>
      <c r="AE36" s="2003">
        <v>0</v>
      </c>
      <c r="AF36" s="4034">
        <v>0</v>
      </c>
      <c r="AG36" s="2003">
        <v>0</v>
      </c>
      <c r="AH36" s="4034">
        <v>0</v>
      </c>
      <c r="AI36" s="2003">
        <v>0</v>
      </c>
      <c r="AJ36" s="4034">
        <v>0</v>
      </c>
      <c r="AK36" s="2003">
        <v>0</v>
      </c>
      <c r="AL36" s="4216">
        <v>0</v>
      </c>
      <c r="AM36" s="332">
        <v>0</v>
      </c>
      <c r="AN36" s="4217">
        <v>0</v>
      </c>
      <c r="AO36" s="4025">
        <v>0</v>
      </c>
      <c r="AP36" s="330">
        <v>0</v>
      </c>
      <c r="AQ36" s="4089">
        <v>0</v>
      </c>
      <c r="AR36" s="4089">
        <v>0</v>
      </c>
      <c r="AS36" s="4218"/>
      <c r="AT36" s="4089">
        <v>0</v>
      </c>
      <c r="AU36" s="4089">
        <v>0</v>
      </c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>
        <v>0</v>
      </c>
      <c r="I37" s="330">
        <v>0</v>
      </c>
      <c r="J37" s="4034">
        <v>0</v>
      </c>
      <c r="K37" s="2003">
        <v>0</v>
      </c>
      <c r="L37" s="4034">
        <v>0</v>
      </c>
      <c r="M37" s="2003">
        <v>0</v>
      </c>
      <c r="N37" s="4034">
        <v>0</v>
      </c>
      <c r="O37" s="2003">
        <v>0</v>
      </c>
      <c r="P37" s="4034">
        <v>0</v>
      </c>
      <c r="Q37" s="2003">
        <v>0</v>
      </c>
      <c r="R37" s="4034">
        <v>0</v>
      </c>
      <c r="S37" s="2003">
        <v>0</v>
      </c>
      <c r="T37" s="4034">
        <v>0</v>
      </c>
      <c r="U37" s="2003">
        <v>0</v>
      </c>
      <c r="V37" s="4034">
        <v>0</v>
      </c>
      <c r="W37" s="2003">
        <v>0</v>
      </c>
      <c r="X37" s="4034">
        <v>0</v>
      </c>
      <c r="Y37" s="2003">
        <v>0</v>
      </c>
      <c r="Z37" s="4034">
        <v>0</v>
      </c>
      <c r="AA37" s="2003">
        <v>0</v>
      </c>
      <c r="AB37" s="4034">
        <v>0</v>
      </c>
      <c r="AC37" s="2003">
        <v>0</v>
      </c>
      <c r="AD37" s="4034">
        <v>0</v>
      </c>
      <c r="AE37" s="2003">
        <v>0</v>
      </c>
      <c r="AF37" s="4034">
        <v>0</v>
      </c>
      <c r="AG37" s="2003">
        <v>0</v>
      </c>
      <c r="AH37" s="4034">
        <v>0</v>
      </c>
      <c r="AI37" s="2003">
        <v>0</v>
      </c>
      <c r="AJ37" s="4034">
        <v>0</v>
      </c>
      <c r="AK37" s="2003">
        <v>0</v>
      </c>
      <c r="AL37" s="4216">
        <v>0</v>
      </c>
      <c r="AM37" s="332">
        <v>0</v>
      </c>
      <c r="AN37" s="4217">
        <v>0</v>
      </c>
      <c r="AO37" s="4025">
        <v>0</v>
      </c>
      <c r="AP37" s="330">
        <v>0</v>
      </c>
      <c r="AQ37" s="4089">
        <v>0</v>
      </c>
      <c r="AR37" s="4089">
        <v>0</v>
      </c>
      <c r="AS37" s="4218"/>
      <c r="AT37" s="4089">
        <v>0</v>
      </c>
      <c r="AU37" s="4089">
        <v>0</v>
      </c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>
        <v>0</v>
      </c>
      <c r="I38" s="330">
        <v>0</v>
      </c>
      <c r="J38" s="4034">
        <v>0</v>
      </c>
      <c r="K38" s="2003">
        <v>0</v>
      </c>
      <c r="L38" s="4034">
        <v>0</v>
      </c>
      <c r="M38" s="2003">
        <v>0</v>
      </c>
      <c r="N38" s="4034">
        <v>0</v>
      </c>
      <c r="O38" s="2003">
        <v>0</v>
      </c>
      <c r="P38" s="4034">
        <v>0</v>
      </c>
      <c r="Q38" s="2003">
        <v>0</v>
      </c>
      <c r="R38" s="4034">
        <v>0</v>
      </c>
      <c r="S38" s="2003">
        <v>0</v>
      </c>
      <c r="T38" s="4034">
        <v>0</v>
      </c>
      <c r="U38" s="2003">
        <v>0</v>
      </c>
      <c r="V38" s="4034">
        <v>0</v>
      </c>
      <c r="W38" s="2003">
        <v>0</v>
      </c>
      <c r="X38" s="4034">
        <v>0</v>
      </c>
      <c r="Y38" s="2003">
        <v>0</v>
      </c>
      <c r="Z38" s="4034">
        <v>0</v>
      </c>
      <c r="AA38" s="2003">
        <v>0</v>
      </c>
      <c r="AB38" s="4034">
        <v>0</v>
      </c>
      <c r="AC38" s="2003">
        <v>0</v>
      </c>
      <c r="AD38" s="4034">
        <v>0</v>
      </c>
      <c r="AE38" s="2003">
        <v>0</v>
      </c>
      <c r="AF38" s="4034">
        <v>0</v>
      </c>
      <c r="AG38" s="2003">
        <v>0</v>
      </c>
      <c r="AH38" s="4034">
        <v>0</v>
      </c>
      <c r="AI38" s="2003">
        <v>0</v>
      </c>
      <c r="AJ38" s="4034">
        <v>0</v>
      </c>
      <c r="AK38" s="2003">
        <v>0</v>
      </c>
      <c r="AL38" s="4216">
        <v>0</v>
      </c>
      <c r="AM38" s="332">
        <v>0</v>
      </c>
      <c r="AN38" s="4217">
        <v>0</v>
      </c>
      <c r="AO38" s="4025">
        <v>0</v>
      </c>
      <c r="AP38" s="330">
        <v>0</v>
      </c>
      <c r="AQ38" s="4089">
        <v>0</v>
      </c>
      <c r="AR38" s="4089">
        <v>0</v>
      </c>
      <c r="AS38" s="4218"/>
      <c r="AT38" s="4089">
        <v>0</v>
      </c>
      <c r="AU38" s="4089">
        <v>0</v>
      </c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>
        <v>0</v>
      </c>
      <c r="I39" s="330">
        <v>0</v>
      </c>
      <c r="J39" s="4034">
        <v>0</v>
      </c>
      <c r="K39" s="2003">
        <v>0</v>
      </c>
      <c r="L39" s="4034">
        <v>0</v>
      </c>
      <c r="M39" s="2003">
        <v>0</v>
      </c>
      <c r="N39" s="4034">
        <v>0</v>
      </c>
      <c r="O39" s="2003">
        <v>0</v>
      </c>
      <c r="P39" s="4034">
        <v>0</v>
      </c>
      <c r="Q39" s="2003">
        <v>0</v>
      </c>
      <c r="R39" s="4034">
        <v>0</v>
      </c>
      <c r="S39" s="2003">
        <v>0</v>
      </c>
      <c r="T39" s="4034">
        <v>0</v>
      </c>
      <c r="U39" s="2003">
        <v>0</v>
      </c>
      <c r="V39" s="4034">
        <v>0</v>
      </c>
      <c r="W39" s="2003">
        <v>0</v>
      </c>
      <c r="X39" s="4034">
        <v>0</v>
      </c>
      <c r="Y39" s="2003">
        <v>0</v>
      </c>
      <c r="Z39" s="4034">
        <v>0</v>
      </c>
      <c r="AA39" s="2003">
        <v>0</v>
      </c>
      <c r="AB39" s="4034">
        <v>0</v>
      </c>
      <c r="AC39" s="2003">
        <v>0</v>
      </c>
      <c r="AD39" s="4034">
        <v>0</v>
      </c>
      <c r="AE39" s="2003">
        <v>0</v>
      </c>
      <c r="AF39" s="4034">
        <v>0</v>
      </c>
      <c r="AG39" s="2003">
        <v>0</v>
      </c>
      <c r="AH39" s="4034">
        <v>0</v>
      </c>
      <c r="AI39" s="2003">
        <v>0</v>
      </c>
      <c r="AJ39" s="4034">
        <v>0</v>
      </c>
      <c r="AK39" s="2003">
        <v>0</v>
      </c>
      <c r="AL39" s="4216">
        <v>0</v>
      </c>
      <c r="AM39" s="332">
        <v>0</v>
      </c>
      <c r="AN39" s="4217">
        <v>0</v>
      </c>
      <c r="AO39" s="4025">
        <v>0</v>
      </c>
      <c r="AP39" s="330">
        <v>0</v>
      </c>
      <c r="AQ39" s="4089">
        <v>0</v>
      </c>
      <c r="AR39" s="4089">
        <v>0</v>
      </c>
      <c r="AS39" s="4218"/>
      <c r="AT39" s="4089">
        <v>0</v>
      </c>
      <c r="AU39" s="4089">
        <v>0</v>
      </c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>
        <v>0</v>
      </c>
      <c r="I40" s="330">
        <v>0</v>
      </c>
      <c r="J40" s="4034">
        <v>0</v>
      </c>
      <c r="K40" s="2003">
        <v>0</v>
      </c>
      <c r="L40" s="4034">
        <v>0</v>
      </c>
      <c r="M40" s="2003">
        <v>0</v>
      </c>
      <c r="N40" s="4034">
        <v>0</v>
      </c>
      <c r="O40" s="2003">
        <v>0</v>
      </c>
      <c r="P40" s="4034">
        <v>0</v>
      </c>
      <c r="Q40" s="2003">
        <v>0</v>
      </c>
      <c r="R40" s="4034">
        <v>0</v>
      </c>
      <c r="S40" s="2003">
        <v>0</v>
      </c>
      <c r="T40" s="4034">
        <v>0</v>
      </c>
      <c r="U40" s="2003">
        <v>0</v>
      </c>
      <c r="V40" s="4034">
        <v>0</v>
      </c>
      <c r="W40" s="2003">
        <v>0</v>
      </c>
      <c r="X40" s="4034">
        <v>0</v>
      </c>
      <c r="Y40" s="2003">
        <v>0</v>
      </c>
      <c r="Z40" s="4034">
        <v>0</v>
      </c>
      <c r="AA40" s="2003">
        <v>0</v>
      </c>
      <c r="AB40" s="4034">
        <v>0</v>
      </c>
      <c r="AC40" s="2003">
        <v>0</v>
      </c>
      <c r="AD40" s="4034">
        <v>0</v>
      </c>
      <c r="AE40" s="2003">
        <v>0</v>
      </c>
      <c r="AF40" s="4034">
        <v>0</v>
      </c>
      <c r="AG40" s="2003">
        <v>0</v>
      </c>
      <c r="AH40" s="4034">
        <v>0</v>
      </c>
      <c r="AI40" s="2003">
        <v>0</v>
      </c>
      <c r="AJ40" s="4034">
        <v>0</v>
      </c>
      <c r="AK40" s="2003">
        <v>0</v>
      </c>
      <c r="AL40" s="4216">
        <v>0</v>
      </c>
      <c r="AM40" s="332">
        <v>0</v>
      </c>
      <c r="AN40" s="4217">
        <v>0</v>
      </c>
      <c r="AO40" s="4025">
        <v>0</v>
      </c>
      <c r="AP40" s="330">
        <v>0</v>
      </c>
      <c r="AQ40" s="4089">
        <v>0</v>
      </c>
      <c r="AR40" s="4089">
        <v>0</v>
      </c>
      <c r="AS40" s="4218"/>
      <c r="AT40" s="4089">
        <v>0</v>
      </c>
      <c r="AU40" s="4089">
        <v>0</v>
      </c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>
        <v>0</v>
      </c>
      <c r="I41" s="330">
        <v>0</v>
      </c>
      <c r="J41" s="4034">
        <v>0</v>
      </c>
      <c r="K41" s="2003">
        <v>0</v>
      </c>
      <c r="L41" s="4034">
        <v>0</v>
      </c>
      <c r="M41" s="2003">
        <v>0</v>
      </c>
      <c r="N41" s="4034">
        <v>0</v>
      </c>
      <c r="O41" s="2003">
        <v>0</v>
      </c>
      <c r="P41" s="4034">
        <v>0</v>
      </c>
      <c r="Q41" s="2003">
        <v>0</v>
      </c>
      <c r="R41" s="4034">
        <v>0</v>
      </c>
      <c r="S41" s="2003">
        <v>0</v>
      </c>
      <c r="T41" s="4034">
        <v>0</v>
      </c>
      <c r="U41" s="2003">
        <v>0</v>
      </c>
      <c r="V41" s="4034">
        <v>0</v>
      </c>
      <c r="W41" s="2003">
        <v>0</v>
      </c>
      <c r="X41" s="4034">
        <v>0</v>
      </c>
      <c r="Y41" s="2003">
        <v>0</v>
      </c>
      <c r="Z41" s="4034">
        <v>0</v>
      </c>
      <c r="AA41" s="2003">
        <v>0</v>
      </c>
      <c r="AB41" s="4034">
        <v>0</v>
      </c>
      <c r="AC41" s="2003">
        <v>0</v>
      </c>
      <c r="AD41" s="4034">
        <v>0</v>
      </c>
      <c r="AE41" s="2003">
        <v>0</v>
      </c>
      <c r="AF41" s="4034">
        <v>0</v>
      </c>
      <c r="AG41" s="2003">
        <v>0</v>
      </c>
      <c r="AH41" s="4034">
        <v>0</v>
      </c>
      <c r="AI41" s="2003">
        <v>0</v>
      </c>
      <c r="AJ41" s="4034">
        <v>0</v>
      </c>
      <c r="AK41" s="2003">
        <v>0</v>
      </c>
      <c r="AL41" s="4216">
        <v>0</v>
      </c>
      <c r="AM41" s="332">
        <v>0</v>
      </c>
      <c r="AN41" s="4217">
        <v>0</v>
      </c>
      <c r="AO41" s="4025">
        <v>0</v>
      </c>
      <c r="AP41" s="330">
        <v>0</v>
      </c>
      <c r="AQ41" s="4089">
        <v>0</v>
      </c>
      <c r="AR41" s="4089">
        <v>0</v>
      </c>
      <c r="AS41" s="4218"/>
      <c r="AT41" s="4089">
        <v>0</v>
      </c>
      <c r="AU41" s="4089">
        <v>0</v>
      </c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>
        <v>0</v>
      </c>
      <c r="I42" s="34">
        <v>0</v>
      </c>
      <c r="J42" s="212">
        <v>0</v>
      </c>
      <c r="K42" s="1161">
        <v>0</v>
      </c>
      <c r="L42" s="212">
        <v>0</v>
      </c>
      <c r="M42" s="1161">
        <v>0</v>
      </c>
      <c r="N42" s="212">
        <v>0</v>
      </c>
      <c r="O42" s="1161">
        <v>0</v>
      </c>
      <c r="P42" s="212">
        <v>0</v>
      </c>
      <c r="Q42" s="1161">
        <v>0</v>
      </c>
      <c r="R42" s="212">
        <v>0</v>
      </c>
      <c r="S42" s="1161">
        <v>0</v>
      </c>
      <c r="T42" s="212">
        <v>0</v>
      </c>
      <c r="U42" s="1161">
        <v>0</v>
      </c>
      <c r="V42" s="212">
        <v>0</v>
      </c>
      <c r="W42" s="1161">
        <v>0</v>
      </c>
      <c r="X42" s="212">
        <v>0</v>
      </c>
      <c r="Y42" s="1161">
        <v>0</v>
      </c>
      <c r="Z42" s="212">
        <v>0</v>
      </c>
      <c r="AA42" s="1161">
        <v>0</v>
      </c>
      <c r="AB42" s="212">
        <v>0</v>
      </c>
      <c r="AC42" s="1161">
        <v>0</v>
      </c>
      <c r="AD42" s="212">
        <v>0</v>
      </c>
      <c r="AE42" s="1161">
        <v>0</v>
      </c>
      <c r="AF42" s="212">
        <v>0</v>
      </c>
      <c r="AG42" s="1161">
        <v>0</v>
      </c>
      <c r="AH42" s="212">
        <v>0</v>
      </c>
      <c r="AI42" s="1161">
        <v>0</v>
      </c>
      <c r="AJ42" s="212">
        <v>0</v>
      </c>
      <c r="AK42" s="1161">
        <v>0</v>
      </c>
      <c r="AL42" s="2244">
        <v>0</v>
      </c>
      <c r="AM42" s="2444">
        <v>0</v>
      </c>
      <c r="AN42" s="4217">
        <v>0</v>
      </c>
      <c r="AO42" s="1162">
        <v>0</v>
      </c>
      <c r="AP42" s="330">
        <v>0</v>
      </c>
      <c r="AQ42" s="4089">
        <v>0</v>
      </c>
      <c r="AR42" s="4089">
        <v>0</v>
      </c>
      <c r="AS42" s="4218"/>
      <c r="AT42" s="4089">
        <v>0</v>
      </c>
      <c r="AU42" s="4089">
        <v>0</v>
      </c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>
        <v>0</v>
      </c>
      <c r="I43" s="330">
        <v>0</v>
      </c>
      <c r="J43" s="4034">
        <v>0</v>
      </c>
      <c r="K43" s="2003">
        <v>0</v>
      </c>
      <c r="L43" s="4034">
        <v>0</v>
      </c>
      <c r="M43" s="2003">
        <v>0</v>
      </c>
      <c r="N43" s="4034">
        <v>0</v>
      </c>
      <c r="O43" s="2003">
        <v>0</v>
      </c>
      <c r="P43" s="4034">
        <v>0</v>
      </c>
      <c r="Q43" s="2003">
        <v>0</v>
      </c>
      <c r="R43" s="4034">
        <v>0</v>
      </c>
      <c r="S43" s="2003">
        <v>0</v>
      </c>
      <c r="T43" s="4034">
        <v>0</v>
      </c>
      <c r="U43" s="2003">
        <v>0</v>
      </c>
      <c r="V43" s="4034">
        <v>0</v>
      </c>
      <c r="W43" s="2003">
        <v>0</v>
      </c>
      <c r="X43" s="4034">
        <v>0</v>
      </c>
      <c r="Y43" s="2003">
        <v>0</v>
      </c>
      <c r="Z43" s="4034">
        <v>0</v>
      </c>
      <c r="AA43" s="2003">
        <v>0</v>
      </c>
      <c r="AB43" s="4034">
        <v>0</v>
      </c>
      <c r="AC43" s="2003">
        <v>0</v>
      </c>
      <c r="AD43" s="4034">
        <v>0</v>
      </c>
      <c r="AE43" s="2003">
        <v>0</v>
      </c>
      <c r="AF43" s="4034">
        <v>0</v>
      </c>
      <c r="AG43" s="2003">
        <v>0</v>
      </c>
      <c r="AH43" s="4034">
        <v>0</v>
      </c>
      <c r="AI43" s="2003">
        <v>0</v>
      </c>
      <c r="AJ43" s="4034">
        <v>0</v>
      </c>
      <c r="AK43" s="2003">
        <v>0</v>
      </c>
      <c r="AL43" s="4216">
        <v>0</v>
      </c>
      <c r="AM43" s="332">
        <v>0</v>
      </c>
      <c r="AN43" s="4217">
        <v>0</v>
      </c>
      <c r="AO43" s="4025">
        <v>0</v>
      </c>
      <c r="AP43" s="330">
        <v>0</v>
      </c>
      <c r="AQ43" s="4089">
        <v>0</v>
      </c>
      <c r="AR43" s="4089">
        <v>0</v>
      </c>
      <c r="AS43" s="4218"/>
      <c r="AT43" s="4089">
        <v>0</v>
      </c>
      <c r="AU43" s="4089">
        <v>0</v>
      </c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>
        <v>0</v>
      </c>
      <c r="I44" s="142">
        <v>0</v>
      </c>
      <c r="J44" s="327">
        <v>0</v>
      </c>
      <c r="K44" s="905">
        <v>0</v>
      </c>
      <c r="L44" s="327">
        <v>0</v>
      </c>
      <c r="M44" s="905">
        <v>0</v>
      </c>
      <c r="N44" s="327">
        <v>0</v>
      </c>
      <c r="O44" s="905">
        <v>0</v>
      </c>
      <c r="P44" s="327">
        <v>0</v>
      </c>
      <c r="Q44" s="905">
        <v>0</v>
      </c>
      <c r="R44" s="4034">
        <v>0</v>
      </c>
      <c r="S44" s="2003">
        <v>0</v>
      </c>
      <c r="T44" s="4034">
        <v>0</v>
      </c>
      <c r="U44" s="2003">
        <v>0</v>
      </c>
      <c r="V44" s="4034">
        <v>0</v>
      </c>
      <c r="W44" s="2003">
        <v>0</v>
      </c>
      <c r="X44" s="4034">
        <v>0</v>
      </c>
      <c r="Y44" s="2003">
        <v>0</v>
      </c>
      <c r="Z44" s="4034">
        <v>0</v>
      </c>
      <c r="AA44" s="2003">
        <v>0</v>
      </c>
      <c r="AB44" s="4034">
        <v>0</v>
      </c>
      <c r="AC44" s="2003">
        <v>0</v>
      </c>
      <c r="AD44" s="4034">
        <v>0</v>
      </c>
      <c r="AE44" s="2003">
        <v>0</v>
      </c>
      <c r="AF44" s="4034">
        <v>0</v>
      </c>
      <c r="AG44" s="2003">
        <v>0</v>
      </c>
      <c r="AH44" s="4034">
        <v>0</v>
      </c>
      <c r="AI44" s="2003">
        <v>0</v>
      </c>
      <c r="AJ44" s="4034">
        <v>0</v>
      </c>
      <c r="AK44" s="2003">
        <v>0</v>
      </c>
      <c r="AL44" s="4216">
        <v>0</v>
      </c>
      <c r="AM44" s="332">
        <v>0</v>
      </c>
      <c r="AN44" s="4217">
        <v>0</v>
      </c>
      <c r="AO44" s="4025">
        <v>0</v>
      </c>
      <c r="AP44" s="330">
        <v>0</v>
      </c>
      <c r="AQ44" s="4089">
        <v>0</v>
      </c>
      <c r="AR44" s="4089">
        <v>0</v>
      </c>
      <c r="AS44" s="4218"/>
      <c r="AT44" s="4089">
        <v>0</v>
      </c>
      <c r="AU44" s="4089">
        <v>0</v>
      </c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>
        <v>0</v>
      </c>
      <c r="I45" s="3537">
        <v>0</v>
      </c>
      <c r="J45" s="897">
        <v>0</v>
      </c>
      <c r="K45" s="325">
        <v>0</v>
      </c>
      <c r="L45" s="897">
        <v>0</v>
      </c>
      <c r="M45" s="325">
        <v>0</v>
      </c>
      <c r="N45" s="897">
        <v>0</v>
      </c>
      <c r="O45" s="325">
        <v>0</v>
      </c>
      <c r="P45" s="897">
        <v>0</v>
      </c>
      <c r="Q45" s="325">
        <v>0</v>
      </c>
      <c r="R45" s="897">
        <v>0</v>
      </c>
      <c r="S45" s="325">
        <v>0</v>
      </c>
      <c r="T45" s="897">
        <v>0</v>
      </c>
      <c r="U45" s="325">
        <v>0</v>
      </c>
      <c r="V45" s="897">
        <v>0</v>
      </c>
      <c r="W45" s="325">
        <v>0</v>
      </c>
      <c r="X45" s="897">
        <v>0</v>
      </c>
      <c r="Y45" s="325">
        <v>0</v>
      </c>
      <c r="Z45" s="897">
        <v>0</v>
      </c>
      <c r="AA45" s="325">
        <v>0</v>
      </c>
      <c r="AB45" s="897">
        <v>0</v>
      </c>
      <c r="AC45" s="325">
        <v>0</v>
      </c>
      <c r="AD45" s="897">
        <v>0</v>
      </c>
      <c r="AE45" s="325">
        <v>0</v>
      </c>
      <c r="AF45" s="897">
        <v>0</v>
      </c>
      <c r="AG45" s="325">
        <v>0</v>
      </c>
      <c r="AH45" s="897">
        <v>0</v>
      </c>
      <c r="AI45" s="325">
        <v>0</v>
      </c>
      <c r="AJ45" s="897">
        <v>0</v>
      </c>
      <c r="AK45" s="325">
        <v>0</v>
      </c>
      <c r="AL45" s="4226">
        <v>0</v>
      </c>
      <c r="AM45" s="326">
        <v>0</v>
      </c>
      <c r="AN45" s="2320">
        <v>0</v>
      </c>
      <c r="AO45" s="4160">
        <v>0</v>
      </c>
      <c r="AP45" s="877">
        <v>0</v>
      </c>
      <c r="AQ45" s="1954">
        <v>0</v>
      </c>
      <c r="AR45" s="1954">
        <v>0</v>
      </c>
      <c r="AS45" s="1915"/>
      <c r="AT45" s="1954">
        <v>0</v>
      </c>
      <c r="AU45" s="1954">
        <v>0</v>
      </c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>
        <v>0</v>
      </c>
      <c r="I46" s="4207">
        <v>0</v>
      </c>
      <c r="J46" s="4048">
        <v>0</v>
      </c>
      <c r="K46" s="4050">
        <v>0</v>
      </c>
      <c r="L46" s="4048">
        <v>0</v>
      </c>
      <c r="M46" s="4050">
        <v>0</v>
      </c>
      <c r="N46" s="4048">
        <v>0</v>
      </c>
      <c r="O46" s="4050">
        <v>0</v>
      </c>
      <c r="P46" s="4048">
        <v>0</v>
      </c>
      <c r="Q46" s="4050">
        <v>0</v>
      </c>
      <c r="R46" s="4048">
        <v>0</v>
      </c>
      <c r="S46" s="4050">
        <v>0</v>
      </c>
      <c r="T46" s="4048">
        <v>0</v>
      </c>
      <c r="U46" s="4050">
        <v>0</v>
      </c>
      <c r="V46" s="4048">
        <v>0</v>
      </c>
      <c r="W46" s="4050">
        <v>0</v>
      </c>
      <c r="X46" s="4048">
        <v>0</v>
      </c>
      <c r="Y46" s="4050">
        <v>0</v>
      </c>
      <c r="Z46" s="4048">
        <v>0</v>
      </c>
      <c r="AA46" s="4050">
        <v>0</v>
      </c>
      <c r="AB46" s="4048">
        <v>0</v>
      </c>
      <c r="AC46" s="4050">
        <v>0</v>
      </c>
      <c r="AD46" s="4048">
        <v>0</v>
      </c>
      <c r="AE46" s="4050">
        <v>0</v>
      </c>
      <c r="AF46" s="4048">
        <v>0</v>
      </c>
      <c r="AG46" s="4050">
        <v>0</v>
      </c>
      <c r="AH46" s="4048">
        <v>0</v>
      </c>
      <c r="AI46" s="4050">
        <v>0</v>
      </c>
      <c r="AJ46" s="4048">
        <v>0</v>
      </c>
      <c r="AK46" s="4050">
        <v>0</v>
      </c>
      <c r="AL46" s="4208">
        <v>0</v>
      </c>
      <c r="AM46" s="4209">
        <v>0</v>
      </c>
      <c r="AN46" s="2069">
        <v>0</v>
      </c>
      <c r="AO46" s="4211">
        <v>0</v>
      </c>
      <c r="AP46" s="4051">
        <v>0</v>
      </c>
      <c r="AQ46" s="2070">
        <v>0</v>
      </c>
      <c r="AR46" s="2070">
        <v>0</v>
      </c>
      <c r="AS46" s="4227"/>
      <c r="AT46" s="2070">
        <v>0</v>
      </c>
      <c r="AU46" s="2070">
        <v>0</v>
      </c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>
        <v>0</v>
      </c>
      <c r="I47" s="330">
        <v>0</v>
      </c>
      <c r="J47" s="4034">
        <v>0</v>
      </c>
      <c r="K47" s="2003">
        <v>0</v>
      </c>
      <c r="L47" s="4034">
        <v>0</v>
      </c>
      <c r="M47" s="2003">
        <v>0</v>
      </c>
      <c r="N47" s="4034">
        <v>0</v>
      </c>
      <c r="O47" s="2003">
        <v>0</v>
      </c>
      <c r="P47" s="4034">
        <v>0</v>
      </c>
      <c r="Q47" s="2003">
        <v>0</v>
      </c>
      <c r="R47" s="4034">
        <v>0</v>
      </c>
      <c r="S47" s="2003">
        <v>0</v>
      </c>
      <c r="T47" s="4034">
        <v>0</v>
      </c>
      <c r="U47" s="2003">
        <v>0</v>
      </c>
      <c r="V47" s="4034">
        <v>0</v>
      </c>
      <c r="W47" s="2003">
        <v>0</v>
      </c>
      <c r="X47" s="4034">
        <v>0</v>
      </c>
      <c r="Y47" s="2003">
        <v>0</v>
      </c>
      <c r="Z47" s="4034">
        <v>0</v>
      </c>
      <c r="AA47" s="2003">
        <v>0</v>
      </c>
      <c r="AB47" s="4034">
        <v>0</v>
      </c>
      <c r="AC47" s="2003">
        <v>0</v>
      </c>
      <c r="AD47" s="4034">
        <v>0</v>
      </c>
      <c r="AE47" s="2003">
        <v>0</v>
      </c>
      <c r="AF47" s="4034">
        <v>0</v>
      </c>
      <c r="AG47" s="2003">
        <v>0</v>
      </c>
      <c r="AH47" s="4034">
        <v>0</v>
      </c>
      <c r="AI47" s="2003">
        <v>0</v>
      </c>
      <c r="AJ47" s="4034">
        <v>0</v>
      </c>
      <c r="AK47" s="2003">
        <v>0</v>
      </c>
      <c r="AL47" s="4216">
        <v>0</v>
      </c>
      <c r="AM47" s="332">
        <v>0</v>
      </c>
      <c r="AN47" s="4217">
        <v>0</v>
      </c>
      <c r="AO47" s="4025">
        <v>0</v>
      </c>
      <c r="AP47" s="330">
        <v>0</v>
      </c>
      <c r="AQ47" s="4089">
        <v>0</v>
      </c>
      <c r="AR47" s="4089">
        <v>0</v>
      </c>
      <c r="AS47" s="4218"/>
      <c r="AT47" s="4089">
        <v>0</v>
      </c>
      <c r="AU47" s="4089">
        <v>0</v>
      </c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>
        <v>0</v>
      </c>
      <c r="I48" s="330">
        <v>0</v>
      </c>
      <c r="J48" s="4034">
        <v>0</v>
      </c>
      <c r="K48" s="2003">
        <v>0</v>
      </c>
      <c r="L48" s="4034">
        <v>0</v>
      </c>
      <c r="M48" s="2003">
        <v>0</v>
      </c>
      <c r="N48" s="4034">
        <v>0</v>
      </c>
      <c r="O48" s="2003">
        <v>0</v>
      </c>
      <c r="P48" s="4034">
        <v>0</v>
      </c>
      <c r="Q48" s="2003">
        <v>0</v>
      </c>
      <c r="R48" s="4034">
        <v>0</v>
      </c>
      <c r="S48" s="2003">
        <v>0</v>
      </c>
      <c r="T48" s="4034">
        <v>0</v>
      </c>
      <c r="U48" s="2003">
        <v>0</v>
      </c>
      <c r="V48" s="4034">
        <v>0</v>
      </c>
      <c r="W48" s="2003">
        <v>0</v>
      </c>
      <c r="X48" s="4034">
        <v>0</v>
      </c>
      <c r="Y48" s="2003">
        <v>0</v>
      </c>
      <c r="Z48" s="4034">
        <v>0</v>
      </c>
      <c r="AA48" s="2003">
        <v>0</v>
      </c>
      <c r="AB48" s="4034">
        <v>0</v>
      </c>
      <c r="AC48" s="2003">
        <v>0</v>
      </c>
      <c r="AD48" s="4034">
        <v>0</v>
      </c>
      <c r="AE48" s="2003">
        <v>0</v>
      </c>
      <c r="AF48" s="4034">
        <v>0</v>
      </c>
      <c r="AG48" s="2003">
        <v>0</v>
      </c>
      <c r="AH48" s="4034">
        <v>0</v>
      </c>
      <c r="AI48" s="2003">
        <v>0</v>
      </c>
      <c r="AJ48" s="4034">
        <v>0</v>
      </c>
      <c r="AK48" s="2003">
        <v>0</v>
      </c>
      <c r="AL48" s="4216">
        <v>0</v>
      </c>
      <c r="AM48" s="332">
        <v>0</v>
      </c>
      <c r="AN48" s="4217">
        <v>0</v>
      </c>
      <c r="AO48" s="4025">
        <v>0</v>
      </c>
      <c r="AP48" s="330">
        <v>0</v>
      </c>
      <c r="AQ48" s="4089">
        <v>0</v>
      </c>
      <c r="AR48" s="4089">
        <v>0</v>
      </c>
      <c r="AS48" s="4218"/>
      <c r="AT48" s="4089">
        <v>0</v>
      </c>
      <c r="AU48" s="4089">
        <v>0</v>
      </c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>
        <v>0</v>
      </c>
      <c r="I49" s="330">
        <v>0</v>
      </c>
      <c r="J49" s="4034">
        <v>0</v>
      </c>
      <c r="K49" s="2003">
        <v>0</v>
      </c>
      <c r="L49" s="4034">
        <v>0</v>
      </c>
      <c r="M49" s="2003">
        <v>0</v>
      </c>
      <c r="N49" s="4034">
        <v>0</v>
      </c>
      <c r="O49" s="2003">
        <v>0</v>
      </c>
      <c r="P49" s="4034">
        <v>0</v>
      </c>
      <c r="Q49" s="2003">
        <v>0</v>
      </c>
      <c r="R49" s="4034">
        <v>0</v>
      </c>
      <c r="S49" s="2003">
        <v>0</v>
      </c>
      <c r="T49" s="4034">
        <v>0</v>
      </c>
      <c r="U49" s="2003">
        <v>0</v>
      </c>
      <c r="V49" s="4034">
        <v>0</v>
      </c>
      <c r="W49" s="2003">
        <v>0</v>
      </c>
      <c r="X49" s="4034">
        <v>0</v>
      </c>
      <c r="Y49" s="2003">
        <v>0</v>
      </c>
      <c r="Z49" s="4034">
        <v>0</v>
      </c>
      <c r="AA49" s="2003">
        <v>0</v>
      </c>
      <c r="AB49" s="4034">
        <v>0</v>
      </c>
      <c r="AC49" s="2003">
        <v>0</v>
      </c>
      <c r="AD49" s="4034">
        <v>0</v>
      </c>
      <c r="AE49" s="2003">
        <v>0</v>
      </c>
      <c r="AF49" s="4034">
        <v>0</v>
      </c>
      <c r="AG49" s="2003">
        <v>0</v>
      </c>
      <c r="AH49" s="4034">
        <v>0</v>
      </c>
      <c r="AI49" s="2003">
        <v>0</v>
      </c>
      <c r="AJ49" s="4034">
        <v>0</v>
      </c>
      <c r="AK49" s="2003">
        <v>0</v>
      </c>
      <c r="AL49" s="4216">
        <v>0</v>
      </c>
      <c r="AM49" s="332">
        <v>0</v>
      </c>
      <c r="AN49" s="4217">
        <v>0</v>
      </c>
      <c r="AO49" s="4025">
        <v>0</v>
      </c>
      <c r="AP49" s="330">
        <v>0</v>
      </c>
      <c r="AQ49" s="4089">
        <v>0</v>
      </c>
      <c r="AR49" s="4089">
        <v>0</v>
      </c>
      <c r="AS49" s="4218"/>
      <c r="AT49" s="4089">
        <v>0</v>
      </c>
      <c r="AU49" s="4089">
        <v>0</v>
      </c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>
        <v>0</v>
      </c>
      <c r="I50" s="330">
        <v>0</v>
      </c>
      <c r="J50" s="4034">
        <v>0</v>
      </c>
      <c r="K50" s="2003">
        <v>0</v>
      </c>
      <c r="L50" s="4034">
        <v>0</v>
      </c>
      <c r="M50" s="2003">
        <v>0</v>
      </c>
      <c r="N50" s="4034">
        <v>0</v>
      </c>
      <c r="O50" s="2003">
        <v>0</v>
      </c>
      <c r="P50" s="4034">
        <v>0</v>
      </c>
      <c r="Q50" s="2003">
        <v>0</v>
      </c>
      <c r="R50" s="4034">
        <v>0</v>
      </c>
      <c r="S50" s="2003">
        <v>0</v>
      </c>
      <c r="T50" s="4034">
        <v>0</v>
      </c>
      <c r="U50" s="2003">
        <v>0</v>
      </c>
      <c r="V50" s="4034">
        <v>0</v>
      </c>
      <c r="W50" s="2003">
        <v>0</v>
      </c>
      <c r="X50" s="4034">
        <v>0</v>
      </c>
      <c r="Y50" s="2003">
        <v>0</v>
      </c>
      <c r="Z50" s="4034">
        <v>0</v>
      </c>
      <c r="AA50" s="2003">
        <v>0</v>
      </c>
      <c r="AB50" s="4034">
        <v>0</v>
      </c>
      <c r="AC50" s="2003">
        <v>0</v>
      </c>
      <c r="AD50" s="4034">
        <v>0</v>
      </c>
      <c r="AE50" s="2003">
        <v>0</v>
      </c>
      <c r="AF50" s="4034">
        <v>0</v>
      </c>
      <c r="AG50" s="2003">
        <v>0</v>
      </c>
      <c r="AH50" s="4034">
        <v>0</v>
      </c>
      <c r="AI50" s="2003">
        <v>0</v>
      </c>
      <c r="AJ50" s="4034">
        <v>0</v>
      </c>
      <c r="AK50" s="2003">
        <v>0</v>
      </c>
      <c r="AL50" s="4216">
        <v>0</v>
      </c>
      <c r="AM50" s="332">
        <v>0</v>
      </c>
      <c r="AN50" s="4217">
        <v>0</v>
      </c>
      <c r="AO50" s="4025">
        <v>0</v>
      </c>
      <c r="AP50" s="330">
        <v>0</v>
      </c>
      <c r="AQ50" s="4089">
        <v>0</v>
      </c>
      <c r="AR50" s="4089">
        <v>0</v>
      </c>
      <c r="AS50" s="4218"/>
      <c r="AT50" s="4089">
        <v>0</v>
      </c>
      <c r="AU50" s="4089">
        <v>0</v>
      </c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>
        <v>0</v>
      </c>
      <c r="I51" s="330">
        <v>0</v>
      </c>
      <c r="J51" s="4034">
        <v>0</v>
      </c>
      <c r="K51" s="2003">
        <v>0</v>
      </c>
      <c r="L51" s="4034">
        <v>0</v>
      </c>
      <c r="M51" s="2003">
        <v>0</v>
      </c>
      <c r="N51" s="4034">
        <v>0</v>
      </c>
      <c r="O51" s="2003">
        <v>0</v>
      </c>
      <c r="P51" s="4034">
        <v>0</v>
      </c>
      <c r="Q51" s="2003">
        <v>0</v>
      </c>
      <c r="R51" s="4034">
        <v>0</v>
      </c>
      <c r="S51" s="2003">
        <v>0</v>
      </c>
      <c r="T51" s="4034">
        <v>0</v>
      </c>
      <c r="U51" s="2003">
        <v>0</v>
      </c>
      <c r="V51" s="4034">
        <v>0</v>
      </c>
      <c r="W51" s="2003">
        <v>0</v>
      </c>
      <c r="X51" s="4034">
        <v>0</v>
      </c>
      <c r="Y51" s="2003">
        <v>0</v>
      </c>
      <c r="Z51" s="4034">
        <v>0</v>
      </c>
      <c r="AA51" s="2003">
        <v>0</v>
      </c>
      <c r="AB51" s="4034">
        <v>0</v>
      </c>
      <c r="AC51" s="2003">
        <v>0</v>
      </c>
      <c r="AD51" s="4034">
        <v>0</v>
      </c>
      <c r="AE51" s="2003">
        <v>0</v>
      </c>
      <c r="AF51" s="4034">
        <v>0</v>
      </c>
      <c r="AG51" s="2003">
        <v>0</v>
      </c>
      <c r="AH51" s="4034">
        <v>0</v>
      </c>
      <c r="AI51" s="2003">
        <v>0</v>
      </c>
      <c r="AJ51" s="4034">
        <v>0</v>
      </c>
      <c r="AK51" s="2003">
        <v>0</v>
      </c>
      <c r="AL51" s="4216">
        <v>0</v>
      </c>
      <c r="AM51" s="332">
        <v>0</v>
      </c>
      <c r="AN51" s="4217">
        <v>0</v>
      </c>
      <c r="AO51" s="4025">
        <v>0</v>
      </c>
      <c r="AP51" s="330">
        <v>0</v>
      </c>
      <c r="AQ51" s="4089">
        <v>0</v>
      </c>
      <c r="AR51" s="4089">
        <v>0</v>
      </c>
      <c r="AS51" s="4218"/>
      <c r="AT51" s="4089">
        <v>0</v>
      </c>
      <c r="AU51" s="4089">
        <v>0</v>
      </c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>
        <v>0</v>
      </c>
      <c r="I52" s="330">
        <v>0</v>
      </c>
      <c r="J52" s="4034">
        <v>0</v>
      </c>
      <c r="K52" s="2003">
        <v>0</v>
      </c>
      <c r="L52" s="4034">
        <v>0</v>
      </c>
      <c r="M52" s="2003">
        <v>0</v>
      </c>
      <c r="N52" s="4034">
        <v>0</v>
      </c>
      <c r="O52" s="2003">
        <v>0</v>
      </c>
      <c r="P52" s="4034">
        <v>0</v>
      </c>
      <c r="Q52" s="2003">
        <v>0</v>
      </c>
      <c r="R52" s="4034">
        <v>0</v>
      </c>
      <c r="S52" s="2003">
        <v>0</v>
      </c>
      <c r="T52" s="4034">
        <v>0</v>
      </c>
      <c r="U52" s="2003">
        <v>0</v>
      </c>
      <c r="V52" s="4034">
        <v>0</v>
      </c>
      <c r="W52" s="2003">
        <v>0</v>
      </c>
      <c r="X52" s="4034">
        <v>0</v>
      </c>
      <c r="Y52" s="2003">
        <v>0</v>
      </c>
      <c r="Z52" s="4034">
        <v>0</v>
      </c>
      <c r="AA52" s="2003">
        <v>0</v>
      </c>
      <c r="AB52" s="4034">
        <v>0</v>
      </c>
      <c r="AC52" s="2003">
        <v>0</v>
      </c>
      <c r="AD52" s="4034">
        <v>0</v>
      </c>
      <c r="AE52" s="2003">
        <v>0</v>
      </c>
      <c r="AF52" s="4034">
        <v>0</v>
      </c>
      <c r="AG52" s="2003">
        <v>0</v>
      </c>
      <c r="AH52" s="4034">
        <v>0</v>
      </c>
      <c r="AI52" s="2003">
        <v>0</v>
      </c>
      <c r="AJ52" s="4034">
        <v>0</v>
      </c>
      <c r="AK52" s="2003">
        <v>0</v>
      </c>
      <c r="AL52" s="4216">
        <v>0</v>
      </c>
      <c r="AM52" s="332">
        <v>0</v>
      </c>
      <c r="AN52" s="4217">
        <v>0</v>
      </c>
      <c r="AO52" s="4025">
        <v>0</v>
      </c>
      <c r="AP52" s="330">
        <v>0</v>
      </c>
      <c r="AQ52" s="4089">
        <v>0</v>
      </c>
      <c r="AR52" s="4089">
        <v>0</v>
      </c>
      <c r="AS52" s="4218"/>
      <c r="AT52" s="4089">
        <v>0</v>
      </c>
      <c r="AU52" s="4089">
        <v>0</v>
      </c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>
        <v>0</v>
      </c>
      <c r="I53" s="34">
        <v>0</v>
      </c>
      <c r="J53" s="212">
        <v>0</v>
      </c>
      <c r="K53" s="1161">
        <v>0</v>
      </c>
      <c r="L53" s="212">
        <v>0</v>
      </c>
      <c r="M53" s="1161">
        <v>0</v>
      </c>
      <c r="N53" s="212">
        <v>0</v>
      </c>
      <c r="O53" s="1161">
        <v>0</v>
      </c>
      <c r="P53" s="212">
        <v>0</v>
      </c>
      <c r="Q53" s="1161">
        <v>0</v>
      </c>
      <c r="R53" s="212">
        <v>0</v>
      </c>
      <c r="S53" s="1161">
        <v>0</v>
      </c>
      <c r="T53" s="212">
        <v>0</v>
      </c>
      <c r="U53" s="1161">
        <v>0</v>
      </c>
      <c r="V53" s="212">
        <v>0</v>
      </c>
      <c r="W53" s="1161">
        <v>0</v>
      </c>
      <c r="X53" s="212">
        <v>0</v>
      </c>
      <c r="Y53" s="1161">
        <v>0</v>
      </c>
      <c r="Z53" s="212">
        <v>0</v>
      </c>
      <c r="AA53" s="1161">
        <v>0</v>
      </c>
      <c r="AB53" s="212">
        <v>0</v>
      </c>
      <c r="AC53" s="1161">
        <v>0</v>
      </c>
      <c r="AD53" s="212">
        <v>0</v>
      </c>
      <c r="AE53" s="1161">
        <v>0</v>
      </c>
      <c r="AF53" s="212">
        <v>0</v>
      </c>
      <c r="AG53" s="1161">
        <v>0</v>
      </c>
      <c r="AH53" s="212">
        <v>0</v>
      </c>
      <c r="AI53" s="1161">
        <v>0</v>
      </c>
      <c r="AJ53" s="212">
        <v>0</v>
      </c>
      <c r="AK53" s="1161">
        <v>0</v>
      </c>
      <c r="AL53" s="2244">
        <v>0</v>
      </c>
      <c r="AM53" s="2444">
        <v>0</v>
      </c>
      <c r="AN53" s="4217">
        <v>0</v>
      </c>
      <c r="AO53" s="1162">
        <v>0</v>
      </c>
      <c r="AP53" s="330">
        <v>0</v>
      </c>
      <c r="AQ53" s="4089">
        <v>0</v>
      </c>
      <c r="AR53" s="4089">
        <v>0</v>
      </c>
      <c r="AS53" s="4218"/>
      <c r="AT53" s="4089">
        <v>0</v>
      </c>
      <c r="AU53" s="4089">
        <v>0</v>
      </c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>
        <v>0</v>
      </c>
      <c r="I54" s="330">
        <v>0</v>
      </c>
      <c r="J54" s="4034">
        <v>0</v>
      </c>
      <c r="K54" s="2003">
        <v>0</v>
      </c>
      <c r="L54" s="4034">
        <v>0</v>
      </c>
      <c r="M54" s="2003">
        <v>0</v>
      </c>
      <c r="N54" s="4034">
        <v>0</v>
      </c>
      <c r="O54" s="2003">
        <v>0</v>
      </c>
      <c r="P54" s="4034">
        <v>0</v>
      </c>
      <c r="Q54" s="2003">
        <v>0</v>
      </c>
      <c r="R54" s="4034">
        <v>0</v>
      </c>
      <c r="S54" s="2003">
        <v>0</v>
      </c>
      <c r="T54" s="4034">
        <v>0</v>
      </c>
      <c r="U54" s="2003">
        <v>0</v>
      </c>
      <c r="V54" s="4034">
        <v>0</v>
      </c>
      <c r="W54" s="2003">
        <v>0</v>
      </c>
      <c r="X54" s="4034">
        <v>0</v>
      </c>
      <c r="Y54" s="2003">
        <v>0</v>
      </c>
      <c r="Z54" s="4034">
        <v>0</v>
      </c>
      <c r="AA54" s="2003">
        <v>0</v>
      </c>
      <c r="AB54" s="4034">
        <v>0</v>
      </c>
      <c r="AC54" s="2003">
        <v>0</v>
      </c>
      <c r="AD54" s="4034">
        <v>0</v>
      </c>
      <c r="AE54" s="2003">
        <v>0</v>
      </c>
      <c r="AF54" s="4034">
        <v>0</v>
      </c>
      <c r="AG54" s="2003">
        <v>0</v>
      </c>
      <c r="AH54" s="4034">
        <v>0</v>
      </c>
      <c r="AI54" s="2003">
        <v>0</v>
      </c>
      <c r="AJ54" s="4034">
        <v>0</v>
      </c>
      <c r="AK54" s="2003">
        <v>0</v>
      </c>
      <c r="AL54" s="4216">
        <v>0</v>
      </c>
      <c r="AM54" s="332">
        <v>0</v>
      </c>
      <c r="AN54" s="4217">
        <v>0</v>
      </c>
      <c r="AO54" s="4025">
        <v>0</v>
      </c>
      <c r="AP54" s="330">
        <v>0</v>
      </c>
      <c r="AQ54" s="4089">
        <v>0</v>
      </c>
      <c r="AR54" s="4089">
        <v>0</v>
      </c>
      <c r="AS54" s="4218"/>
      <c r="AT54" s="4089">
        <v>0</v>
      </c>
      <c r="AU54" s="4089">
        <v>0</v>
      </c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>
        <v>0</v>
      </c>
      <c r="I55" s="330">
        <v>0</v>
      </c>
      <c r="J55" s="4034">
        <v>0</v>
      </c>
      <c r="K55" s="2003">
        <v>0</v>
      </c>
      <c r="L55" s="4034">
        <v>0</v>
      </c>
      <c r="M55" s="2003">
        <v>0</v>
      </c>
      <c r="N55" s="4034">
        <v>0</v>
      </c>
      <c r="O55" s="2003">
        <v>0</v>
      </c>
      <c r="P55" s="4034">
        <v>0</v>
      </c>
      <c r="Q55" s="2003">
        <v>0</v>
      </c>
      <c r="R55" s="4034">
        <v>0</v>
      </c>
      <c r="S55" s="2003">
        <v>0</v>
      </c>
      <c r="T55" s="4034">
        <v>0</v>
      </c>
      <c r="U55" s="2003">
        <v>0</v>
      </c>
      <c r="V55" s="4034">
        <v>0</v>
      </c>
      <c r="W55" s="2003">
        <v>0</v>
      </c>
      <c r="X55" s="4034">
        <v>0</v>
      </c>
      <c r="Y55" s="2003">
        <v>0</v>
      </c>
      <c r="Z55" s="4034">
        <v>0</v>
      </c>
      <c r="AA55" s="2003">
        <v>0</v>
      </c>
      <c r="AB55" s="4034">
        <v>0</v>
      </c>
      <c r="AC55" s="2003">
        <v>0</v>
      </c>
      <c r="AD55" s="4034">
        <v>0</v>
      </c>
      <c r="AE55" s="2003">
        <v>0</v>
      </c>
      <c r="AF55" s="4034">
        <v>0</v>
      </c>
      <c r="AG55" s="2235">
        <v>0</v>
      </c>
      <c r="AH55" s="4034">
        <v>0</v>
      </c>
      <c r="AI55" s="2003">
        <v>0</v>
      </c>
      <c r="AJ55" s="4034">
        <v>0</v>
      </c>
      <c r="AK55" s="2003">
        <v>0</v>
      </c>
      <c r="AL55" s="4216">
        <v>0</v>
      </c>
      <c r="AM55" s="332">
        <v>0</v>
      </c>
      <c r="AN55" s="4217">
        <v>0</v>
      </c>
      <c r="AO55" s="4025">
        <v>0</v>
      </c>
      <c r="AP55" s="330">
        <v>0</v>
      </c>
      <c r="AQ55" s="4089">
        <v>0</v>
      </c>
      <c r="AR55" s="4089">
        <v>0</v>
      </c>
      <c r="AS55" s="4218"/>
      <c r="AT55" s="4089">
        <v>0</v>
      </c>
      <c r="AU55" s="4089">
        <v>0</v>
      </c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>
        <v>0</v>
      </c>
      <c r="I56" s="3537">
        <v>0</v>
      </c>
      <c r="J56" s="897">
        <v>0</v>
      </c>
      <c r="K56" s="325">
        <v>0</v>
      </c>
      <c r="L56" s="897">
        <v>0</v>
      </c>
      <c r="M56" s="325">
        <v>0</v>
      </c>
      <c r="N56" s="897">
        <v>0</v>
      </c>
      <c r="O56" s="325">
        <v>0</v>
      </c>
      <c r="P56" s="897">
        <v>0</v>
      </c>
      <c r="Q56" s="325">
        <v>0</v>
      </c>
      <c r="R56" s="897">
        <v>0</v>
      </c>
      <c r="S56" s="325">
        <v>0</v>
      </c>
      <c r="T56" s="897">
        <v>0</v>
      </c>
      <c r="U56" s="325">
        <v>0</v>
      </c>
      <c r="V56" s="897">
        <v>0</v>
      </c>
      <c r="W56" s="325">
        <v>0</v>
      </c>
      <c r="X56" s="897">
        <v>0</v>
      </c>
      <c r="Y56" s="325">
        <v>0</v>
      </c>
      <c r="Z56" s="897">
        <v>0</v>
      </c>
      <c r="AA56" s="325">
        <v>0</v>
      </c>
      <c r="AB56" s="897">
        <v>0</v>
      </c>
      <c r="AC56" s="325">
        <v>0</v>
      </c>
      <c r="AD56" s="897">
        <v>0</v>
      </c>
      <c r="AE56" s="325">
        <v>0</v>
      </c>
      <c r="AF56" s="897">
        <v>0</v>
      </c>
      <c r="AG56" s="325">
        <v>0</v>
      </c>
      <c r="AH56" s="897">
        <v>0</v>
      </c>
      <c r="AI56" s="325">
        <v>0</v>
      </c>
      <c r="AJ56" s="897">
        <v>0</v>
      </c>
      <c r="AK56" s="325">
        <v>0</v>
      </c>
      <c r="AL56" s="4226">
        <v>0</v>
      </c>
      <c r="AM56" s="326">
        <v>0</v>
      </c>
      <c r="AN56" s="2320">
        <v>0</v>
      </c>
      <c r="AO56" s="4160">
        <v>0</v>
      </c>
      <c r="AP56" s="877">
        <v>0</v>
      </c>
      <c r="AQ56" s="1954">
        <v>0</v>
      </c>
      <c r="AR56" s="1954">
        <v>0</v>
      </c>
      <c r="AS56" s="4218"/>
      <c r="AT56" s="4089">
        <v>0</v>
      </c>
      <c r="AU56" s="4089">
        <v>0</v>
      </c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>
        <v>0</v>
      </c>
      <c r="K57" s="4050">
        <v>0</v>
      </c>
      <c r="L57" s="4048">
        <v>0</v>
      </c>
      <c r="M57" s="4050">
        <v>0</v>
      </c>
      <c r="N57" s="4048">
        <v>0</v>
      </c>
      <c r="O57" s="4050">
        <v>0</v>
      </c>
      <c r="P57" s="4048">
        <v>0</v>
      </c>
      <c r="Q57" s="4050">
        <v>0</v>
      </c>
      <c r="R57" s="4048">
        <v>0</v>
      </c>
      <c r="S57" s="4050">
        <v>0</v>
      </c>
      <c r="T57" s="4048">
        <v>0</v>
      </c>
      <c r="U57" s="4050">
        <v>0</v>
      </c>
      <c r="V57" s="4048">
        <v>0</v>
      </c>
      <c r="W57" s="4050">
        <v>0</v>
      </c>
      <c r="X57" s="4048">
        <v>0</v>
      </c>
      <c r="Y57" s="4050">
        <v>0</v>
      </c>
      <c r="Z57" s="4048">
        <v>0</v>
      </c>
      <c r="AA57" s="4050">
        <v>0</v>
      </c>
      <c r="AB57" s="4048">
        <v>0</v>
      </c>
      <c r="AC57" s="4050">
        <v>0</v>
      </c>
      <c r="AD57" s="4048">
        <v>0</v>
      </c>
      <c r="AE57" s="4050">
        <v>0</v>
      </c>
      <c r="AF57" s="4048">
        <v>0</v>
      </c>
      <c r="AG57" s="4050">
        <v>0</v>
      </c>
      <c r="AH57" s="4048">
        <v>0</v>
      </c>
      <c r="AI57" s="4050">
        <v>0</v>
      </c>
      <c r="AJ57" s="4048">
        <v>0</v>
      </c>
      <c r="AK57" s="4050">
        <v>0</v>
      </c>
      <c r="AL57" s="4208">
        <v>0</v>
      </c>
      <c r="AM57" s="4209">
        <v>0</v>
      </c>
      <c r="AN57" s="2069">
        <v>0</v>
      </c>
      <c r="AO57" s="4211">
        <v>0</v>
      </c>
      <c r="AP57" s="4207">
        <v>0</v>
      </c>
      <c r="AQ57" s="4228">
        <v>0</v>
      </c>
      <c r="AR57" s="4228">
        <v>0</v>
      </c>
      <c r="AS57" s="4228">
        <v>0</v>
      </c>
      <c r="AT57" s="4228">
        <v>0</v>
      </c>
      <c r="AU57" s="4228">
        <v>0</v>
      </c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>
        <v>0</v>
      </c>
      <c r="K58" s="2003">
        <v>0</v>
      </c>
      <c r="L58" s="4034">
        <v>0</v>
      </c>
      <c r="M58" s="2003">
        <v>0</v>
      </c>
      <c r="N58" s="4034">
        <v>0</v>
      </c>
      <c r="O58" s="2003">
        <v>0</v>
      </c>
      <c r="P58" s="4034">
        <v>0</v>
      </c>
      <c r="Q58" s="2003">
        <v>0</v>
      </c>
      <c r="R58" s="4034">
        <v>0</v>
      </c>
      <c r="S58" s="2003">
        <v>0</v>
      </c>
      <c r="T58" s="4034">
        <v>0</v>
      </c>
      <c r="U58" s="2003">
        <v>0</v>
      </c>
      <c r="V58" s="4034">
        <v>0</v>
      </c>
      <c r="W58" s="2003">
        <v>0</v>
      </c>
      <c r="X58" s="4034">
        <v>0</v>
      </c>
      <c r="Y58" s="2003">
        <v>0</v>
      </c>
      <c r="Z58" s="4034">
        <v>0</v>
      </c>
      <c r="AA58" s="2003">
        <v>0</v>
      </c>
      <c r="AB58" s="4034">
        <v>0</v>
      </c>
      <c r="AC58" s="2003">
        <v>0</v>
      </c>
      <c r="AD58" s="4034">
        <v>0</v>
      </c>
      <c r="AE58" s="2003">
        <v>0</v>
      </c>
      <c r="AF58" s="4034">
        <v>0</v>
      </c>
      <c r="AG58" s="2003">
        <v>0</v>
      </c>
      <c r="AH58" s="4034">
        <v>0</v>
      </c>
      <c r="AI58" s="2003">
        <v>0</v>
      </c>
      <c r="AJ58" s="4034">
        <v>0</v>
      </c>
      <c r="AK58" s="2003">
        <v>0</v>
      </c>
      <c r="AL58" s="4216">
        <v>0</v>
      </c>
      <c r="AM58" s="332">
        <v>0</v>
      </c>
      <c r="AN58" s="4217">
        <v>0</v>
      </c>
      <c r="AO58" s="4025">
        <v>0</v>
      </c>
      <c r="AP58" s="330">
        <v>0</v>
      </c>
      <c r="AQ58" s="4089">
        <v>0</v>
      </c>
      <c r="AR58" s="4089">
        <v>0</v>
      </c>
      <c r="AS58" s="4089">
        <v>0</v>
      </c>
      <c r="AT58" s="4089">
        <v>0</v>
      </c>
      <c r="AU58" s="4089">
        <v>0</v>
      </c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214" t="s">
        <v>65</v>
      </c>
      <c r="C59" s="4029">
        <f t="shared" si="0"/>
        <v>53</v>
      </c>
      <c r="D59" s="4099">
        <f>SUM(J59+L59+N59+P59+R59+T59+V59+X59+Z59+AB59+AD59+AF59+AH59+AJ59+AL59)</f>
        <v>4</v>
      </c>
      <c r="E59" s="4215">
        <f>SUM(K59+M59+O59+Q59+S59+U59+W59+Y59+AA59+AC59+AE59+AG59+AI59+AK59+AM59)</f>
        <v>49</v>
      </c>
      <c r="F59" s="1924"/>
      <c r="G59" s="4224"/>
      <c r="H59" s="1924"/>
      <c r="I59" s="4224"/>
      <c r="J59" s="4034">
        <v>2</v>
      </c>
      <c r="K59" s="2003">
        <v>6</v>
      </c>
      <c r="L59" s="4034">
        <v>2</v>
      </c>
      <c r="M59" s="2003">
        <v>17</v>
      </c>
      <c r="N59" s="4034">
        <v>0</v>
      </c>
      <c r="O59" s="2003">
        <v>7</v>
      </c>
      <c r="P59" s="4034">
        <v>0</v>
      </c>
      <c r="Q59" s="2003">
        <v>7</v>
      </c>
      <c r="R59" s="4034">
        <v>0</v>
      </c>
      <c r="S59" s="2003">
        <v>3</v>
      </c>
      <c r="T59" s="4034">
        <v>0</v>
      </c>
      <c r="U59" s="2003">
        <v>3</v>
      </c>
      <c r="V59" s="4034">
        <v>0</v>
      </c>
      <c r="W59" s="2003">
        <v>1</v>
      </c>
      <c r="X59" s="4034">
        <v>0</v>
      </c>
      <c r="Y59" s="2003">
        <v>1</v>
      </c>
      <c r="Z59" s="4034">
        <v>0</v>
      </c>
      <c r="AA59" s="2003">
        <v>3</v>
      </c>
      <c r="AB59" s="4034">
        <v>0</v>
      </c>
      <c r="AC59" s="2003">
        <v>1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9</v>
      </c>
      <c r="AR59" s="4089">
        <v>3</v>
      </c>
      <c r="AS59" s="4089">
        <v>14</v>
      </c>
      <c r="AT59" s="4089">
        <v>0</v>
      </c>
      <c r="AU59" s="4089">
        <v>3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>
        <v>0</v>
      </c>
      <c r="K60" s="2003">
        <v>0</v>
      </c>
      <c r="L60" s="4034">
        <v>0</v>
      </c>
      <c r="M60" s="2003">
        <v>0</v>
      </c>
      <c r="N60" s="4034">
        <v>0</v>
      </c>
      <c r="O60" s="2003">
        <v>0</v>
      </c>
      <c r="P60" s="4034">
        <v>0</v>
      </c>
      <c r="Q60" s="2003">
        <v>0</v>
      </c>
      <c r="R60" s="4034">
        <v>0</v>
      </c>
      <c r="S60" s="2003">
        <v>0</v>
      </c>
      <c r="T60" s="4034">
        <v>0</v>
      </c>
      <c r="U60" s="2003">
        <v>0</v>
      </c>
      <c r="V60" s="4034">
        <v>0</v>
      </c>
      <c r="W60" s="2003">
        <v>0</v>
      </c>
      <c r="X60" s="4034">
        <v>0</v>
      </c>
      <c r="Y60" s="2003">
        <v>0</v>
      </c>
      <c r="Z60" s="4034">
        <v>0</v>
      </c>
      <c r="AA60" s="2003">
        <v>0</v>
      </c>
      <c r="AB60" s="4034">
        <v>0</v>
      </c>
      <c r="AC60" s="2003">
        <v>0</v>
      </c>
      <c r="AD60" s="4034">
        <v>0</v>
      </c>
      <c r="AE60" s="2003">
        <v>0</v>
      </c>
      <c r="AF60" s="4034">
        <v>0</v>
      </c>
      <c r="AG60" s="2003">
        <v>0</v>
      </c>
      <c r="AH60" s="4034">
        <v>0</v>
      </c>
      <c r="AI60" s="2003">
        <v>0</v>
      </c>
      <c r="AJ60" s="4034">
        <v>0</v>
      </c>
      <c r="AK60" s="2003">
        <v>0</v>
      </c>
      <c r="AL60" s="4216">
        <v>0</v>
      </c>
      <c r="AM60" s="332">
        <v>0</v>
      </c>
      <c r="AN60" s="4217">
        <v>0</v>
      </c>
      <c r="AO60" s="4025">
        <v>0</v>
      </c>
      <c r="AP60" s="330">
        <v>0</v>
      </c>
      <c r="AQ60" s="4089">
        <v>0</v>
      </c>
      <c r="AR60" s="4089">
        <v>0</v>
      </c>
      <c r="AS60" s="4089">
        <v>0</v>
      </c>
      <c r="AT60" s="4089">
        <v>0</v>
      </c>
      <c r="AU60" s="4089">
        <v>0</v>
      </c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>
        <v>0</v>
      </c>
      <c r="K61" s="1161">
        <v>0</v>
      </c>
      <c r="L61" s="212">
        <v>0</v>
      </c>
      <c r="M61" s="1161">
        <v>0</v>
      </c>
      <c r="N61" s="212">
        <v>0</v>
      </c>
      <c r="O61" s="1161">
        <v>0</v>
      </c>
      <c r="P61" s="212">
        <v>0</v>
      </c>
      <c r="Q61" s="1161">
        <v>0</v>
      </c>
      <c r="R61" s="212">
        <v>0</v>
      </c>
      <c r="S61" s="1161">
        <v>0</v>
      </c>
      <c r="T61" s="212">
        <v>0</v>
      </c>
      <c r="U61" s="1161">
        <v>0</v>
      </c>
      <c r="V61" s="212">
        <v>0</v>
      </c>
      <c r="W61" s="1161">
        <v>0</v>
      </c>
      <c r="X61" s="212">
        <v>0</v>
      </c>
      <c r="Y61" s="1161">
        <v>0</v>
      </c>
      <c r="Z61" s="212">
        <v>0</v>
      </c>
      <c r="AA61" s="1161">
        <v>0</v>
      </c>
      <c r="AB61" s="212">
        <v>0</v>
      </c>
      <c r="AC61" s="1161">
        <v>0</v>
      </c>
      <c r="AD61" s="212">
        <v>0</v>
      </c>
      <c r="AE61" s="1161">
        <v>0</v>
      </c>
      <c r="AF61" s="212">
        <v>0</v>
      </c>
      <c r="AG61" s="1161">
        <v>0</v>
      </c>
      <c r="AH61" s="212">
        <v>0</v>
      </c>
      <c r="AI61" s="1161">
        <v>0</v>
      </c>
      <c r="AJ61" s="212">
        <v>0</v>
      </c>
      <c r="AK61" s="1161">
        <v>0</v>
      </c>
      <c r="AL61" s="2244">
        <v>0</v>
      </c>
      <c r="AM61" s="2444">
        <v>0</v>
      </c>
      <c r="AN61" s="4217">
        <v>0</v>
      </c>
      <c r="AO61" s="1162">
        <v>0</v>
      </c>
      <c r="AP61" s="34">
        <v>0</v>
      </c>
      <c r="AQ61" s="4230">
        <v>0</v>
      </c>
      <c r="AR61" s="4230">
        <v>0</v>
      </c>
      <c r="AS61" s="4230">
        <v>0</v>
      </c>
      <c r="AT61" s="4230">
        <v>0</v>
      </c>
      <c r="AU61" s="4230">
        <v>0</v>
      </c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2009">
        <v>0</v>
      </c>
      <c r="P62" s="876">
        <v>0</v>
      </c>
      <c r="Q62" s="2009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2320">
        <v>0</v>
      </c>
      <c r="AO62" s="1911">
        <v>0</v>
      </c>
      <c r="AP62" s="877">
        <v>0</v>
      </c>
      <c r="AQ62" s="1954">
        <v>0</v>
      </c>
      <c r="AR62" s="1954">
        <v>0</v>
      </c>
      <c r="AS62" s="1954">
        <v>0</v>
      </c>
      <c r="AT62" s="1954">
        <v>0</v>
      </c>
      <c r="AU62" s="1954">
        <v>0</v>
      </c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>
        <v>0</v>
      </c>
      <c r="K63" s="4050">
        <v>0</v>
      </c>
      <c r="L63" s="4048">
        <v>0</v>
      </c>
      <c r="M63" s="4050">
        <v>0</v>
      </c>
      <c r="N63" s="4048">
        <v>0</v>
      </c>
      <c r="O63" s="4050">
        <v>0</v>
      </c>
      <c r="P63" s="4048">
        <v>0</v>
      </c>
      <c r="Q63" s="4050">
        <v>0</v>
      </c>
      <c r="R63" s="4048">
        <v>0</v>
      </c>
      <c r="S63" s="4050">
        <v>0</v>
      </c>
      <c r="T63" s="4048">
        <v>0</v>
      </c>
      <c r="U63" s="4050">
        <v>0</v>
      </c>
      <c r="V63" s="4048">
        <v>0</v>
      </c>
      <c r="W63" s="4050">
        <v>0</v>
      </c>
      <c r="X63" s="4048">
        <v>0</v>
      </c>
      <c r="Y63" s="4050">
        <v>0</v>
      </c>
      <c r="Z63" s="4048">
        <v>0</v>
      </c>
      <c r="AA63" s="4050">
        <v>0</v>
      </c>
      <c r="AB63" s="4034">
        <v>0</v>
      </c>
      <c r="AC63" s="2003">
        <v>0</v>
      </c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>
        <v>0</v>
      </c>
      <c r="AO63" s="4074">
        <v>0</v>
      </c>
      <c r="AP63" s="4051">
        <v>0</v>
      </c>
      <c r="AQ63" s="4212">
        <v>0</v>
      </c>
      <c r="AR63" s="4212">
        <v>0</v>
      </c>
      <c r="AS63" s="4212">
        <v>0</v>
      </c>
      <c r="AT63" s="4212">
        <v>0</v>
      </c>
      <c r="AU63" s="4212">
        <v>0</v>
      </c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214" t="s">
        <v>65</v>
      </c>
      <c r="C64" s="4029">
        <f t="shared" si="0"/>
        <v>0</v>
      </c>
      <c r="D64" s="4099">
        <f t="shared" si="36"/>
        <v>0</v>
      </c>
      <c r="E64" s="4215">
        <f t="shared" si="36"/>
        <v>0</v>
      </c>
      <c r="F64" s="1924"/>
      <c r="G64" s="4224"/>
      <c r="H64" s="1924"/>
      <c r="I64" s="4224"/>
      <c r="J64" s="4034">
        <v>0</v>
      </c>
      <c r="K64" s="2003">
        <v>0</v>
      </c>
      <c r="L64" s="4034">
        <v>0</v>
      </c>
      <c r="M64" s="2003">
        <v>0</v>
      </c>
      <c r="N64" s="4034">
        <v>0</v>
      </c>
      <c r="O64" s="2003">
        <v>0</v>
      </c>
      <c r="P64" s="4034">
        <v>0</v>
      </c>
      <c r="Q64" s="2003">
        <v>0</v>
      </c>
      <c r="R64" s="4034">
        <v>0</v>
      </c>
      <c r="S64" s="2003">
        <v>0</v>
      </c>
      <c r="T64" s="4034">
        <v>0</v>
      </c>
      <c r="U64" s="2003">
        <v>0</v>
      </c>
      <c r="V64" s="4034">
        <v>0</v>
      </c>
      <c r="W64" s="2003">
        <v>0</v>
      </c>
      <c r="X64" s="4034">
        <v>0</v>
      </c>
      <c r="Y64" s="2003">
        <v>0</v>
      </c>
      <c r="Z64" s="4034">
        <v>0</v>
      </c>
      <c r="AA64" s="2003">
        <v>0</v>
      </c>
      <c r="AB64" s="4034">
        <v>0</v>
      </c>
      <c r="AC64" s="2003">
        <v>0</v>
      </c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0</v>
      </c>
      <c r="AR64" s="4089">
        <v>0</v>
      </c>
      <c r="AS64" s="4089">
        <v>0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>
        <v>0</v>
      </c>
      <c r="K65" s="1161">
        <v>0</v>
      </c>
      <c r="L65" s="212">
        <v>0</v>
      </c>
      <c r="M65" s="1161">
        <v>0</v>
      </c>
      <c r="N65" s="212">
        <v>0</v>
      </c>
      <c r="O65" s="1161">
        <v>0</v>
      </c>
      <c r="P65" s="212">
        <v>0</v>
      </c>
      <c r="Q65" s="1161">
        <v>0</v>
      </c>
      <c r="R65" s="212">
        <v>0</v>
      </c>
      <c r="S65" s="1161">
        <v>0</v>
      </c>
      <c r="T65" s="212">
        <v>0</v>
      </c>
      <c r="U65" s="1161">
        <v>0</v>
      </c>
      <c r="V65" s="212">
        <v>0</v>
      </c>
      <c r="W65" s="1161">
        <v>0</v>
      </c>
      <c r="X65" s="212">
        <v>0</v>
      </c>
      <c r="Y65" s="1161">
        <v>0</v>
      </c>
      <c r="Z65" s="212">
        <v>0</v>
      </c>
      <c r="AA65" s="1161">
        <v>0</v>
      </c>
      <c r="AB65" s="4034">
        <v>0</v>
      </c>
      <c r="AC65" s="2003">
        <v>0</v>
      </c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>
        <v>0</v>
      </c>
      <c r="AO65" s="1162">
        <v>0</v>
      </c>
      <c r="AP65" s="34">
        <v>0</v>
      </c>
      <c r="AQ65" s="4230">
        <v>0</v>
      </c>
      <c r="AR65" s="4230">
        <v>0</v>
      </c>
      <c r="AS65" s="4230">
        <v>0</v>
      </c>
      <c r="AT65" s="4230">
        <v>0</v>
      </c>
      <c r="AU65" s="4230">
        <v>0</v>
      </c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>
        <v>0</v>
      </c>
      <c r="K66" s="2009">
        <v>0</v>
      </c>
      <c r="L66" s="876">
        <v>0</v>
      </c>
      <c r="M66" s="2009">
        <v>0</v>
      </c>
      <c r="N66" s="876">
        <v>0</v>
      </c>
      <c r="O66" s="2009">
        <v>0</v>
      </c>
      <c r="P66" s="876">
        <v>0</v>
      </c>
      <c r="Q66" s="2009">
        <v>0</v>
      </c>
      <c r="R66" s="876">
        <v>0</v>
      </c>
      <c r="S66" s="2009">
        <v>0</v>
      </c>
      <c r="T66" s="876">
        <v>0</v>
      </c>
      <c r="U66" s="2009">
        <v>0</v>
      </c>
      <c r="V66" s="876">
        <v>0</v>
      </c>
      <c r="W66" s="2009">
        <v>0</v>
      </c>
      <c r="X66" s="876">
        <v>0</v>
      </c>
      <c r="Y66" s="2009">
        <v>0</v>
      </c>
      <c r="Z66" s="876">
        <v>0</v>
      </c>
      <c r="AA66" s="2009">
        <v>0</v>
      </c>
      <c r="AB66" s="4034">
        <v>0</v>
      </c>
      <c r="AC66" s="2003">
        <v>0</v>
      </c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>
        <v>0</v>
      </c>
      <c r="AO66" s="1911">
        <v>0</v>
      </c>
      <c r="AP66" s="877">
        <v>0</v>
      </c>
      <c r="AQ66" s="1954">
        <v>0</v>
      </c>
      <c r="AR66" s="1954">
        <v>0</v>
      </c>
      <c r="AS66" s="1954">
        <v>0</v>
      </c>
      <c r="AT66" s="1954">
        <v>0</v>
      </c>
      <c r="AU66" s="1954">
        <v>0</v>
      </c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>
        <v>0</v>
      </c>
      <c r="K67" s="4050">
        <v>0</v>
      </c>
      <c r="L67" s="4048">
        <v>0</v>
      </c>
      <c r="M67" s="4050">
        <v>0</v>
      </c>
      <c r="N67" s="4048">
        <v>0</v>
      </c>
      <c r="O67" s="4050">
        <v>0</v>
      </c>
      <c r="P67" s="4048">
        <v>0</v>
      </c>
      <c r="Q67" s="4050">
        <v>0</v>
      </c>
      <c r="R67" s="4048">
        <v>0</v>
      </c>
      <c r="S67" s="4050">
        <v>0</v>
      </c>
      <c r="T67" s="4048">
        <v>0</v>
      </c>
      <c r="U67" s="4050">
        <v>0</v>
      </c>
      <c r="V67" s="4048">
        <v>0</v>
      </c>
      <c r="W67" s="4050">
        <v>0</v>
      </c>
      <c r="X67" s="4048">
        <v>0</v>
      </c>
      <c r="Y67" s="4050">
        <v>0</v>
      </c>
      <c r="Z67" s="4048">
        <v>0</v>
      </c>
      <c r="AA67" s="4050">
        <v>0</v>
      </c>
      <c r="AB67" s="4048">
        <v>0</v>
      </c>
      <c r="AC67" s="4050">
        <v>0</v>
      </c>
      <c r="AD67" s="4048">
        <v>0</v>
      </c>
      <c r="AE67" s="4050">
        <v>0</v>
      </c>
      <c r="AF67" s="4048">
        <v>0</v>
      </c>
      <c r="AG67" s="4050">
        <v>0</v>
      </c>
      <c r="AH67" s="4048">
        <v>0</v>
      </c>
      <c r="AI67" s="4050">
        <v>0</v>
      </c>
      <c r="AJ67" s="4048">
        <v>0</v>
      </c>
      <c r="AK67" s="4050">
        <v>0</v>
      </c>
      <c r="AL67" s="4208">
        <v>0</v>
      </c>
      <c r="AM67" s="4209">
        <v>0</v>
      </c>
      <c r="AN67" s="2069">
        <v>0</v>
      </c>
      <c r="AO67" s="4074">
        <v>0</v>
      </c>
      <c r="AP67" s="4051">
        <v>0</v>
      </c>
      <c r="AQ67" s="4212">
        <v>0</v>
      </c>
      <c r="AR67" s="4212">
        <v>0</v>
      </c>
      <c r="AS67" s="4212">
        <v>0</v>
      </c>
      <c r="AT67" s="4212">
        <v>0</v>
      </c>
      <c r="AU67" s="4212">
        <v>0</v>
      </c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>
        <v>0</v>
      </c>
      <c r="K68" s="2003">
        <v>0</v>
      </c>
      <c r="L68" s="4034">
        <v>0</v>
      </c>
      <c r="M68" s="2003">
        <v>0</v>
      </c>
      <c r="N68" s="4034">
        <v>0</v>
      </c>
      <c r="O68" s="2003">
        <v>0</v>
      </c>
      <c r="P68" s="4034">
        <v>0</v>
      </c>
      <c r="Q68" s="2003">
        <v>0</v>
      </c>
      <c r="R68" s="4034">
        <v>0</v>
      </c>
      <c r="S68" s="2003">
        <v>0</v>
      </c>
      <c r="T68" s="4034">
        <v>0</v>
      </c>
      <c r="U68" s="2003">
        <v>0</v>
      </c>
      <c r="V68" s="4034">
        <v>0</v>
      </c>
      <c r="W68" s="2003">
        <v>0</v>
      </c>
      <c r="X68" s="4034">
        <v>0</v>
      </c>
      <c r="Y68" s="2003">
        <v>0</v>
      </c>
      <c r="Z68" s="4034">
        <v>0</v>
      </c>
      <c r="AA68" s="2003">
        <v>0</v>
      </c>
      <c r="AB68" s="4034">
        <v>0</v>
      </c>
      <c r="AC68" s="2003">
        <v>0</v>
      </c>
      <c r="AD68" s="4034">
        <v>0</v>
      </c>
      <c r="AE68" s="2003">
        <v>0</v>
      </c>
      <c r="AF68" s="4034">
        <v>0</v>
      </c>
      <c r="AG68" s="2003">
        <v>0</v>
      </c>
      <c r="AH68" s="4034">
        <v>0</v>
      </c>
      <c r="AI68" s="2003">
        <v>0</v>
      </c>
      <c r="AJ68" s="4034">
        <v>0</v>
      </c>
      <c r="AK68" s="2003">
        <v>0</v>
      </c>
      <c r="AL68" s="4216">
        <v>0</v>
      </c>
      <c r="AM68" s="332">
        <v>0</v>
      </c>
      <c r="AN68" s="4217">
        <v>0</v>
      </c>
      <c r="AO68" s="214">
        <v>0</v>
      </c>
      <c r="AP68" s="29">
        <v>0</v>
      </c>
      <c r="AQ68" s="1952">
        <v>0</v>
      </c>
      <c r="AR68" s="1952">
        <v>0</v>
      </c>
      <c r="AS68" s="1952">
        <v>0</v>
      </c>
      <c r="AT68" s="1952">
        <v>0</v>
      </c>
      <c r="AU68" s="1952">
        <v>0</v>
      </c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214" t="s">
        <v>65</v>
      </c>
      <c r="C69" s="4029">
        <f t="shared" si="0"/>
        <v>24</v>
      </c>
      <c r="D69" s="4099">
        <f t="shared" si="37"/>
        <v>0</v>
      </c>
      <c r="E69" s="4215">
        <f t="shared" si="37"/>
        <v>24</v>
      </c>
      <c r="F69" s="1924"/>
      <c r="G69" s="4224"/>
      <c r="H69" s="1924"/>
      <c r="I69" s="4224"/>
      <c r="J69" s="4034">
        <v>0</v>
      </c>
      <c r="K69" s="2003">
        <v>0</v>
      </c>
      <c r="L69" s="4034">
        <v>0</v>
      </c>
      <c r="M69" s="2003">
        <v>2</v>
      </c>
      <c r="N69" s="4034">
        <v>0</v>
      </c>
      <c r="O69" s="2003">
        <v>4</v>
      </c>
      <c r="P69" s="4034">
        <v>0</v>
      </c>
      <c r="Q69" s="2003">
        <v>7</v>
      </c>
      <c r="R69" s="4034">
        <v>0</v>
      </c>
      <c r="S69" s="2003">
        <v>0</v>
      </c>
      <c r="T69" s="4034">
        <v>0</v>
      </c>
      <c r="U69" s="2003">
        <v>2</v>
      </c>
      <c r="V69" s="4034">
        <v>0</v>
      </c>
      <c r="W69" s="2003">
        <v>3</v>
      </c>
      <c r="X69" s="4034">
        <v>0</v>
      </c>
      <c r="Y69" s="2003">
        <v>2</v>
      </c>
      <c r="Z69" s="4034">
        <v>0</v>
      </c>
      <c r="AA69" s="2003">
        <v>1</v>
      </c>
      <c r="AB69" s="4034">
        <v>0</v>
      </c>
      <c r="AC69" s="2003">
        <v>1</v>
      </c>
      <c r="AD69" s="4034">
        <v>0</v>
      </c>
      <c r="AE69" s="2003">
        <v>1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1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4</v>
      </c>
      <c r="AR69" s="4089">
        <v>0</v>
      </c>
      <c r="AS69" s="4089">
        <v>1</v>
      </c>
      <c r="AT69" s="4089">
        <v>0</v>
      </c>
      <c r="AU69" s="4089">
        <v>1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>
        <v>0</v>
      </c>
      <c r="K70" s="2003">
        <v>0</v>
      </c>
      <c r="L70" s="4034">
        <v>0</v>
      </c>
      <c r="M70" s="2003">
        <v>0</v>
      </c>
      <c r="N70" s="4034">
        <v>0</v>
      </c>
      <c r="O70" s="2003">
        <v>0</v>
      </c>
      <c r="P70" s="4034">
        <v>0</v>
      </c>
      <c r="Q70" s="2003">
        <v>0</v>
      </c>
      <c r="R70" s="4034">
        <v>0</v>
      </c>
      <c r="S70" s="2003">
        <v>0</v>
      </c>
      <c r="T70" s="4034">
        <v>0</v>
      </c>
      <c r="U70" s="2003">
        <v>0</v>
      </c>
      <c r="V70" s="4034">
        <v>0</v>
      </c>
      <c r="W70" s="2003">
        <v>0</v>
      </c>
      <c r="X70" s="4034">
        <v>0</v>
      </c>
      <c r="Y70" s="2003">
        <v>0</v>
      </c>
      <c r="Z70" s="4034">
        <v>0</v>
      </c>
      <c r="AA70" s="2003">
        <v>0</v>
      </c>
      <c r="AB70" s="4034">
        <v>0</v>
      </c>
      <c r="AC70" s="2003">
        <v>0</v>
      </c>
      <c r="AD70" s="4034">
        <v>0</v>
      </c>
      <c r="AE70" s="2003">
        <v>0</v>
      </c>
      <c r="AF70" s="4034">
        <v>0</v>
      </c>
      <c r="AG70" s="2003">
        <v>0</v>
      </c>
      <c r="AH70" s="4034">
        <v>0</v>
      </c>
      <c r="AI70" s="2003">
        <v>0</v>
      </c>
      <c r="AJ70" s="4034">
        <v>0</v>
      </c>
      <c r="AK70" s="2003">
        <v>0</v>
      </c>
      <c r="AL70" s="4216">
        <v>0</v>
      </c>
      <c r="AM70" s="332">
        <v>0</v>
      </c>
      <c r="AN70" s="4217">
        <v>0</v>
      </c>
      <c r="AO70" s="4025">
        <v>0</v>
      </c>
      <c r="AP70" s="330">
        <v>0</v>
      </c>
      <c r="AQ70" s="4089">
        <v>0</v>
      </c>
      <c r="AR70" s="4089">
        <v>0</v>
      </c>
      <c r="AS70" s="4089">
        <v>0</v>
      </c>
      <c r="AT70" s="4089">
        <v>0</v>
      </c>
      <c r="AU70" s="4089">
        <v>0</v>
      </c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>
        <v>0</v>
      </c>
      <c r="K71" s="2003">
        <v>0</v>
      </c>
      <c r="L71" s="4034">
        <v>0</v>
      </c>
      <c r="M71" s="2003">
        <v>0</v>
      </c>
      <c r="N71" s="4034">
        <v>0</v>
      </c>
      <c r="O71" s="2003">
        <v>0</v>
      </c>
      <c r="P71" s="4034">
        <v>0</v>
      </c>
      <c r="Q71" s="2003">
        <v>0</v>
      </c>
      <c r="R71" s="4034">
        <v>0</v>
      </c>
      <c r="S71" s="2003">
        <v>0</v>
      </c>
      <c r="T71" s="4034">
        <v>0</v>
      </c>
      <c r="U71" s="2003">
        <v>0</v>
      </c>
      <c r="V71" s="4034">
        <v>0</v>
      </c>
      <c r="W71" s="2003">
        <v>0</v>
      </c>
      <c r="X71" s="4034">
        <v>0</v>
      </c>
      <c r="Y71" s="2003">
        <v>0</v>
      </c>
      <c r="Z71" s="4034">
        <v>0</v>
      </c>
      <c r="AA71" s="2003">
        <v>0</v>
      </c>
      <c r="AB71" s="4034">
        <v>0</v>
      </c>
      <c r="AC71" s="2003">
        <v>0</v>
      </c>
      <c r="AD71" s="4034">
        <v>0</v>
      </c>
      <c r="AE71" s="2003">
        <v>0</v>
      </c>
      <c r="AF71" s="4034">
        <v>0</v>
      </c>
      <c r="AG71" s="2003">
        <v>0</v>
      </c>
      <c r="AH71" s="4034">
        <v>0</v>
      </c>
      <c r="AI71" s="2003">
        <v>0</v>
      </c>
      <c r="AJ71" s="4034">
        <v>0</v>
      </c>
      <c r="AK71" s="2003">
        <v>0</v>
      </c>
      <c r="AL71" s="4216">
        <v>0</v>
      </c>
      <c r="AM71" s="332">
        <v>0</v>
      </c>
      <c r="AN71" s="4217">
        <v>0</v>
      </c>
      <c r="AO71" s="4025">
        <v>0</v>
      </c>
      <c r="AP71" s="330">
        <v>0</v>
      </c>
      <c r="AQ71" s="4089">
        <v>0</v>
      </c>
      <c r="AR71" s="4089">
        <v>0</v>
      </c>
      <c r="AS71" s="4089">
        <v>0</v>
      </c>
      <c r="AT71" s="4089">
        <v>0</v>
      </c>
      <c r="AU71" s="4089">
        <v>0</v>
      </c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>
        <v>0</v>
      </c>
      <c r="K72" s="1161">
        <v>0</v>
      </c>
      <c r="L72" s="212">
        <v>0</v>
      </c>
      <c r="M72" s="1161">
        <v>0</v>
      </c>
      <c r="N72" s="212">
        <v>0</v>
      </c>
      <c r="O72" s="1161">
        <v>0</v>
      </c>
      <c r="P72" s="212">
        <v>0</v>
      </c>
      <c r="Q72" s="1161">
        <v>0</v>
      </c>
      <c r="R72" s="212">
        <v>0</v>
      </c>
      <c r="S72" s="1161">
        <v>0</v>
      </c>
      <c r="T72" s="212">
        <v>0</v>
      </c>
      <c r="U72" s="1161">
        <v>0</v>
      </c>
      <c r="V72" s="212">
        <v>0</v>
      </c>
      <c r="W72" s="1161">
        <v>0</v>
      </c>
      <c r="X72" s="212">
        <v>0</v>
      </c>
      <c r="Y72" s="1161">
        <v>0</v>
      </c>
      <c r="Z72" s="212">
        <v>0</v>
      </c>
      <c r="AA72" s="1161">
        <v>0</v>
      </c>
      <c r="AB72" s="212">
        <v>0</v>
      </c>
      <c r="AC72" s="1161">
        <v>0</v>
      </c>
      <c r="AD72" s="212">
        <v>0</v>
      </c>
      <c r="AE72" s="1161">
        <v>0</v>
      </c>
      <c r="AF72" s="212">
        <v>0</v>
      </c>
      <c r="AG72" s="1161">
        <v>0</v>
      </c>
      <c r="AH72" s="212">
        <v>0</v>
      </c>
      <c r="AI72" s="1161">
        <v>0</v>
      </c>
      <c r="AJ72" s="212">
        <v>0</v>
      </c>
      <c r="AK72" s="1161">
        <v>0</v>
      </c>
      <c r="AL72" s="2244">
        <v>0</v>
      </c>
      <c r="AM72" s="2444">
        <v>0</v>
      </c>
      <c r="AN72" s="4217">
        <v>0</v>
      </c>
      <c r="AO72" s="1162">
        <v>0</v>
      </c>
      <c r="AP72" s="34">
        <v>0</v>
      </c>
      <c r="AQ72" s="4230">
        <v>0</v>
      </c>
      <c r="AR72" s="4230">
        <v>0</v>
      </c>
      <c r="AS72" s="4230">
        <v>0</v>
      </c>
      <c r="AT72" s="4230">
        <v>0</v>
      </c>
      <c r="AU72" s="4230">
        <v>0</v>
      </c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>
        <v>0</v>
      </c>
      <c r="K73" s="2009">
        <v>0</v>
      </c>
      <c r="L73" s="876">
        <v>0</v>
      </c>
      <c r="M73" s="2009">
        <v>0</v>
      </c>
      <c r="N73" s="876">
        <v>0</v>
      </c>
      <c r="O73" s="2009">
        <v>0</v>
      </c>
      <c r="P73" s="876">
        <v>0</v>
      </c>
      <c r="Q73" s="2009">
        <v>0</v>
      </c>
      <c r="R73" s="876">
        <v>0</v>
      </c>
      <c r="S73" s="2009">
        <v>0</v>
      </c>
      <c r="T73" s="876">
        <v>0</v>
      </c>
      <c r="U73" s="2009">
        <v>0</v>
      </c>
      <c r="V73" s="876">
        <v>0</v>
      </c>
      <c r="W73" s="2009">
        <v>0</v>
      </c>
      <c r="X73" s="876">
        <v>0</v>
      </c>
      <c r="Y73" s="2009">
        <v>0</v>
      </c>
      <c r="Z73" s="876">
        <v>0</v>
      </c>
      <c r="AA73" s="2009">
        <v>0</v>
      </c>
      <c r="AB73" s="876">
        <v>0</v>
      </c>
      <c r="AC73" s="2009">
        <v>0</v>
      </c>
      <c r="AD73" s="876">
        <v>0</v>
      </c>
      <c r="AE73" s="2009">
        <v>0</v>
      </c>
      <c r="AF73" s="876">
        <v>0</v>
      </c>
      <c r="AG73" s="2009">
        <v>0</v>
      </c>
      <c r="AH73" s="876">
        <v>0</v>
      </c>
      <c r="AI73" s="2009">
        <v>0</v>
      </c>
      <c r="AJ73" s="876">
        <v>0</v>
      </c>
      <c r="AK73" s="2009">
        <v>0</v>
      </c>
      <c r="AL73" s="2049">
        <v>0</v>
      </c>
      <c r="AM73" s="1953">
        <v>0</v>
      </c>
      <c r="AN73" s="2320">
        <v>0</v>
      </c>
      <c r="AO73" s="1911">
        <v>0</v>
      </c>
      <c r="AP73" s="877">
        <v>0</v>
      </c>
      <c r="AQ73" s="1954">
        <v>0</v>
      </c>
      <c r="AR73" s="1954">
        <v>0</v>
      </c>
      <c r="AS73" s="1954">
        <v>0</v>
      </c>
      <c r="AT73" s="1954">
        <v>0</v>
      </c>
      <c r="AU73" s="1954">
        <v>0</v>
      </c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>
        <v>0</v>
      </c>
      <c r="L74" s="4071"/>
      <c r="M74" s="4050">
        <v>0</v>
      </c>
      <c r="N74" s="4071"/>
      <c r="O74" s="4050">
        <v>0</v>
      </c>
      <c r="P74" s="4071"/>
      <c r="Q74" s="4050">
        <v>0</v>
      </c>
      <c r="R74" s="4071"/>
      <c r="S74" s="4050">
        <v>0</v>
      </c>
      <c r="T74" s="4071"/>
      <c r="U74" s="4050">
        <v>0</v>
      </c>
      <c r="V74" s="4071"/>
      <c r="W74" s="4050">
        <v>0</v>
      </c>
      <c r="X74" s="4071"/>
      <c r="Y74" s="4050">
        <v>0</v>
      </c>
      <c r="Z74" s="4071"/>
      <c r="AA74" s="4050">
        <v>0</v>
      </c>
      <c r="AB74" s="4071"/>
      <c r="AC74" s="1161">
        <v>0</v>
      </c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>
        <v>0</v>
      </c>
      <c r="AO74" s="4074">
        <v>0</v>
      </c>
      <c r="AP74" s="4051">
        <v>0</v>
      </c>
      <c r="AQ74" s="4212">
        <v>0</v>
      </c>
      <c r="AR74" s="4212">
        <v>0</v>
      </c>
      <c r="AS74" s="4212">
        <v>0</v>
      </c>
      <c r="AT74" s="4212">
        <v>0</v>
      </c>
      <c r="AU74" s="4212">
        <v>0</v>
      </c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>
        <v>0</v>
      </c>
      <c r="L75" s="1924"/>
      <c r="M75" s="2003">
        <v>0</v>
      </c>
      <c r="N75" s="1924"/>
      <c r="O75" s="2003">
        <v>0</v>
      </c>
      <c r="P75" s="1924"/>
      <c r="Q75" s="2003">
        <v>0</v>
      </c>
      <c r="R75" s="1924"/>
      <c r="S75" s="2003">
        <v>0</v>
      </c>
      <c r="T75" s="1924"/>
      <c r="U75" s="2003">
        <v>0</v>
      </c>
      <c r="V75" s="1924"/>
      <c r="W75" s="2003">
        <v>0</v>
      </c>
      <c r="X75" s="1924"/>
      <c r="Y75" s="2003">
        <v>0</v>
      </c>
      <c r="Z75" s="1924"/>
      <c r="AA75" s="2003">
        <v>0</v>
      </c>
      <c r="AB75" s="1924"/>
      <c r="AC75" s="1161">
        <v>0</v>
      </c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>
        <v>0</v>
      </c>
      <c r="AO75" s="4025">
        <v>0</v>
      </c>
      <c r="AP75" s="330">
        <v>0</v>
      </c>
      <c r="AQ75" s="4089">
        <v>0</v>
      </c>
      <c r="AR75" s="4089">
        <v>0</v>
      </c>
      <c r="AS75" s="4089">
        <v>0</v>
      </c>
      <c r="AT75" s="4089">
        <v>0</v>
      </c>
      <c r="AU75" s="4089">
        <v>0</v>
      </c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>
        <v>0</v>
      </c>
      <c r="L76" s="4030"/>
      <c r="M76" s="2003">
        <v>0</v>
      </c>
      <c r="N76" s="4030"/>
      <c r="O76" s="2003">
        <v>0</v>
      </c>
      <c r="P76" s="4030"/>
      <c r="Q76" s="2003">
        <v>0</v>
      </c>
      <c r="R76" s="4030"/>
      <c r="S76" s="2003">
        <v>0</v>
      </c>
      <c r="T76" s="4030"/>
      <c r="U76" s="2003">
        <v>0</v>
      </c>
      <c r="V76" s="4030"/>
      <c r="W76" s="2003">
        <v>0</v>
      </c>
      <c r="X76" s="4030"/>
      <c r="Y76" s="2003">
        <v>0</v>
      </c>
      <c r="Z76" s="4030"/>
      <c r="AA76" s="2003">
        <v>0</v>
      </c>
      <c r="AB76" s="4030"/>
      <c r="AC76" s="1161">
        <v>0</v>
      </c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>
        <v>0</v>
      </c>
      <c r="AO76" s="1162">
        <v>0</v>
      </c>
      <c r="AP76" s="34">
        <v>0</v>
      </c>
      <c r="AQ76" s="4230">
        <v>0</v>
      </c>
      <c r="AR76" s="4230">
        <v>0</v>
      </c>
      <c r="AS76" s="4230">
        <v>0</v>
      </c>
      <c r="AT76" s="4230">
        <v>0</v>
      </c>
      <c r="AU76" s="4230">
        <v>0</v>
      </c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98" t="s">
        <v>2077</v>
      </c>
      <c r="C77" s="4029">
        <f>SUM(D77+E77)</f>
        <v>2</v>
      </c>
      <c r="D77" s="1925"/>
      <c r="E77" s="4220">
        <f>SUM(K77+M77+O77+Q77+S77+U77+W77+Y77+AA77+AC77)</f>
        <v>2</v>
      </c>
      <c r="F77" s="1924"/>
      <c r="G77" s="4224"/>
      <c r="H77" s="1924"/>
      <c r="I77" s="4224"/>
      <c r="J77" s="1924"/>
      <c r="K77" s="1161">
        <v>0</v>
      </c>
      <c r="L77" s="1924"/>
      <c r="M77" s="1161">
        <v>1</v>
      </c>
      <c r="N77" s="1924"/>
      <c r="O77" s="1161">
        <v>0</v>
      </c>
      <c r="P77" s="1924"/>
      <c r="Q77" s="1161">
        <v>1</v>
      </c>
      <c r="R77" s="1924"/>
      <c r="S77" s="1161">
        <v>0</v>
      </c>
      <c r="T77" s="1924"/>
      <c r="U77" s="1161">
        <v>0</v>
      </c>
      <c r="V77" s="1924"/>
      <c r="W77" s="1161">
        <v>0</v>
      </c>
      <c r="X77" s="1924"/>
      <c r="Y77" s="1161">
        <v>0</v>
      </c>
      <c r="Z77" s="1924"/>
      <c r="AA77" s="1161">
        <v>0</v>
      </c>
      <c r="AB77" s="1924"/>
      <c r="AC77" s="1161">
        <v>0</v>
      </c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>
        <v>0</v>
      </c>
      <c r="AO77" s="1162">
        <v>0</v>
      </c>
      <c r="AP77" s="34">
        <v>0</v>
      </c>
      <c r="AQ77" s="4230">
        <v>2</v>
      </c>
      <c r="AR77" s="4230">
        <v>0</v>
      </c>
      <c r="AS77" s="4230">
        <v>1</v>
      </c>
      <c r="AT77" s="4230">
        <v>0</v>
      </c>
      <c r="AU77" s="4230">
        <v>1</v>
      </c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>
        <v>0</v>
      </c>
      <c r="L78" s="1905"/>
      <c r="M78" s="2009">
        <v>0</v>
      </c>
      <c r="N78" s="1905"/>
      <c r="O78" s="2009">
        <v>0</v>
      </c>
      <c r="P78" s="1905"/>
      <c r="Q78" s="2009">
        <v>0</v>
      </c>
      <c r="R78" s="1905"/>
      <c r="S78" s="2009">
        <v>0</v>
      </c>
      <c r="T78" s="1905"/>
      <c r="U78" s="2009">
        <v>0</v>
      </c>
      <c r="V78" s="1905"/>
      <c r="W78" s="2009">
        <v>0</v>
      </c>
      <c r="X78" s="1905"/>
      <c r="Y78" s="2009">
        <v>0</v>
      </c>
      <c r="Z78" s="1905"/>
      <c r="AA78" s="2009">
        <v>0</v>
      </c>
      <c r="AB78" s="1905"/>
      <c r="AC78" s="2009">
        <v>0</v>
      </c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>
        <v>0</v>
      </c>
      <c r="AO78" s="1911">
        <v>0</v>
      </c>
      <c r="AP78" s="877">
        <v>0</v>
      </c>
      <c r="AQ78" s="1954">
        <v>0</v>
      </c>
      <c r="AR78" s="1954">
        <v>0</v>
      </c>
      <c r="AS78" s="1954">
        <v>0</v>
      </c>
      <c r="AT78" s="1954">
        <v>0</v>
      </c>
      <c r="AU78" s="1954">
        <v>0</v>
      </c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>
        <v>0</v>
      </c>
      <c r="G79" s="107">
        <v>0</v>
      </c>
      <c r="H79" s="290">
        <v>0</v>
      </c>
      <c r="I79" s="107">
        <v>0</v>
      </c>
      <c r="J79" s="290">
        <v>0</v>
      </c>
      <c r="K79" s="107">
        <v>0</v>
      </c>
      <c r="L79" s="290">
        <v>0</v>
      </c>
      <c r="M79" s="107">
        <v>0</v>
      </c>
      <c r="N79" s="290">
        <v>0</v>
      </c>
      <c r="O79" s="107">
        <v>0</v>
      </c>
      <c r="P79" s="290">
        <v>0</v>
      </c>
      <c r="Q79" s="107">
        <v>0</v>
      </c>
      <c r="R79" s="290">
        <v>0</v>
      </c>
      <c r="S79" s="107">
        <v>0</v>
      </c>
      <c r="T79" s="290">
        <v>0</v>
      </c>
      <c r="U79" s="107">
        <v>0</v>
      </c>
      <c r="V79" s="290">
        <v>0</v>
      </c>
      <c r="W79" s="107">
        <v>0</v>
      </c>
      <c r="X79" s="290">
        <v>0</v>
      </c>
      <c r="Y79" s="107">
        <v>0</v>
      </c>
      <c r="Z79" s="290">
        <v>0</v>
      </c>
      <c r="AA79" s="107">
        <v>0</v>
      </c>
      <c r="AB79" s="290">
        <v>0</v>
      </c>
      <c r="AC79" s="107">
        <v>0</v>
      </c>
      <c r="AD79" s="290">
        <v>0</v>
      </c>
      <c r="AE79" s="107">
        <v>0</v>
      </c>
      <c r="AF79" s="290">
        <v>0</v>
      </c>
      <c r="AG79" s="107">
        <v>0</v>
      </c>
      <c r="AH79" s="290">
        <v>0</v>
      </c>
      <c r="AI79" s="107">
        <v>0</v>
      </c>
      <c r="AJ79" s="290">
        <v>0</v>
      </c>
      <c r="AK79" s="107">
        <v>0</v>
      </c>
      <c r="AL79" s="290">
        <v>0</v>
      </c>
      <c r="AM79" s="107">
        <v>0</v>
      </c>
      <c r="AN79" s="4217">
        <v>0</v>
      </c>
      <c r="AO79" s="1162">
        <v>0</v>
      </c>
      <c r="AP79" s="34">
        <v>0</v>
      </c>
      <c r="AQ79" s="4230">
        <v>0</v>
      </c>
      <c r="AR79" s="4230">
        <v>0</v>
      </c>
      <c r="AS79" s="4230">
        <v>0</v>
      </c>
      <c r="AT79" s="4230">
        <v>0</v>
      </c>
      <c r="AU79" s="4230">
        <v>0</v>
      </c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>
        <v>0</v>
      </c>
      <c r="G80" s="347">
        <v>0</v>
      </c>
      <c r="H80" s="4127">
        <v>0</v>
      </c>
      <c r="I80" s="347">
        <v>0</v>
      </c>
      <c r="J80" s="4127">
        <v>0</v>
      </c>
      <c r="K80" s="347">
        <v>0</v>
      </c>
      <c r="L80" s="4127">
        <v>0</v>
      </c>
      <c r="M80" s="347">
        <v>0</v>
      </c>
      <c r="N80" s="4127">
        <v>0</v>
      </c>
      <c r="O80" s="347">
        <v>0</v>
      </c>
      <c r="P80" s="4127">
        <v>0</v>
      </c>
      <c r="Q80" s="347">
        <v>0</v>
      </c>
      <c r="R80" s="4127">
        <v>0</v>
      </c>
      <c r="S80" s="347">
        <v>0</v>
      </c>
      <c r="T80" s="4127">
        <v>0</v>
      </c>
      <c r="U80" s="347">
        <v>0</v>
      </c>
      <c r="V80" s="4127">
        <v>0</v>
      </c>
      <c r="W80" s="347">
        <v>0</v>
      </c>
      <c r="X80" s="4127">
        <v>0</v>
      </c>
      <c r="Y80" s="347">
        <v>0</v>
      </c>
      <c r="Z80" s="4127">
        <v>0</v>
      </c>
      <c r="AA80" s="347">
        <v>0</v>
      </c>
      <c r="AB80" s="4127">
        <v>0</v>
      </c>
      <c r="AC80" s="347">
        <v>0</v>
      </c>
      <c r="AD80" s="4127">
        <v>0</v>
      </c>
      <c r="AE80" s="347">
        <v>0</v>
      </c>
      <c r="AF80" s="4127">
        <v>0</v>
      </c>
      <c r="AG80" s="347">
        <v>0</v>
      </c>
      <c r="AH80" s="4127">
        <v>0</v>
      </c>
      <c r="AI80" s="347">
        <v>0</v>
      </c>
      <c r="AJ80" s="4127">
        <v>0</v>
      </c>
      <c r="AK80" s="347">
        <v>0</v>
      </c>
      <c r="AL80" s="4127">
        <v>0</v>
      </c>
      <c r="AM80" s="347">
        <v>0</v>
      </c>
      <c r="AN80" s="4217">
        <v>0</v>
      </c>
      <c r="AO80" s="1162">
        <v>0</v>
      </c>
      <c r="AP80" s="34">
        <v>0</v>
      </c>
      <c r="AQ80" s="4230">
        <v>0</v>
      </c>
      <c r="AR80" s="4230">
        <v>0</v>
      </c>
      <c r="AS80" s="4230">
        <v>0</v>
      </c>
      <c r="AT80" s="4230">
        <v>0</v>
      </c>
      <c r="AU80" s="4230">
        <v>0</v>
      </c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>
        <v>0</v>
      </c>
      <c r="G81" s="347">
        <v>0</v>
      </c>
      <c r="H81" s="4127">
        <v>0</v>
      </c>
      <c r="I81" s="347">
        <v>0</v>
      </c>
      <c r="J81" s="4127">
        <v>0</v>
      </c>
      <c r="K81" s="347">
        <v>0</v>
      </c>
      <c r="L81" s="4127">
        <v>0</v>
      </c>
      <c r="M81" s="347">
        <v>0</v>
      </c>
      <c r="N81" s="4127">
        <v>0</v>
      </c>
      <c r="O81" s="347">
        <v>0</v>
      </c>
      <c r="P81" s="4127">
        <v>0</v>
      </c>
      <c r="Q81" s="347">
        <v>0</v>
      </c>
      <c r="R81" s="4127">
        <v>0</v>
      </c>
      <c r="S81" s="347">
        <v>0</v>
      </c>
      <c r="T81" s="4127">
        <v>0</v>
      </c>
      <c r="U81" s="347">
        <v>0</v>
      </c>
      <c r="V81" s="4127">
        <v>0</v>
      </c>
      <c r="W81" s="347">
        <v>0</v>
      </c>
      <c r="X81" s="4127">
        <v>0</v>
      </c>
      <c r="Y81" s="347">
        <v>0</v>
      </c>
      <c r="Z81" s="4127">
        <v>0</v>
      </c>
      <c r="AA81" s="347">
        <v>0</v>
      </c>
      <c r="AB81" s="4127">
        <v>0</v>
      </c>
      <c r="AC81" s="347">
        <v>0</v>
      </c>
      <c r="AD81" s="4127">
        <v>0</v>
      </c>
      <c r="AE81" s="347">
        <v>0</v>
      </c>
      <c r="AF81" s="4127">
        <v>0</v>
      </c>
      <c r="AG81" s="347">
        <v>0</v>
      </c>
      <c r="AH81" s="4127">
        <v>0</v>
      </c>
      <c r="AI81" s="347">
        <v>0</v>
      </c>
      <c r="AJ81" s="4127">
        <v>0</v>
      </c>
      <c r="AK81" s="347">
        <v>0</v>
      </c>
      <c r="AL81" s="4127">
        <v>0</v>
      </c>
      <c r="AM81" s="347">
        <v>0</v>
      </c>
      <c r="AN81" s="4217">
        <v>0</v>
      </c>
      <c r="AO81" s="1162">
        <v>0</v>
      </c>
      <c r="AP81" s="34">
        <v>0</v>
      </c>
      <c r="AQ81" s="4230">
        <v>0</v>
      </c>
      <c r="AR81" s="4230">
        <v>0</v>
      </c>
      <c r="AS81" s="4230">
        <v>0</v>
      </c>
      <c r="AT81" s="4230">
        <v>0</v>
      </c>
      <c r="AU81" s="4230">
        <v>0</v>
      </c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>
        <v>0</v>
      </c>
      <c r="G82" s="347">
        <v>0</v>
      </c>
      <c r="H82" s="4127">
        <v>0</v>
      </c>
      <c r="I82" s="347">
        <v>0</v>
      </c>
      <c r="J82" s="4127">
        <v>0</v>
      </c>
      <c r="K82" s="347">
        <v>0</v>
      </c>
      <c r="L82" s="4127">
        <v>0</v>
      </c>
      <c r="M82" s="347">
        <v>0</v>
      </c>
      <c r="N82" s="4127">
        <v>0</v>
      </c>
      <c r="O82" s="347">
        <v>0</v>
      </c>
      <c r="P82" s="4127">
        <v>0</v>
      </c>
      <c r="Q82" s="347">
        <v>0</v>
      </c>
      <c r="R82" s="4127">
        <v>0</v>
      </c>
      <c r="S82" s="347">
        <v>0</v>
      </c>
      <c r="T82" s="4127">
        <v>0</v>
      </c>
      <c r="U82" s="347">
        <v>0</v>
      </c>
      <c r="V82" s="4127">
        <v>0</v>
      </c>
      <c r="W82" s="347">
        <v>0</v>
      </c>
      <c r="X82" s="4127">
        <v>0</v>
      </c>
      <c r="Y82" s="347">
        <v>0</v>
      </c>
      <c r="Z82" s="4127">
        <v>0</v>
      </c>
      <c r="AA82" s="347">
        <v>0</v>
      </c>
      <c r="AB82" s="4127">
        <v>0</v>
      </c>
      <c r="AC82" s="347">
        <v>0</v>
      </c>
      <c r="AD82" s="4127">
        <v>0</v>
      </c>
      <c r="AE82" s="347">
        <v>0</v>
      </c>
      <c r="AF82" s="4127">
        <v>0</v>
      </c>
      <c r="AG82" s="347">
        <v>0</v>
      </c>
      <c r="AH82" s="4127">
        <v>0</v>
      </c>
      <c r="AI82" s="347">
        <v>0</v>
      </c>
      <c r="AJ82" s="4127">
        <v>0</v>
      </c>
      <c r="AK82" s="347">
        <v>0</v>
      </c>
      <c r="AL82" s="4127">
        <v>0</v>
      </c>
      <c r="AM82" s="347">
        <v>0</v>
      </c>
      <c r="AN82" s="4217">
        <v>0</v>
      </c>
      <c r="AO82" s="1162">
        <v>0</v>
      </c>
      <c r="AP82" s="34">
        <v>0</v>
      </c>
      <c r="AQ82" s="4230">
        <v>0</v>
      </c>
      <c r="AR82" s="4230">
        <v>0</v>
      </c>
      <c r="AS82" s="4230">
        <v>0</v>
      </c>
      <c r="AT82" s="4230">
        <v>0</v>
      </c>
      <c r="AU82" s="4230">
        <v>0</v>
      </c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>
        <v>0</v>
      </c>
      <c r="G83" s="347">
        <v>0</v>
      </c>
      <c r="H83" s="4127">
        <v>0</v>
      </c>
      <c r="I83" s="347">
        <v>0</v>
      </c>
      <c r="J83" s="4127">
        <v>0</v>
      </c>
      <c r="K83" s="347">
        <v>0</v>
      </c>
      <c r="L83" s="4127">
        <v>0</v>
      </c>
      <c r="M83" s="347">
        <v>0</v>
      </c>
      <c r="N83" s="4127">
        <v>0</v>
      </c>
      <c r="O83" s="347">
        <v>0</v>
      </c>
      <c r="P83" s="4127">
        <v>0</v>
      </c>
      <c r="Q83" s="347">
        <v>0</v>
      </c>
      <c r="R83" s="4127">
        <v>0</v>
      </c>
      <c r="S83" s="347">
        <v>0</v>
      </c>
      <c r="T83" s="4127">
        <v>0</v>
      </c>
      <c r="U83" s="347">
        <v>0</v>
      </c>
      <c r="V83" s="4127">
        <v>0</v>
      </c>
      <c r="W83" s="347">
        <v>0</v>
      </c>
      <c r="X83" s="4127">
        <v>0</v>
      </c>
      <c r="Y83" s="347">
        <v>0</v>
      </c>
      <c r="Z83" s="4127">
        <v>0</v>
      </c>
      <c r="AA83" s="347">
        <v>0</v>
      </c>
      <c r="AB83" s="4127">
        <v>0</v>
      </c>
      <c r="AC83" s="347">
        <v>0</v>
      </c>
      <c r="AD83" s="4127">
        <v>0</v>
      </c>
      <c r="AE83" s="347">
        <v>0</v>
      </c>
      <c r="AF83" s="4127">
        <v>0</v>
      </c>
      <c r="AG83" s="347">
        <v>0</v>
      </c>
      <c r="AH83" s="4127">
        <v>0</v>
      </c>
      <c r="AI83" s="347">
        <v>0</v>
      </c>
      <c r="AJ83" s="4127">
        <v>0</v>
      </c>
      <c r="AK83" s="347">
        <v>0</v>
      </c>
      <c r="AL83" s="4127">
        <v>0</v>
      </c>
      <c r="AM83" s="347">
        <v>0</v>
      </c>
      <c r="AN83" s="4217">
        <v>0</v>
      </c>
      <c r="AO83" s="1162">
        <v>0</v>
      </c>
      <c r="AP83" s="34">
        <v>0</v>
      </c>
      <c r="AQ83" s="4230">
        <v>0</v>
      </c>
      <c r="AR83" s="4230">
        <v>0</v>
      </c>
      <c r="AS83" s="4230">
        <v>0</v>
      </c>
      <c r="AT83" s="4230">
        <v>0</v>
      </c>
      <c r="AU83" s="4230">
        <v>0</v>
      </c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>
        <v>0</v>
      </c>
      <c r="G84" s="347">
        <v>0</v>
      </c>
      <c r="H84" s="4127">
        <v>0</v>
      </c>
      <c r="I84" s="347">
        <v>0</v>
      </c>
      <c r="J84" s="4127">
        <v>0</v>
      </c>
      <c r="K84" s="347">
        <v>0</v>
      </c>
      <c r="L84" s="4127">
        <v>0</v>
      </c>
      <c r="M84" s="347">
        <v>0</v>
      </c>
      <c r="N84" s="4127">
        <v>0</v>
      </c>
      <c r="O84" s="347">
        <v>0</v>
      </c>
      <c r="P84" s="4127">
        <v>0</v>
      </c>
      <c r="Q84" s="347">
        <v>0</v>
      </c>
      <c r="R84" s="4127">
        <v>0</v>
      </c>
      <c r="S84" s="347">
        <v>0</v>
      </c>
      <c r="T84" s="4127">
        <v>0</v>
      </c>
      <c r="U84" s="347">
        <v>0</v>
      </c>
      <c r="V84" s="4127">
        <v>0</v>
      </c>
      <c r="W84" s="347">
        <v>0</v>
      </c>
      <c r="X84" s="4127">
        <v>0</v>
      </c>
      <c r="Y84" s="347">
        <v>0</v>
      </c>
      <c r="Z84" s="4127">
        <v>0</v>
      </c>
      <c r="AA84" s="347">
        <v>0</v>
      </c>
      <c r="AB84" s="4127">
        <v>0</v>
      </c>
      <c r="AC84" s="347">
        <v>0</v>
      </c>
      <c r="AD84" s="4127">
        <v>0</v>
      </c>
      <c r="AE84" s="347">
        <v>0</v>
      </c>
      <c r="AF84" s="4127">
        <v>0</v>
      </c>
      <c r="AG84" s="347">
        <v>0</v>
      </c>
      <c r="AH84" s="4127">
        <v>0</v>
      </c>
      <c r="AI84" s="347">
        <v>0</v>
      </c>
      <c r="AJ84" s="4127">
        <v>0</v>
      </c>
      <c r="AK84" s="347">
        <v>0</v>
      </c>
      <c r="AL84" s="4127">
        <v>0</v>
      </c>
      <c r="AM84" s="347">
        <v>0</v>
      </c>
      <c r="AN84" s="4217">
        <v>0</v>
      </c>
      <c r="AO84" s="1162">
        <v>0</v>
      </c>
      <c r="AP84" s="34">
        <v>0</v>
      </c>
      <c r="AQ84" s="4230">
        <v>0</v>
      </c>
      <c r="AR84" s="4230">
        <v>0</v>
      </c>
      <c r="AS84" s="4230">
        <v>0</v>
      </c>
      <c r="AT84" s="4230">
        <v>0</v>
      </c>
      <c r="AU84" s="4230">
        <v>0</v>
      </c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>
        <v>0</v>
      </c>
      <c r="G85" s="347">
        <v>0</v>
      </c>
      <c r="H85" s="4127">
        <v>0</v>
      </c>
      <c r="I85" s="347">
        <v>0</v>
      </c>
      <c r="J85" s="4127">
        <v>0</v>
      </c>
      <c r="K85" s="347">
        <v>0</v>
      </c>
      <c r="L85" s="4127">
        <v>0</v>
      </c>
      <c r="M85" s="347">
        <v>0</v>
      </c>
      <c r="N85" s="4127">
        <v>0</v>
      </c>
      <c r="O85" s="347">
        <v>0</v>
      </c>
      <c r="P85" s="4127">
        <v>0</v>
      </c>
      <c r="Q85" s="347">
        <v>0</v>
      </c>
      <c r="R85" s="4127">
        <v>0</v>
      </c>
      <c r="S85" s="347">
        <v>0</v>
      </c>
      <c r="T85" s="4127">
        <v>0</v>
      </c>
      <c r="U85" s="347">
        <v>0</v>
      </c>
      <c r="V85" s="4127">
        <v>0</v>
      </c>
      <c r="W85" s="347">
        <v>0</v>
      </c>
      <c r="X85" s="4127">
        <v>0</v>
      </c>
      <c r="Y85" s="347">
        <v>0</v>
      </c>
      <c r="Z85" s="4127">
        <v>0</v>
      </c>
      <c r="AA85" s="347">
        <v>0</v>
      </c>
      <c r="AB85" s="4127">
        <v>0</v>
      </c>
      <c r="AC85" s="347">
        <v>0</v>
      </c>
      <c r="AD85" s="4127">
        <v>0</v>
      </c>
      <c r="AE85" s="347">
        <v>0</v>
      </c>
      <c r="AF85" s="4127">
        <v>0</v>
      </c>
      <c r="AG85" s="347">
        <v>0</v>
      </c>
      <c r="AH85" s="4127">
        <v>0</v>
      </c>
      <c r="AI85" s="347">
        <v>0</v>
      </c>
      <c r="AJ85" s="4127">
        <v>0</v>
      </c>
      <c r="AK85" s="347">
        <v>0</v>
      </c>
      <c r="AL85" s="4127">
        <v>0</v>
      </c>
      <c r="AM85" s="347">
        <v>0</v>
      </c>
      <c r="AN85" s="4217">
        <v>0</v>
      </c>
      <c r="AO85" s="1162">
        <v>0</v>
      </c>
      <c r="AP85" s="34">
        <v>0</v>
      </c>
      <c r="AQ85" s="4230">
        <v>0</v>
      </c>
      <c r="AR85" s="4230">
        <v>0</v>
      </c>
      <c r="AS85" s="4230">
        <v>0</v>
      </c>
      <c r="AT85" s="4230">
        <v>0</v>
      </c>
      <c r="AU85" s="4230">
        <v>0</v>
      </c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>
        <v>0</v>
      </c>
      <c r="G86" s="347">
        <v>0</v>
      </c>
      <c r="H86" s="4127">
        <v>0</v>
      </c>
      <c r="I86" s="347">
        <v>0</v>
      </c>
      <c r="J86" s="4127">
        <v>0</v>
      </c>
      <c r="K86" s="347">
        <v>0</v>
      </c>
      <c r="L86" s="4127">
        <v>0</v>
      </c>
      <c r="M86" s="347">
        <v>0</v>
      </c>
      <c r="N86" s="4127">
        <v>0</v>
      </c>
      <c r="O86" s="347">
        <v>0</v>
      </c>
      <c r="P86" s="4127">
        <v>0</v>
      </c>
      <c r="Q86" s="347">
        <v>0</v>
      </c>
      <c r="R86" s="4127">
        <v>0</v>
      </c>
      <c r="S86" s="347">
        <v>0</v>
      </c>
      <c r="T86" s="4127">
        <v>0</v>
      </c>
      <c r="U86" s="347">
        <v>0</v>
      </c>
      <c r="V86" s="4127">
        <v>0</v>
      </c>
      <c r="W86" s="347">
        <v>0</v>
      </c>
      <c r="X86" s="4127">
        <v>0</v>
      </c>
      <c r="Y86" s="347">
        <v>0</v>
      </c>
      <c r="Z86" s="4127">
        <v>0</v>
      </c>
      <c r="AA86" s="347">
        <v>0</v>
      </c>
      <c r="AB86" s="4127">
        <v>0</v>
      </c>
      <c r="AC86" s="347">
        <v>0</v>
      </c>
      <c r="AD86" s="4127">
        <v>0</v>
      </c>
      <c r="AE86" s="347">
        <v>0</v>
      </c>
      <c r="AF86" s="4127">
        <v>0</v>
      </c>
      <c r="AG86" s="347">
        <v>0</v>
      </c>
      <c r="AH86" s="4127">
        <v>0</v>
      </c>
      <c r="AI86" s="347">
        <v>0</v>
      </c>
      <c r="AJ86" s="4127">
        <v>0</v>
      </c>
      <c r="AK86" s="347">
        <v>0</v>
      </c>
      <c r="AL86" s="4127">
        <v>0</v>
      </c>
      <c r="AM86" s="347">
        <v>0</v>
      </c>
      <c r="AN86" s="4217">
        <v>0</v>
      </c>
      <c r="AO86" s="1162">
        <v>0</v>
      </c>
      <c r="AP86" s="34">
        <v>0</v>
      </c>
      <c r="AQ86" s="4230">
        <v>0</v>
      </c>
      <c r="AR86" s="4230">
        <v>0</v>
      </c>
      <c r="AS86" s="4230">
        <v>0</v>
      </c>
      <c r="AT86" s="4230">
        <v>0</v>
      </c>
      <c r="AU86" s="4230">
        <v>0</v>
      </c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>
        <v>0</v>
      </c>
      <c r="G87" s="347">
        <v>0</v>
      </c>
      <c r="H87" s="4127">
        <v>0</v>
      </c>
      <c r="I87" s="347">
        <v>0</v>
      </c>
      <c r="J87" s="4127">
        <v>0</v>
      </c>
      <c r="K87" s="347">
        <v>0</v>
      </c>
      <c r="L87" s="4127">
        <v>0</v>
      </c>
      <c r="M87" s="347">
        <v>0</v>
      </c>
      <c r="N87" s="4127">
        <v>0</v>
      </c>
      <c r="O87" s="347">
        <v>0</v>
      </c>
      <c r="P87" s="4127">
        <v>0</v>
      </c>
      <c r="Q87" s="347">
        <v>0</v>
      </c>
      <c r="R87" s="4127">
        <v>0</v>
      </c>
      <c r="S87" s="347">
        <v>0</v>
      </c>
      <c r="T87" s="4127">
        <v>0</v>
      </c>
      <c r="U87" s="347">
        <v>0</v>
      </c>
      <c r="V87" s="4127">
        <v>0</v>
      </c>
      <c r="W87" s="347">
        <v>0</v>
      </c>
      <c r="X87" s="4127">
        <v>0</v>
      </c>
      <c r="Y87" s="347">
        <v>0</v>
      </c>
      <c r="Z87" s="4127">
        <v>0</v>
      </c>
      <c r="AA87" s="347">
        <v>0</v>
      </c>
      <c r="AB87" s="4127">
        <v>0</v>
      </c>
      <c r="AC87" s="347">
        <v>0</v>
      </c>
      <c r="AD87" s="4127">
        <v>0</v>
      </c>
      <c r="AE87" s="347">
        <v>0</v>
      </c>
      <c r="AF87" s="4127">
        <v>0</v>
      </c>
      <c r="AG87" s="347">
        <v>0</v>
      </c>
      <c r="AH87" s="4127">
        <v>0</v>
      </c>
      <c r="AI87" s="347">
        <v>0</v>
      </c>
      <c r="AJ87" s="4127">
        <v>0</v>
      </c>
      <c r="AK87" s="347">
        <v>0</v>
      </c>
      <c r="AL87" s="4127">
        <v>0</v>
      </c>
      <c r="AM87" s="347">
        <v>0</v>
      </c>
      <c r="AN87" s="4217">
        <v>0</v>
      </c>
      <c r="AO87" s="1162">
        <v>0</v>
      </c>
      <c r="AP87" s="34">
        <v>0</v>
      </c>
      <c r="AQ87" s="4230">
        <v>0</v>
      </c>
      <c r="AR87" s="4230">
        <v>0</v>
      </c>
      <c r="AS87" s="4230">
        <v>0</v>
      </c>
      <c r="AT87" s="4230">
        <v>0</v>
      </c>
      <c r="AU87" s="4230">
        <v>0</v>
      </c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>
        <v>0</v>
      </c>
      <c r="G88" s="347">
        <v>0</v>
      </c>
      <c r="H88" s="4127">
        <v>0</v>
      </c>
      <c r="I88" s="347">
        <v>0</v>
      </c>
      <c r="J88" s="4127">
        <v>0</v>
      </c>
      <c r="K88" s="347">
        <v>0</v>
      </c>
      <c r="L88" s="4127">
        <v>0</v>
      </c>
      <c r="M88" s="347">
        <v>0</v>
      </c>
      <c r="N88" s="4127">
        <v>0</v>
      </c>
      <c r="O88" s="347">
        <v>0</v>
      </c>
      <c r="P88" s="4127">
        <v>0</v>
      </c>
      <c r="Q88" s="347">
        <v>0</v>
      </c>
      <c r="R88" s="4127">
        <v>0</v>
      </c>
      <c r="S88" s="347">
        <v>0</v>
      </c>
      <c r="T88" s="4127">
        <v>0</v>
      </c>
      <c r="U88" s="347">
        <v>0</v>
      </c>
      <c r="V88" s="4127">
        <v>0</v>
      </c>
      <c r="W88" s="347">
        <v>0</v>
      </c>
      <c r="X88" s="4127">
        <v>0</v>
      </c>
      <c r="Y88" s="347">
        <v>0</v>
      </c>
      <c r="Z88" s="4127">
        <v>0</v>
      </c>
      <c r="AA88" s="347">
        <v>0</v>
      </c>
      <c r="AB88" s="4127">
        <v>0</v>
      </c>
      <c r="AC88" s="347">
        <v>0</v>
      </c>
      <c r="AD88" s="4127">
        <v>0</v>
      </c>
      <c r="AE88" s="347">
        <v>0</v>
      </c>
      <c r="AF88" s="4127">
        <v>0</v>
      </c>
      <c r="AG88" s="347">
        <v>0</v>
      </c>
      <c r="AH88" s="4127">
        <v>0</v>
      </c>
      <c r="AI88" s="347">
        <v>0</v>
      </c>
      <c r="AJ88" s="4127">
        <v>0</v>
      </c>
      <c r="AK88" s="347">
        <v>0</v>
      </c>
      <c r="AL88" s="4127">
        <v>0</v>
      </c>
      <c r="AM88" s="347">
        <v>0</v>
      </c>
      <c r="AN88" s="4217">
        <v>0</v>
      </c>
      <c r="AO88" s="1162">
        <v>0</v>
      </c>
      <c r="AP88" s="34">
        <v>0</v>
      </c>
      <c r="AQ88" s="4230">
        <v>0</v>
      </c>
      <c r="AR88" s="4230">
        <v>0</v>
      </c>
      <c r="AS88" s="4230">
        <v>0</v>
      </c>
      <c r="AT88" s="4230">
        <v>0</v>
      </c>
      <c r="AU88" s="4230">
        <v>0</v>
      </c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>
        <v>0</v>
      </c>
      <c r="G89" s="388">
        <v>0</v>
      </c>
      <c r="H89" s="380">
        <v>0</v>
      </c>
      <c r="I89" s="388">
        <v>0</v>
      </c>
      <c r="J89" s="380">
        <v>0</v>
      </c>
      <c r="K89" s="388">
        <v>0</v>
      </c>
      <c r="L89" s="380">
        <v>0</v>
      </c>
      <c r="M89" s="388">
        <v>0</v>
      </c>
      <c r="N89" s="380">
        <v>0</v>
      </c>
      <c r="O89" s="388">
        <v>0</v>
      </c>
      <c r="P89" s="380">
        <v>0</v>
      </c>
      <c r="Q89" s="388">
        <v>0</v>
      </c>
      <c r="R89" s="380">
        <v>0</v>
      </c>
      <c r="S89" s="388">
        <v>0</v>
      </c>
      <c r="T89" s="380">
        <v>0</v>
      </c>
      <c r="U89" s="388">
        <v>0</v>
      </c>
      <c r="V89" s="380">
        <v>0</v>
      </c>
      <c r="W89" s="388">
        <v>0</v>
      </c>
      <c r="X89" s="380">
        <v>0</v>
      </c>
      <c r="Y89" s="388">
        <v>0</v>
      </c>
      <c r="Z89" s="380">
        <v>0</v>
      </c>
      <c r="AA89" s="388">
        <v>0</v>
      </c>
      <c r="AB89" s="380">
        <v>0</v>
      </c>
      <c r="AC89" s="388">
        <v>0</v>
      </c>
      <c r="AD89" s="380">
        <v>0</v>
      </c>
      <c r="AE89" s="388">
        <v>0</v>
      </c>
      <c r="AF89" s="380">
        <v>0</v>
      </c>
      <c r="AG89" s="388">
        <v>0</v>
      </c>
      <c r="AH89" s="380">
        <v>0</v>
      </c>
      <c r="AI89" s="388">
        <v>0</v>
      </c>
      <c r="AJ89" s="380">
        <v>0</v>
      </c>
      <c r="AK89" s="388">
        <v>0</v>
      </c>
      <c r="AL89" s="380">
        <v>0</v>
      </c>
      <c r="AM89" s="388">
        <v>0</v>
      </c>
      <c r="AN89" s="2320">
        <v>0</v>
      </c>
      <c r="AO89" s="1911">
        <v>0</v>
      </c>
      <c r="AP89" s="877">
        <v>0</v>
      </c>
      <c r="AQ89" s="1954">
        <v>0</v>
      </c>
      <c r="AR89" s="1954">
        <v>0</v>
      </c>
      <c r="AS89" s="1954">
        <v>0</v>
      </c>
      <c r="AT89" s="1954">
        <v>0</v>
      </c>
      <c r="AU89" s="1954">
        <v>0</v>
      </c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>
        <v>0</v>
      </c>
      <c r="M94" s="890">
        <v>0</v>
      </c>
      <c r="N94" s="4074">
        <v>0</v>
      </c>
      <c r="O94" s="4246">
        <v>0</v>
      </c>
      <c r="P94" s="3401">
        <v>0</v>
      </c>
      <c r="Q94" s="890">
        <v>0</v>
      </c>
      <c r="R94" s="4247">
        <v>0</v>
      </c>
      <c r="S94" s="4246">
        <v>0</v>
      </c>
      <c r="T94" s="3399">
        <v>0</v>
      </c>
      <c r="U94" s="4051">
        <v>0</v>
      </c>
      <c r="V94" s="4074">
        <v>0</v>
      </c>
      <c r="W94" s="4247">
        <v>0</v>
      </c>
      <c r="X94" s="3399">
        <v>0</v>
      </c>
      <c r="Y94" s="4051">
        <v>0</v>
      </c>
      <c r="Z94" s="4074">
        <v>0</v>
      </c>
      <c r="AA94" s="4247">
        <v>0</v>
      </c>
      <c r="AB94" s="3399">
        <v>0</v>
      </c>
      <c r="AC94" s="4051">
        <v>0</v>
      </c>
      <c r="AD94" s="3399">
        <v>0</v>
      </c>
      <c r="AE94" s="890">
        <v>0</v>
      </c>
      <c r="AF94" s="3399">
        <v>0</v>
      </c>
      <c r="AG94" s="890">
        <v>0</v>
      </c>
      <c r="AH94" s="3399">
        <v>0</v>
      </c>
      <c r="AI94" s="890">
        <v>0</v>
      </c>
      <c r="AJ94" s="4244"/>
      <c r="AK94" s="4076"/>
      <c r="AL94" s="4245"/>
      <c r="AM94" s="4248"/>
      <c r="AN94" s="4025">
        <v>0</v>
      </c>
      <c r="AO94" s="890">
        <v>0</v>
      </c>
      <c r="AP94" s="3399">
        <v>0</v>
      </c>
      <c r="AQ94" s="960">
        <v>0</v>
      </c>
      <c r="AR94" s="960">
        <v>0</v>
      </c>
      <c r="AS94" s="4051">
        <v>0</v>
      </c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>
        <v>0</v>
      </c>
      <c r="G95" s="331">
        <v>0</v>
      </c>
      <c r="H95" s="4034">
        <v>0</v>
      </c>
      <c r="I95" s="330">
        <v>0</v>
      </c>
      <c r="J95" s="4025">
        <v>0</v>
      </c>
      <c r="K95" s="2235">
        <v>0</v>
      </c>
      <c r="L95" s="4034">
        <v>0</v>
      </c>
      <c r="M95" s="2003">
        <v>0</v>
      </c>
      <c r="N95" s="4025">
        <v>0</v>
      </c>
      <c r="O95" s="2235">
        <v>0</v>
      </c>
      <c r="P95" s="4216">
        <v>0</v>
      </c>
      <c r="Q95" s="2003">
        <v>0</v>
      </c>
      <c r="R95" s="331">
        <v>0</v>
      </c>
      <c r="S95" s="2235">
        <v>0</v>
      </c>
      <c r="T95" s="4034">
        <v>0</v>
      </c>
      <c r="U95" s="330">
        <v>0</v>
      </c>
      <c r="V95" s="4025">
        <v>0</v>
      </c>
      <c r="W95" s="331">
        <v>0</v>
      </c>
      <c r="X95" s="4034">
        <v>0</v>
      </c>
      <c r="Y95" s="330">
        <v>0</v>
      </c>
      <c r="Z95" s="4025">
        <v>0</v>
      </c>
      <c r="AA95" s="331">
        <v>0</v>
      </c>
      <c r="AB95" s="4034">
        <v>0</v>
      </c>
      <c r="AC95" s="330">
        <v>0</v>
      </c>
      <c r="AD95" s="4034">
        <v>0</v>
      </c>
      <c r="AE95" s="2003">
        <v>0</v>
      </c>
      <c r="AF95" s="4034">
        <v>0</v>
      </c>
      <c r="AG95" s="330">
        <v>0</v>
      </c>
      <c r="AH95" s="4034">
        <v>0</v>
      </c>
      <c r="AI95" s="330">
        <v>0</v>
      </c>
      <c r="AJ95" s="4034">
        <v>0</v>
      </c>
      <c r="AK95" s="330">
        <v>0</v>
      </c>
      <c r="AL95" s="4025">
        <v>0</v>
      </c>
      <c r="AM95" s="4064">
        <v>0</v>
      </c>
      <c r="AN95" s="4025">
        <v>0</v>
      </c>
      <c r="AO95" s="2003">
        <v>0</v>
      </c>
      <c r="AP95" s="4034">
        <v>0</v>
      </c>
      <c r="AQ95" s="1973">
        <v>0</v>
      </c>
      <c r="AR95" s="1973">
        <v>0</v>
      </c>
      <c r="AS95" s="330">
        <v>0</v>
      </c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>
        <v>0</v>
      </c>
      <c r="G96" s="331">
        <v>0</v>
      </c>
      <c r="H96" s="4034">
        <v>0</v>
      </c>
      <c r="I96" s="330">
        <v>0</v>
      </c>
      <c r="J96" s="4025">
        <v>0</v>
      </c>
      <c r="K96" s="2235">
        <v>0</v>
      </c>
      <c r="L96" s="4034">
        <v>0</v>
      </c>
      <c r="M96" s="2003">
        <v>0</v>
      </c>
      <c r="N96" s="4025">
        <v>0</v>
      </c>
      <c r="O96" s="2235">
        <v>0</v>
      </c>
      <c r="P96" s="4216">
        <v>0</v>
      </c>
      <c r="Q96" s="2003">
        <v>0</v>
      </c>
      <c r="R96" s="331">
        <v>0</v>
      </c>
      <c r="S96" s="2235">
        <v>0</v>
      </c>
      <c r="T96" s="4034">
        <v>0</v>
      </c>
      <c r="U96" s="330">
        <v>0</v>
      </c>
      <c r="V96" s="4025">
        <v>0</v>
      </c>
      <c r="W96" s="331">
        <v>0</v>
      </c>
      <c r="X96" s="4034">
        <v>0</v>
      </c>
      <c r="Y96" s="330">
        <v>0</v>
      </c>
      <c r="Z96" s="4025">
        <v>0</v>
      </c>
      <c r="AA96" s="331">
        <v>0</v>
      </c>
      <c r="AB96" s="4034">
        <v>0</v>
      </c>
      <c r="AC96" s="330">
        <v>0</v>
      </c>
      <c r="AD96" s="4034">
        <v>0</v>
      </c>
      <c r="AE96" s="2003">
        <v>0</v>
      </c>
      <c r="AF96" s="4034">
        <v>0</v>
      </c>
      <c r="AG96" s="330">
        <v>0</v>
      </c>
      <c r="AH96" s="4034">
        <v>0</v>
      </c>
      <c r="AI96" s="330">
        <v>0</v>
      </c>
      <c r="AJ96" s="4034">
        <v>0</v>
      </c>
      <c r="AK96" s="330">
        <v>0</v>
      </c>
      <c r="AL96" s="4025">
        <v>0</v>
      </c>
      <c r="AM96" s="4064">
        <v>0</v>
      </c>
      <c r="AN96" s="4025">
        <v>0</v>
      </c>
      <c r="AO96" s="2003">
        <v>0</v>
      </c>
      <c r="AP96" s="4034">
        <v>0</v>
      </c>
      <c r="AQ96" s="1973">
        <v>0</v>
      </c>
      <c r="AR96" s="1973">
        <v>0</v>
      </c>
      <c r="AS96" s="330">
        <v>0</v>
      </c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>
        <v>0</v>
      </c>
      <c r="G97" s="331">
        <v>0</v>
      </c>
      <c r="H97" s="4034">
        <v>0</v>
      </c>
      <c r="I97" s="330">
        <v>0</v>
      </c>
      <c r="J97" s="4025">
        <v>0</v>
      </c>
      <c r="K97" s="2235">
        <v>0</v>
      </c>
      <c r="L97" s="4034">
        <v>0</v>
      </c>
      <c r="M97" s="2003">
        <v>0</v>
      </c>
      <c r="N97" s="4025">
        <v>0</v>
      </c>
      <c r="O97" s="2235">
        <v>0</v>
      </c>
      <c r="P97" s="4216">
        <v>0</v>
      </c>
      <c r="Q97" s="2003">
        <v>0</v>
      </c>
      <c r="R97" s="331">
        <v>0</v>
      </c>
      <c r="S97" s="2235">
        <v>0</v>
      </c>
      <c r="T97" s="4034">
        <v>0</v>
      </c>
      <c r="U97" s="330">
        <v>0</v>
      </c>
      <c r="V97" s="4025">
        <v>0</v>
      </c>
      <c r="W97" s="331">
        <v>0</v>
      </c>
      <c r="X97" s="4034">
        <v>0</v>
      </c>
      <c r="Y97" s="330">
        <v>0</v>
      </c>
      <c r="Z97" s="4025">
        <v>0</v>
      </c>
      <c r="AA97" s="331">
        <v>0</v>
      </c>
      <c r="AB97" s="4034">
        <v>0</v>
      </c>
      <c r="AC97" s="330">
        <v>0</v>
      </c>
      <c r="AD97" s="4034">
        <v>0</v>
      </c>
      <c r="AE97" s="2003">
        <v>0</v>
      </c>
      <c r="AF97" s="4034">
        <v>0</v>
      </c>
      <c r="AG97" s="330">
        <v>0</v>
      </c>
      <c r="AH97" s="4034">
        <v>0</v>
      </c>
      <c r="AI97" s="330">
        <v>0</v>
      </c>
      <c r="AJ97" s="4034">
        <v>0</v>
      </c>
      <c r="AK97" s="330">
        <v>0</v>
      </c>
      <c r="AL97" s="4025">
        <v>0</v>
      </c>
      <c r="AM97" s="4064">
        <v>0</v>
      </c>
      <c r="AN97" s="4025">
        <v>0</v>
      </c>
      <c r="AO97" s="2003">
        <v>0</v>
      </c>
      <c r="AP97" s="4034">
        <v>0</v>
      </c>
      <c r="AQ97" s="1973">
        <v>0</v>
      </c>
      <c r="AR97" s="1973">
        <v>0</v>
      </c>
      <c r="AS97" s="330">
        <v>0</v>
      </c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>
        <v>0</v>
      </c>
      <c r="K98" s="2235">
        <v>0</v>
      </c>
      <c r="L98" s="212">
        <v>0</v>
      </c>
      <c r="M98" s="1161">
        <v>0</v>
      </c>
      <c r="N98" s="1162">
        <v>0</v>
      </c>
      <c r="O98" s="1163">
        <v>0</v>
      </c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>
        <v>0</v>
      </c>
      <c r="AO98" s="2003">
        <v>0</v>
      </c>
      <c r="AP98" s="4034">
        <v>0</v>
      </c>
      <c r="AQ98" s="1018">
        <v>0</v>
      </c>
      <c r="AR98" s="1018">
        <v>0</v>
      </c>
      <c r="AS98" s="34">
        <v>0</v>
      </c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>
        <v>0</v>
      </c>
      <c r="G99" s="993">
        <v>0</v>
      </c>
      <c r="H99" s="876">
        <v>0</v>
      </c>
      <c r="I99" s="877">
        <v>0</v>
      </c>
      <c r="J99" s="1911">
        <v>0</v>
      </c>
      <c r="K99" s="2237">
        <v>0</v>
      </c>
      <c r="L99" s="876">
        <v>0</v>
      </c>
      <c r="M99" s="2009">
        <v>0</v>
      </c>
      <c r="N99" s="1911">
        <v>0</v>
      </c>
      <c r="O99" s="2237">
        <v>0</v>
      </c>
      <c r="P99" s="2049">
        <v>0</v>
      </c>
      <c r="Q99" s="2009">
        <v>0</v>
      </c>
      <c r="R99" s="993">
        <v>0</v>
      </c>
      <c r="S99" s="2237">
        <v>0</v>
      </c>
      <c r="T99" s="876">
        <v>0</v>
      </c>
      <c r="U99" s="877">
        <v>0</v>
      </c>
      <c r="V99" s="1911">
        <v>0</v>
      </c>
      <c r="W99" s="993">
        <v>0</v>
      </c>
      <c r="X99" s="876">
        <v>0</v>
      </c>
      <c r="Y99" s="877">
        <v>0</v>
      </c>
      <c r="Z99" s="1911">
        <v>0</v>
      </c>
      <c r="AA99" s="993">
        <v>0</v>
      </c>
      <c r="AB99" s="876">
        <v>0</v>
      </c>
      <c r="AC99" s="877">
        <v>0</v>
      </c>
      <c r="AD99" s="876">
        <v>0</v>
      </c>
      <c r="AE99" s="2009">
        <v>0</v>
      </c>
      <c r="AF99" s="876">
        <v>0</v>
      </c>
      <c r="AG99" s="877">
        <v>0</v>
      </c>
      <c r="AH99" s="876">
        <v>0</v>
      </c>
      <c r="AI99" s="877">
        <v>0</v>
      </c>
      <c r="AJ99" s="876">
        <v>0</v>
      </c>
      <c r="AK99" s="877">
        <v>0</v>
      </c>
      <c r="AL99" s="876">
        <v>0</v>
      </c>
      <c r="AM99" s="1953">
        <v>0</v>
      </c>
      <c r="AN99" s="4025">
        <v>0</v>
      </c>
      <c r="AO99" s="2003">
        <v>0</v>
      </c>
      <c r="AP99" s="4034">
        <v>0</v>
      </c>
      <c r="AQ99" s="1973">
        <v>0</v>
      </c>
      <c r="AR99" s="1973">
        <v>0</v>
      </c>
      <c r="AS99" s="330">
        <v>0</v>
      </c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>
        <v>0</v>
      </c>
      <c r="M100" s="890">
        <v>0</v>
      </c>
      <c r="N100" s="4074">
        <v>0</v>
      </c>
      <c r="O100" s="4246">
        <v>0</v>
      </c>
      <c r="P100" s="3401">
        <v>0</v>
      </c>
      <c r="Q100" s="890">
        <v>0</v>
      </c>
      <c r="R100" s="4247">
        <v>0</v>
      </c>
      <c r="S100" s="4246">
        <v>0</v>
      </c>
      <c r="T100" s="3399">
        <v>0</v>
      </c>
      <c r="U100" s="4051">
        <v>0</v>
      </c>
      <c r="V100" s="4074">
        <v>0</v>
      </c>
      <c r="W100" s="4247">
        <v>0</v>
      </c>
      <c r="X100" s="3399">
        <v>0</v>
      </c>
      <c r="Y100" s="4051">
        <v>0</v>
      </c>
      <c r="Z100" s="4074">
        <v>0</v>
      </c>
      <c r="AA100" s="4247">
        <v>0</v>
      </c>
      <c r="AB100" s="3399">
        <v>0</v>
      </c>
      <c r="AC100" s="4051">
        <v>0</v>
      </c>
      <c r="AD100" s="3399">
        <v>0</v>
      </c>
      <c r="AE100" s="890">
        <v>0</v>
      </c>
      <c r="AF100" s="3399">
        <v>0</v>
      </c>
      <c r="AG100" s="890">
        <v>0</v>
      </c>
      <c r="AH100" s="3399">
        <v>0</v>
      </c>
      <c r="AI100" s="890">
        <v>0</v>
      </c>
      <c r="AJ100" s="4035"/>
      <c r="AK100" s="2352"/>
      <c r="AL100" s="4022"/>
      <c r="AM100" s="4097"/>
      <c r="AN100" s="4025">
        <v>0</v>
      </c>
      <c r="AO100" s="2003">
        <v>0</v>
      </c>
      <c r="AP100" s="4034">
        <v>0</v>
      </c>
      <c r="AQ100" s="1039">
        <v>0</v>
      </c>
      <c r="AR100" s="1039">
        <v>0</v>
      </c>
      <c r="AS100" s="142">
        <v>0</v>
      </c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>
        <v>0</v>
      </c>
      <c r="G101" s="45">
        <v>0</v>
      </c>
      <c r="H101" s="327">
        <v>0</v>
      </c>
      <c r="I101" s="142">
        <v>0</v>
      </c>
      <c r="J101" s="327">
        <v>0</v>
      </c>
      <c r="K101" s="45">
        <v>0</v>
      </c>
      <c r="L101" s="4034">
        <v>0</v>
      </c>
      <c r="M101" s="142">
        <v>0</v>
      </c>
      <c r="N101" s="4025">
        <v>0</v>
      </c>
      <c r="O101" s="45">
        <v>0</v>
      </c>
      <c r="P101" s="4034">
        <v>0</v>
      </c>
      <c r="Q101" s="142">
        <v>0</v>
      </c>
      <c r="R101" s="4025">
        <v>0</v>
      </c>
      <c r="S101" s="45">
        <v>0</v>
      </c>
      <c r="T101" s="4034">
        <v>0</v>
      </c>
      <c r="U101" s="142">
        <v>0</v>
      </c>
      <c r="V101" s="4025">
        <v>0</v>
      </c>
      <c r="W101" s="45">
        <v>0</v>
      </c>
      <c r="X101" s="4034">
        <v>0</v>
      </c>
      <c r="Y101" s="142">
        <v>0</v>
      </c>
      <c r="Z101" s="4025">
        <v>0</v>
      </c>
      <c r="AA101" s="45">
        <v>0</v>
      </c>
      <c r="AB101" s="4034">
        <v>0</v>
      </c>
      <c r="AC101" s="142">
        <v>0</v>
      </c>
      <c r="AD101" s="4034">
        <v>0</v>
      </c>
      <c r="AE101" s="905">
        <v>0</v>
      </c>
      <c r="AF101" s="4034">
        <v>0</v>
      </c>
      <c r="AG101" s="330">
        <v>0</v>
      </c>
      <c r="AH101" s="4034">
        <v>0</v>
      </c>
      <c r="AI101" s="330">
        <v>0</v>
      </c>
      <c r="AJ101" s="4034">
        <v>0</v>
      </c>
      <c r="AK101" s="330">
        <v>0</v>
      </c>
      <c r="AL101" s="4025">
        <v>0</v>
      </c>
      <c r="AM101" s="4064">
        <v>0</v>
      </c>
      <c r="AN101" s="4025">
        <v>0</v>
      </c>
      <c r="AO101" s="2003">
        <v>0</v>
      </c>
      <c r="AP101" s="4034">
        <v>0</v>
      </c>
      <c r="AQ101" s="1039">
        <v>0</v>
      </c>
      <c r="AR101" s="1039">
        <v>0</v>
      </c>
      <c r="AS101" s="142">
        <v>0</v>
      </c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>
        <v>0</v>
      </c>
      <c r="G102" s="331">
        <v>0</v>
      </c>
      <c r="H102" s="4034">
        <v>0</v>
      </c>
      <c r="I102" s="330">
        <v>0</v>
      </c>
      <c r="J102" s="4034">
        <v>0</v>
      </c>
      <c r="K102" s="331">
        <v>0</v>
      </c>
      <c r="L102" s="4034">
        <v>0</v>
      </c>
      <c r="M102" s="330">
        <v>0</v>
      </c>
      <c r="N102" s="4025">
        <v>0</v>
      </c>
      <c r="O102" s="331">
        <v>0</v>
      </c>
      <c r="P102" s="4034">
        <v>0</v>
      </c>
      <c r="Q102" s="330">
        <v>0</v>
      </c>
      <c r="R102" s="4025">
        <v>0</v>
      </c>
      <c r="S102" s="331">
        <v>0</v>
      </c>
      <c r="T102" s="4034">
        <v>0</v>
      </c>
      <c r="U102" s="330">
        <v>0</v>
      </c>
      <c r="V102" s="4025">
        <v>0</v>
      </c>
      <c r="W102" s="331">
        <v>0</v>
      </c>
      <c r="X102" s="4034">
        <v>0</v>
      </c>
      <c r="Y102" s="330">
        <v>0</v>
      </c>
      <c r="Z102" s="4025">
        <v>0</v>
      </c>
      <c r="AA102" s="331">
        <v>0</v>
      </c>
      <c r="AB102" s="4034">
        <v>0</v>
      </c>
      <c r="AC102" s="330">
        <v>0</v>
      </c>
      <c r="AD102" s="4034">
        <v>0</v>
      </c>
      <c r="AE102" s="2003">
        <v>0</v>
      </c>
      <c r="AF102" s="4034">
        <v>0</v>
      </c>
      <c r="AG102" s="330">
        <v>0</v>
      </c>
      <c r="AH102" s="4034">
        <v>0</v>
      </c>
      <c r="AI102" s="330">
        <v>0</v>
      </c>
      <c r="AJ102" s="4034">
        <v>0</v>
      </c>
      <c r="AK102" s="330">
        <v>0</v>
      </c>
      <c r="AL102" s="4025">
        <v>0</v>
      </c>
      <c r="AM102" s="4064">
        <v>0</v>
      </c>
      <c r="AN102" s="4025">
        <v>0</v>
      </c>
      <c r="AO102" s="2003">
        <v>0</v>
      </c>
      <c r="AP102" s="4034">
        <v>0</v>
      </c>
      <c r="AQ102" s="1973">
        <v>0</v>
      </c>
      <c r="AR102" s="1973">
        <v>0</v>
      </c>
      <c r="AS102" s="330">
        <v>0</v>
      </c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>
        <v>0</v>
      </c>
      <c r="G103" s="331">
        <v>0</v>
      </c>
      <c r="H103" s="4034">
        <v>0</v>
      </c>
      <c r="I103" s="330">
        <v>0</v>
      </c>
      <c r="J103" s="4034">
        <v>0</v>
      </c>
      <c r="K103" s="331">
        <v>0</v>
      </c>
      <c r="L103" s="4034">
        <v>0</v>
      </c>
      <c r="M103" s="330">
        <v>0</v>
      </c>
      <c r="N103" s="4025">
        <v>0</v>
      </c>
      <c r="O103" s="331">
        <v>0</v>
      </c>
      <c r="P103" s="4034">
        <v>0</v>
      </c>
      <c r="Q103" s="330">
        <v>0</v>
      </c>
      <c r="R103" s="4025">
        <v>0</v>
      </c>
      <c r="S103" s="331">
        <v>0</v>
      </c>
      <c r="T103" s="4034">
        <v>0</v>
      </c>
      <c r="U103" s="330">
        <v>0</v>
      </c>
      <c r="V103" s="4025">
        <v>0</v>
      </c>
      <c r="W103" s="331">
        <v>0</v>
      </c>
      <c r="X103" s="4034">
        <v>0</v>
      </c>
      <c r="Y103" s="330">
        <v>0</v>
      </c>
      <c r="Z103" s="4025">
        <v>0</v>
      </c>
      <c r="AA103" s="331">
        <v>0</v>
      </c>
      <c r="AB103" s="4034">
        <v>0</v>
      </c>
      <c r="AC103" s="330">
        <v>0</v>
      </c>
      <c r="AD103" s="4034">
        <v>0</v>
      </c>
      <c r="AE103" s="2003">
        <v>0</v>
      </c>
      <c r="AF103" s="4034">
        <v>0</v>
      </c>
      <c r="AG103" s="330">
        <v>0</v>
      </c>
      <c r="AH103" s="4034">
        <v>0</v>
      </c>
      <c r="AI103" s="330">
        <v>0</v>
      </c>
      <c r="AJ103" s="4034">
        <v>0</v>
      </c>
      <c r="AK103" s="330">
        <v>0</v>
      </c>
      <c r="AL103" s="4025">
        <v>0</v>
      </c>
      <c r="AM103" s="4064">
        <v>0</v>
      </c>
      <c r="AN103" s="4025">
        <v>0</v>
      </c>
      <c r="AO103" s="2003">
        <v>0</v>
      </c>
      <c r="AP103" s="4034">
        <v>0</v>
      </c>
      <c r="AQ103" s="1973"/>
      <c r="AR103" s="1973">
        <v>0</v>
      </c>
      <c r="AS103" s="330">
        <v>0</v>
      </c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>
        <v>0</v>
      </c>
      <c r="K104" s="331">
        <v>0</v>
      </c>
      <c r="L104" s="4034">
        <v>0</v>
      </c>
      <c r="M104" s="330">
        <v>0</v>
      </c>
      <c r="N104" s="4025">
        <v>0</v>
      </c>
      <c r="O104" s="331">
        <v>0</v>
      </c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>
        <v>0</v>
      </c>
      <c r="AO104" s="2003">
        <v>0</v>
      </c>
      <c r="AP104" s="4034">
        <v>0</v>
      </c>
      <c r="AQ104" s="1973">
        <v>0</v>
      </c>
      <c r="AR104" s="1973">
        <v>0</v>
      </c>
      <c r="AS104" s="330">
        <v>0</v>
      </c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>
        <v>0</v>
      </c>
      <c r="G105" s="993">
        <v>0</v>
      </c>
      <c r="H105" s="876">
        <v>0</v>
      </c>
      <c r="I105" s="877">
        <v>0</v>
      </c>
      <c r="J105" s="1911">
        <v>0</v>
      </c>
      <c r="K105" s="2237">
        <v>0</v>
      </c>
      <c r="L105" s="876">
        <v>0</v>
      </c>
      <c r="M105" s="2009">
        <v>0</v>
      </c>
      <c r="N105" s="1911">
        <v>0</v>
      </c>
      <c r="O105" s="2237">
        <v>0</v>
      </c>
      <c r="P105" s="2049">
        <v>0</v>
      </c>
      <c r="Q105" s="2009">
        <v>0</v>
      </c>
      <c r="R105" s="993">
        <v>0</v>
      </c>
      <c r="S105" s="2237">
        <v>0</v>
      </c>
      <c r="T105" s="876">
        <v>0</v>
      </c>
      <c r="U105" s="877">
        <v>0</v>
      </c>
      <c r="V105" s="1911">
        <v>0</v>
      </c>
      <c r="W105" s="993">
        <v>0</v>
      </c>
      <c r="X105" s="876">
        <v>0</v>
      </c>
      <c r="Y105" s="877">
        <v>0</v>
      </c>
      <c r="Z105" s="1911">
        <v>0</v>
      </c>
      <c r="AA105" s="993">
        <v>0</v>
      </c>
      <c r="AB105" s="876">
        <v>0</v>
      </c>
      <c r="AC105" s="877">
        <v>0</v>
      </c>
      <c r="AD105" s="876">
        <v>0</v>
      </c>
      <c r="AE105" s="2009">
        <v>0</v>
      </c>
      <c r="AF105" s="876">
        <v>0</v>
      </c>
      <c r="AG105" s="877">
        <v>0</v>
      </c>
      <c r="AH105" s="876">
        <v>0</v>
      </c>
      <c r="AI105" s="877">
        <v>0</v>
      </c>
      <c r="AJ105" s="876">
        <v>0</v>
      </c>
      <c r="AK105" s="877">
        <v>0</v>
      </c>
      <c r="AL105" s="993">
        <v>0</v>
      </c>
      <c r="AM105" s="1953">
        <v>0</v>
      </c>
      <c r="AN105" s="1911">
        <v>0</v>
      </c>
      <c r="AO105" s="2009">
        <v>0</v>
      </c>
      <c r="AP105" s="876">
        <v>0</v>
      </c>
      <c r="AQ105" s="1907">
        <v>0</v>
      </c>
      <c r="AR105" s="1907">
        <v>0</v>
      </c>
      <c r="AS105" s="877">
        <v>0</v>
      </c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30"/>
      <c r="B108" s="3461" t="s">
        <v>279</v>
      </c>
      <c r="C108" s="4212">
        <v>0</v>
      </c>
      <c r="D108" s="4212">
        <v>0</v>
      </c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30"/>
      <c r="B109" s="3995" t="s">
        <v>2094</v>
      </c>
      <c r="C109" s="4089">
        <v>0</v>
      </c>
      <c r="D109" s="4089">
        <v>0</v>
      </c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30"/>
      <c r="B110" s="3995" t="s">
        <v>2095</v>
      </c>
      <c r="C110" s="4089">
        <v>16</v>
      </c>
      <c r="D110" s="4089">
        <v>0</v>
      </c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30"/>
      <c r="B111" s="3995" t="s">
        <v>4354</v>
      </c>
      <c r="C111" s="4089">
        <v>0</v>
      </c>
      <c r="D111" s="4256"/>
    </row>
    <row r="112" spans="1:93" x14ac:dyDescent="0.25">
      <c r="A112" s="5730"/>
      <c r="B112" s="4045" t="s">
        <v>2096</v>
      </c>
      <c r="C112" s="330">
        <v>0</v>
      </c>
      <c r="D112" s="4256"/>
    </row>
    <row r="113" spans="1:111" ht="21" x14ac:dyDescent="0.25">
      <c r="A113" s="5730"/>
      <c r="B113" s="4045" t="s">
        <v>2097</v>
      </c>
      <c r="C113" s="330">
        <v>0</v>
      </c>
      <c r="D113" s="4089">
        <v>0</v>
      </c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30"/>
      <c r="B114" s="4045" t="s">
        <v>2098</v>
      </c>
      <c r="C114" s="330">
        <v>0</v>
      </c>
      <c r="D114" s="4089">
        <v>0</v>
      </c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30"/>
      <c r="B115" s="4045" t="s">
        <v>2099</v>
      </c>
      <c r="C115" s="4089">
        <v>3</v>
      </c>
      <c r="D115" s="4089">
        <v>0</v>
      </c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30"/>
      <c r="B116" s="1800" t="s">
        <v>2100</v>
      </c>
      <c r="C116" s="4089">
        <v>0</v>
      </c>
      <c r="D116" s="4089">
        <v>0</v>
      </c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35"/>
      <c r="B117" s="526" t="s">
        <v>2101</v>
      </c>
      <c r="C117" s="4257">
        <v>0</v>
      </c>
      <c r="D117" s="4257">
        <v>0</v>
      </c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33"/>
    </row>
    <row r="122" spans="1:111" x14ac:dyDescent="0.25">
      <c r="A122" s="6857" t="s">
        <v>2104</v>
      </c>
      <c r="B122" s="3486" t="s">
        <v>2105</v>
      </c>
      <c r="C122" s="3346">
        <f>SUM(D122:E122)</f>
        <v>14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14</v>
      </c>
      <c r="F122" s="4048">
        <v>0</v>
      </c>
      <c r="G122" s="4050">
        <v>1</v>
      </c>
      <c r="H122" s="4048">
        <v>0</v>
      </c>
      <c r="I122" s="4050">
        <v>3</v>
      </c>
      <c r="J122" s="4048">
        <v>0</v>
      </c>
      <c r="K122" s="4050">
        <v>3</v>
      </c>
      <c r="L122" s="4048">
        <v>0</v>
      </c>
      <c r="M122" s="4050">
        <v>3</v>
      </c>
      <c r="N122" s="4048">
        <v>0</v>
      </c>
      <c r="O122" s="4050">
        <v>1</v>
      </c>
      <c r="P122" s="4048">
        <v>0</v>
      </c>
      <c r="Q122" s="4050">
        <v>2</v>
      </c>
      <c r="R122" s="4048">
        <v>0</v>
      </c>
      <c r="S122" s="4050">
        <v>1</v>
      </c>
      <c r="T122" s="4048">
        <v>0</v>
      </c>
      <c r="U122" s="4050">
        <v>0</v>
      </c>
      <c r="V122" s="4048">
        <v>0</v>
      </c>
      <c r="W122" s="4050">
        <v>0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0</v>
      </c>
      <c r="AK122" s="4259">
        <v>2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3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>
        <v>0</v>
      </c>
      <c r="G123" s="2003">
        <v>0</v>
      </c>
      <c r="H123" s="4034">
        <v>0</v>
      </c>
      <c r="I123" s="2003">
        <v>0</v>
      </c>
      <c r="J123" s="4034">
        <v>0</v>
      </c>
      <c r="K123" s="2003">
        <v>0</v>
      </c>
      <c r="L123" s="4034">
        <v>0</v>
      </c>
      <c r="M123" s="2003">
        <v>0</v>
      </c>
      <c r="N123" s="4034">
        <v>0</v>
      </c>
      <c r="O123" s="2003">
        <v>0</v>
      </c>
      <c r="P123" s="4034">
        <v>0</v>
      </c>
      <c r="Q123" s="2003">
        <v>0</v>
      </c>
      <c r="R123" s="4034">
        <v>0</v>
      </c>
      <c r="S123" s="2003">
        <v>0</v>
      </c>
      <c r="T123" s="4034">
        <v>0</v>
      </c>
      <c r="U123" s="2003">
        <v>0</v>
      </c>
      <c r="V123" s="4034">
        <v>0</v>
      </c>
      <c r="W123" s="2003">
        <v>0</v>
      </c>
      <c r="X123" s="4034">
        <v>0</v>
      </c>
      <c r="Y123" s="2003">
        <v>0</v>
      </c>
      <c r="Z123" s="4034">
        <v>0</v>
      </c>
      <c r="AA123" s="2003">
        <v>0</v>
      </c>
      <c r="AB123" s="4034">
        <v>0</v>
      </c>
      <c r="AC123" s="2003">
        <v>0</v>
      </c>
      <c r="AD123" s="4034">
        <v>0</v>
      </c>
      <c r="AE123" s="2003">
        <v>0</v>
      </c>
      <c r="AF123" s="4034">
        <v>0</v>
      </c>
      <c r="AG123" s="2003">
        <v>0</v>
      </c>
      <c r="AH123" s="4216">
        <v>0</v>
      </c>
      <c r="AI123" s="332">
        <v>0</v>
      </c>
      <c r="AJ123" s="331">
        <v>0</v>
      </c>
      <c r="AK123" s="2235">
        <v>0</v>
      </c>
      <c r="AL123" s="4217">
        <v>0</v>
      </c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>
        <v>0</v>
      </c>
      <c r="G124" s="2009">
        <v>0</v>
      </c>
      <c r="H124" s="876">
        <v>0</v>
      </c>
      <c r="I124" s="2009">
        <v>0</v>
      </c>
      <c r="J124" s="876">
        <v>0</v>
      </c>
      <c r="K124" s="2009">
        <v>0</v>
      </c>
      <c r="L124" s="876">
        <v>0</v>
      </c>
      <c r="M124" s="2009">
        <v>0</v>
      </c>
      <c r="N124" s="876">
        <v>0</v>
      </c>
      <c r="O124" s="2009">
        <v>0</v>
      </c>
      <c r="P124" s="876">
        <v>0</v>
      </c>
      <c r="Q124" s="2009">
        <v>0</v>
      </c>
      <c r="R124" s="876">
        <v>0</v>
      </c>
      <c r="S124" s="2009">
        <v>0</v>
      </c>
      <c r="T124" s="876">
        <v>0</v>
      </c>
      <c r="U124" s="2009">
        <v>0</v>
      </c>
      <c r="V124" s="876">
        <v>0</v>
      </c>
      <c r="W124" s="2009">
        <v>0</v>
      </c>
      <c r="X124" s="876">
        <v>0</v>
      </c>
      <c r="Y124" s="2009">
        <v>0</v>
      </c>
      <c r="Z124" s="876">
        <v>0</v>
      </c>
      <c r="AA124" s="2009">
        <v>0</v>
      </c>
      <c r="AB124" s="876">
        <v>0</v>
      </c>
      <c r="AC124" s="2009">
        <v>0</v>
      </c>
      <c r="AD124" s="876">
        <v>0</v>
      </c>
      <c r="AE124" s="2009">
        <v>0</v>
      </c>
      <c r="AF124" s="876">
        <v>0</v>
      </c>
      <c r="AG124" s="2009">
        <v>0</v>
      </c>
      <c r="AH124" s="2049">
        <v>0</v>
      </c>
      <c r="AI124" s="1953">
        <v>0</v>
      </c>
      <c r="AJ124" s="993">
        <v>0</v>
      </c>
      <c r="AK124" s="2237">
        <v>0</v>
      </c>
      <c r="AL124" s="2320">
        <v>0</v>
      </c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36"/>
      <c r="O128" s="6698"/>
    </row>
    <row r="129" spans="1:88" x14ac:dyDescent="0.25">
      <c r="A129" s="6857" t="s">
        <v>2123</v>
      </c>
      <c r="B129" s="3356" t="s">
        <v>2124</v>
      </c>
      <c r="C129" s="4261">
        <f>SUM(D129:M129)</f>
        <v>0</v>
      </c>
      <c r="D129" s="4048">
        <v>0</v>
      </c>
      <c r="E129" s="4049">
        <v>0</v>
      </c>
      <c r="F129" s="4049">
        <v>0</v>
      </c>
      <c r="G129" s="4049">
        <v>0</v>
      </c>
      <c r="H129" s="4049">
        <v>0</v>
      </c>
      <c r="I129" s="4259">
        <v>0</v>
      </c>
      <c r="J129" s="4050">
        <v>0</v>
      </c>
      <c r="K129" s="4207">
        <v>0</v>
      </c>
      <c r="L129" s="4228">
        <v>0</v>
      </c>
      <c r="M129" s="4262">
        <v>0</v>
      </c>
      <c r="N129" s="4211">
        <v>0</v>
      </c>
      <c r="O129" s="4228">
        <v>0</v>
      </c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30"/>
      <c r="B130" s="4045" t="s">
        <v>2125</v>
      </c>
      <c r="C130" s="4263">
        <f t="shared" ref="C130:C148" si="67">SUM(D130:M130)</f>
        <v>0</v>
      </c>
      <c r="D130" s="4034">
        <v>0</v>
      </c>
      <c r="E130" s="1973">
        <v>0</v>
      </c>
      <c r="F130" s="1973">
        <v>0</v>
      </c>
      <c r="G130" s="1973">
        <v>0</v>
      </c>
      <c r="H130" s="1973">
        <v>0</v>
      </c>
      <c r="I130" s="2235">
        <v>0</v>
      </c>
      <c r="J130" s="2003">
        <v>0</v>
      </c>
      <c r="K130" s="330">
        <v>0</v>
      </c>
      <c r="L130" s="4089">
        <v>0</v>
      </c>
      <c r="M130" s="4264">
        <v>0</v>
      </c>
      <c r="N130" s="4025">
        <v>0</v>
      </c>
      <c r="O130" s="4089">
        <v>0</v>
      </c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30"/>
      <c r="B131" s="4045" t="s">
        <v>2126</v>
      </c>
      <c r="C131" s="4263">
        <f t="shared" si="67"/>
        <v>0</v>
      </c>
      <c r="D131" s="4034">
        <v>0</v>
      </c>
      <c r="E131" s="1973">
        <v>0</v>
      </c>
      <c r="F131" s="1973">
        <v>0</v>
      </c>
      <c r="G131" s="1973">
        <v>0</v>
      </c>
      <c r="H131" s="1973">
        <v>0</v>
      </c>
      <c r="I131" s="2235">
        <v>0</v>
      </c>
      <c r="J131" s="2003">
        <v>0</v>
      </c>
      <c r="K131" s="330">
        <v>0</v>
      </c>
      <c r="L131" s="4089">
        <v>0</v>
      </c>
      <c r="M131" s="4264">
        <v>0</v>
      </c>
      <c r="N131" s="4025">
        <v>0</v>
      </c>
      <c r="O131" s="4089">
        <v>0</v>
      </c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30"/>
      <c r="B132" s="4045" t="s">
        <v>2127</v>
      </c>
      <c r="C132" s="4159">
        <f t="shared" si="67"/>
        <v>0</v>
      </c>
      <c r="D132" s="20">
        <v>0</v>
      </c>
      <c r="E132" s="1973">
        <v>0</v>
      </c>
      <c r="F132" s="1973">
        <v>0</v>
      </c>
      <c r="G132" s="1973">
        <v>0</v>
      </c>
      <c r="H132" s="232">
        <v>0</v>
      </c>
      <c r="I132" s="1973">
        <v>0</v>
      </c>
      <c r="J132" s="2003">
        <v>0</v>
      </c>
      <c r="K132" s="330">
        <v>0</v>
      </c>
      <c r="L132" s="1952">
        <v>0</v>
      </c>
      <c r="M132" s="4264">
        <v>0</v>
      </c>
      <c r="N132" s="330">
        <v>0</v>
      </c>
      <c r="O132" s="1952">
        <v>0</v>
      </c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35"/>
      <c r="B133" s="893" t="s">
        <v>2128</v>
      </c>
      <c r="C133" s="4265">
        <f t="shared" si="67"/>
        <v>0</v>
      </c>
      <c r="D133" s="876">
        <v>0</v>
      </c>
      <c r="E133" s="1914">
        <v>0</v>
      </c>
      <c r="F133" s="1914">
        <v>0</v>
      </c>
      <c r="G133" s="1914">
        <v>0</v>
      </c>
      <c r="H133" s="1907">
        <v>0</v>
      </c>
      <c r="I133" s="2265">
        <v>0</v>
      </c>
      <c r="J133" s="325">
        <v>0</v>
      </c>
      <c r="K133" s="3537">
        <v>0</v>
      </c>
      <c r="L133" s="1954">
        <v>0</v>
      </c>
      <c r="M133" s="3469">
        <v>0</v>
      </c>
      <c r="N133" s="4160">
        <v>0</v>
      </c>
      <c r="O133" s="1954">
        <v>0</v>
      </c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57" t="s">
        <v>2129</v>
      </c>
      <c r="B134" s="3356" t="s">
        <v>2124</v>
      </c>
      <c r="C134" s="4261">
        <f t="shared" si="67"/>
        <v>0</v>
      </c>
      <c r="D134" s="3399">
        <v>0</v>
      </c>
      <c r="E134" s="960">
        <v>0</v>
      </c>
      <c r="F134" s="960">
        <v>0</v>
      </c>
      <c r="G134" s="960">
        <v>0</v>
      </c>
      <c r="H134" s="960">
        <v>0</v>
      </c>
      <c r="I134" s="4246">
        <v>0</v>
      </c>
      <c r="J134" s="890">
        <v>0</v>
      </c>
      <c r="K134" s="4051">
        <v>0</v>
      </c>
      <c r="L134" s="4212">
        <v>0</v>
      </c>
      <c r="M134" s="3464">
        <v>0</v>
      </c>
      <c r="N134" s="4074">
        <v>0</v>
      </c>
      <c r="O134" s="4212">
        <v>0</v>
      </c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30"/>
      <c r="B135" s="4045" t="s">
        <v>2125</v>
      </c>
      <c r="C135" s="4159">
        <f t="shared" si="67"/>
        <v>0</v>
      </c>
      <c r="D135" s="20">
        <v>0</v>
      </c>
      <c r="E135" s="232">
        <v>0</v>
      </c>
      <c r="F135" s="232">
        <v>0</v>
      </c>
      <c r="G135" s="232">
        <v>0</v>
      </c>
      <c r="H135" s="232">
        <v>0</v>
      </c>
      <c r="I135" s="2431">
        <v>0</v>
      </c>
      <c r="J135" s="30">
        <v>0</v>
      </c>
      <c r="K135" s="29">
        <v>0</v>
      </c>
      <c r="L135" s="1952">
        <v>0</v>
      </c>
      <c r="M135" s="4266">
        <v>0</v>
      </c>
      <c r="N135" s="214">
        <v>0</v>
      </c>
      <c r="O135" s="1952">
        <v>0</v>
      </c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30"/>
      <c r="B136" s="4045" t="s">
        <v>2126</v>
      </c>
      <c r="C136" s="4265">
        <f t="shared" si="67"/>
        <v>0</v>
      </c>
      <c r="D136" s="4034">
        <v>0</v>
      </c>
      <c r="E136" s="1973">
        <v>0</v>
      </c>
      <c r="F136" s="1973">
        <v>0</v>
      </c>
      <c r="G136" s="1973">
        <v>0</v>
      </c>
      <c r="H136" s="1973">
        <v>0</v>
      </c>
      <c r="I136" s="2235">
        <v>0</v>
      </c>
      <c r="J136" s="2003">
        <v>0</v>
      </c>
      <c r="K136" s="330">
        <v>0</v>
      </c>
      <c r="L136" s="4089">
        <v>0</v>
      </c>
      <c r="M136" s="4264">
        <v>0</v>
      </c>
      <c r="N136" s="4025">
        <v>0</v>
      </c>
      <c r="O136" s="4089">
        <v>0</v>
      </c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30"/>
      <c r="B137" s="4045" t="s">
        <v>2127</v>
      </c>
      <c r="C137" s="4159">
        <f t="shared" si="67"/>
        <v>0</v>
      </c>
      <c r="D137" s="20">
        <v>0</v>
      </c>
      <c r="E137" s="1973">
        <v>0</v>
      </c>
      <c r="F137" s="1973">
        <v>0</v>
      </c>
      <c r="G137" s="1973">
        <v>0</v>
      </c>
      <c r="H137" s="232">
        <v>0</v>
      </c>
      <c r="I137" s="1973">
        <v>0</v>
      </c>
      <c r="J137" s="2003">
        <v>0</v>
      </c>
      <c r="K137" s="330">
        <v>0</v>
      </c>
      <c r="L137" s="1952">
        <v>0</v>
      </c>
      <c r="M137" s="4264">
        <v>0</v>
      </c>
      <c r="N137" s="330">
        <v>0</v>
      </c>
      <c r="O137" s="1952">
        <v>0</v>
      </c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35"/>
      <c r="B138" s="893" t="s">
        <v>2128</v>
      </c>
      <c r="C138" s="4265">
        <f t="shared" si="67"/>
        <v>0</v>
      </c>
      <c r="D138" s="876">
        <v>0</v>
      </c>
      <c r="E138" s="1914">
        <v>0</v>
      </c>
      <c r="F138" s="1914">
        <v>0</v>
      </c>
      <c r="G138" s="1914">
        <v>0</v>
      </c>
      <c r="H138" s="1907">
        <v>0</v>
      </c>
      <c r="I138" s="2265">
        <v>0</v>
      </c>
      <c r="J138" s="325">
        <v>0</v>
      </c>
      <c r="K138" s="3537">
        <v>0</v>
      </c>
      <c r="L138" s="1954">
        <v>0</v>
      </c>
      <c r="M138" s="3469">
        <v>0</v>
      </c>
      <c r="N138" s="4160">
        <v>0</v>
      </c>
      <c r="O138" s="1954">
        <v>0</v>
      </c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57" t="s">
        <v>2130</v>
      </c>
      <c r="B139" s="3356" t="s">
        <v>2124</v>
      </c>
      <c r="C139" s="4267">
        <f t="shared" si="67"/>
        <v>0</v>
      </c>
      <c r="D139" s="3399">
        <v>0</v>
      </c>
      <c r="E139" s="960">
        <v>0</v>
      </c>
      <c r="F139" s="960">
        <v>0</v>
      </c>
      <c r="G139" s="960">
        <v>0</v>
      </c>
      <c r="H139" s="960">
        <v>0</v>
      </c>
      <c r="I139" s="4246">
        <v>0</v>
      </c>
      <c r="J139" s="890">
        <v>0</v>
      </c>
      <c r="K139" s="4051">
        <v>0</v>
      </c>
      <c r="L139" s="4212">
        <v>0</v>
      </c>
      <c r="M139" s="3464">
        <v>0</v>
      </c>
      <c r="N139" s="4074">
        <v>0</v>
      </c>
      <c r="O139" s="4212">
        <v>0</v>
      </c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30"/>
      <c r="B140" s="4045" t="s">
        <v>2125</v>
      </c>
      <c r="C140" s="4265">
        <f t="shared" si="67"/>
        <v>0</v>
      </c>
      <c r="D140" s="20">
        <v>0</v>
      </c>
      <c r="E140" s="232">
        <v>0</v>
      </c>
      <c r="F140" s="232">
        <v>0</v>
      </c>
      <c r="G140" s="232">
        <v>0</v>
      </c>
      <c r="H140" s="232">
        <v>0</v>
      </c>
      <c r="I140" s="2431">
        <v>0</v>
      </c>
      <c r="J140" s="30">
        <v>0</v>
      </c>
      <c r="K140" s="29">
        <v>0</v>
      </c>
      <c r="L140" s="1952">
        <v>0</v>
      </c>
      <c r="M140" s="4266">
        <v>0</v>
      </c>
      <c r="N140" s="214">
        <v>0</v>
      </c>
      <c r="O140" s="1952">
        <v>0</v>
      </c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30"/>
      <c r="B141" s="4045" t="s">
        <v>2126</v>
      </c>
      <c r="C141" s="4263">
        <f t="shared" si="67"/>
        <v>0</v>
      </c>
      <c r="D141" s="4034">
        <v>0</v>
      </c>
      <c r="E141" s="1973">
        <v>0</v>
      </c>
      <c r="F141" s="1973">
        <v>0</v>
      </c>
      <c r="G141" s="1973">
        <v>0</v>
      </c>
      <c r="H141" s="1973">
        <v>0</v>
      </c>
      <c r="I141" s="2235">
        <v>0</v>
      </c>
      <c r="J141" s="2003">
        <v>0</v>
      </c>
      <c r="K141" s="330">
        <v>0</v>
      </c>
      <c r="L141" s="4089">
        <v>0</v>
      </c>
      <c r="M141" s="4264">
        <v>0</v>
      </c>
      <c r="N141" s="4025">
        <v>0</v>
      </c>
      <c r="O141" s="4089">
        <v>0</v>
      </c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30"/>
      <c r="B142" s="4045" t="s">
        <v>2127</v>
      </c>
      <c r="C142" s="4159">
        <f t="shared" si="67"/>
        <v>0</v>
      </c>
      <c r="D142" s="212">
        <v>0</v>
      </c>
      <c r="E142" s="1018">
        <v>0</v>
      </c>
      <c r="F142" s="1018">
        <v>0</v>
      </c>
      <c r="G142" s="1018">
        <v>0</v>
      </c>
      <c r="H142" s="1018">
        <v>0</v>
      </c>
      <c r="I142" s="1163">
        <v>0</v>
      </c>
      <c r="J142" s="1161">
        <v>0</v>
      </c>
      <c r="K142" s="34">
        <v>0</v>
      </c>
      <c r="L142" s="4230">
        <v>0</v>
      </c>
      <c r="M142" s="4268">
        <v>0</v>
      </c>
      <c r="N142" s="1162">
        <v>0</v>
      </c>
      <c r="O142" s="4230">
        <v>0</v>
      </c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35"/>
      <c r="B143" s="893" t="s">
        <v>2128</v>
      </c>
      <c r="C143" s="4265">
        <f t="shared" si="67"/>
        <v>0</v>
      </c>
      <c r="D143" s="876">
        <v>0</v>
      </c>
      <c r="E143" s="1907">
        <v>0</v>
      </c>
      <c r="F143" s="1907">
        <v>0</v>
      </c>
      <c r="G143" s="1907">
        <v>0</v>
      </c>
      <c r="H143" s="1907">
        <v>0</v>
      </c>
      <c r="I143" s="2237">
        <v>0</v>
      </c>
      <c r="J143" s="2009">
        <v>0</v>
      </c>
      <c r="K143" s="877">
        <v>0</v>
      </c>
      <c r="L143" s="1954">
        <v>0</v>
      </c>
      <c r="M143" s="4158">
        <v>0</v>
      </c>
      <c r="N143" s="1911">
        <v>0</v>
      </c>
      <c r="O143" s="1954">
        <v>0</v>
      </c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57" t="s">
        <v>2131</v>
      </c>
      <c r="B144" s="3356" t="s">
        <v>2124</v>
      </c>
      <c r="C144" s="4261">
        <f t="shared" si="67"/>
        <v>0</v>
      </c>
      <c r="D144" s="3399">
        <v>0</v>
      </c>
      <c r="E144" s="960">
        <v>0</v>
      </c>
      <c r="F144" s="960">
        <v>0</v>
      </c>
      <c r="G144" s="960">
        <v>0</v>
      </c>
      <c r="H144" s="960">
        <v>0</v>
      </c>
      <c r="I144" s="4246">
        <v>0</v>
      </c>
      <c r="J144" s="890">
        <v>0</v>
      </c>
      <c r="K144" s="4051">
        <v>0</v>
      </c>
      <c r="L144" s="4212">
        <v>0</v>
      </c>
      <c r="M144" s="3464">
        <v>0</v>
      </c>
      <c r="N144" s="4074">
        <v>0</v>
      </c>
      <c r="O144" s="4212">
        <v>0</v>
      </c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30"/>
      <c r="B145" s="4045" t="s">
        <v>2125</v>
      </c>
      <c r="C145" s="4263">
        <f t="shared" si="67"/>
        <v>0</v>
      </c>
      <c r="D145" s="20">
        <v>0</v>
      </c>
      <c r="E145" s="232">
        <v>0</v>
      </c>
      <c r="F145" s="232">
        <v>0</v>
      </c>
      <c r="G145" s="232">
        <v>0</v>
      </c>
      <c r="H145" s="232">
        <v>0</v>
      </c>
      <c r="I145" s="2431">
        <v>0</v>
      </c>
      <c r="J145" s="30">
        <v>0</v>
      </c>
      <c r="K145" s="29">
        <v>0</v>
      </c>
      <c r="L145" s="1952">
        <v>0</v>
      </c>
      <c r="M145" s="4266">
        <v>0</v>
      </c>
      <c r="N145" s="214">
        <v>0</v>
      </c>
      <c r="O145" s="1952">
        <v>0</v>
      </c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30"/>
      <c r="B146" s="4045" t="s">
        <v>2126</v>
      </c>
      <c r="C146" s="4263">
        <f t="shared" si="67"/>
        <v>0</v>
      </c>
      <c r="D146" s="4034">
        <v>0</v>
      </c>
      <c r="E146" s="1973">
        <v>0</v>
      </c>
      <c r="F146" s="1973">
        <v>0</v>
      </c>
      <c r="G146" s="1973">
        <v>0</v>
      </c>
      <c r="H146" s="1973">
        <v>0</v>
      </c>
      <c r="I146" s="2235">
        <v>0</v>
      </c>
      <c r="J146" s="2003">
        <v>0</v>
      </c>
      <c r="K146" s="330">
        <v>0</v>
      </c>
      <c r="L146" s="4089">
        <v>0</v>
      </c>
      <c r="M146" s="4264">
        <v>0</v>
      </c>
      <c r="N146" s="4025">
        <v>0</v>
      </c>
      <c r="O146" s="4089">
        <v>0</v>
      </c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30"/>
      <c r="B147" s="4045" t="s">
        <v>2127</v>
      </c>
      <c r="C147" s="4263">
        <f t="shared" si="67"/>
        <v>0</v>
      </c>
      <c r="D147" s="212">
        <v>0</v>
      </c>
      <c r="E147" s="1018">
        <v>0</v>
      </c>
      <c r="F147" s="1018">
        <v>0</v>
      </c>
      <c r="G147" s="1018">
        <v>0</v>
      </c>
      <c r="H147" s="1018">
        <v>0</v>
      </c>
      <c r="I147" s="1163">
        <v>0</v>
      </c>
      <c r="J147" s="1161">
        <v>0</v>
      </c>
      <c r="K147" s="34">
        <v>0</v>
      </c>
      <c r="L147" s="4230">
        <v>0</v>
      </c>
      <c r="M147" s="4268">
        <v>0</v>
      </c>
      <c r="N147" s="1162">
        <v>0</v>
      </c>
      <c r="O147" s="4230">
        <v>0</v>
      </c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>
        <v>0</v>
      </c>
      <c r="E148" s="1907">
        <v>0</v>
      </c>
      <c r="F148" s="1907">
        <v>0</v>
      </c>
      <c r="G148" s="1907">
        <v>0</v>
      </c>
      <c r="H148" s="1907">
        <v>0</v>
      </c>
      <c r="I148" s="2237">
        <v>0</v>
      </c>
      <c r="J148" s="2009">
        <v>0</v>
      </c>
      <c r="K148" s="877">
        <v>0</v>
      </c>
      <c r="L148" s="1954">
        <v>0</v>
      </c>
      <c r="M148" s="4158">
        <v>0</v>
      </c>
      <c r="N148" s="1911">
        <v>0</v>
      </c>
      <c r="O148" s="1954">
        <v>0</v>
      </c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>
        <v>0</v>
      </c>
      <c r="D151" s="4269">
        <v>0</v>
      </c>
      <c r="E151" s="4270">
        <v>0</v>
      </c>
      <c r="F151" s="4270">
        <v>0</v>
      </c>
      <c r="G151" s="4270">
        <v>0</v>
      </c>
      <c r="H151" s="4271">
        <v>0</v>
      </c>
    </row>
    <row r="152" spans="1:88" x14ac:dyDescent="0.25">
      <c r="A152" s="4045" t="s">
        <v>2125</v>
      </c>
      <c r="B152" s="4159">
        <f t="shared" ref="B152:B155" si="70">SUM(C152:H152)</f>
        <v>0</v>
      </c>
      <c r="C152" s="20">
        <v>0</v>
      </c>
      <c r="D152" s="232">
        <v>0</v>
      </c>
      <c r="E152" s="232">
        <v>0</v>
      </c>
      <c r="F152" s="232">
        <v>0</v>
      </c>
      <c r="G152" s="232">
        <v>0</v>
      </c>
      <c r="H152" s="30">
        <v>0</v>
      </c>
    </row>
    <row r="153" spans="1:88" x14ac:dyDescent="0.25">
      <c r="A153" s="4045" t="s">
        <v>2126</v>
      </c>
      <c r="B153" s="4159">
        <f t="shared" si="70"/>
        <v>0</v>
      </c>
      <c r="C153" s="4034">
        <v>0</v>
      </c>
      <c r="D153" s="1973">
        <v>0</v>
      </c>
      <c r="E153" s="1973">
        <v>0</v>
      </c>
      <c r="F153" s="1973">
        <v>0</v>
      </c>
      <c r="G153" s="1973">
        <v>0</v>
      </c>
      <c r="H153" s="2003">
        <v>0</v>
      </c>
    </row>
    <row r="154" spans="1:88" x14ac:dyDescent="0.25">
      <c r="A154" s="4045" t="s">
        <v>2141</v>
      </c>
      <c r="B154" s="4159">
        <f t="shared" si="70"/>
        <v>0</v>
      </c>
      <c r="C154" s="4034">
        <v>0</v>
      </c>
      <c r="D154" s="1973">
        <v>0</v>
      </c>
      <c r="E154" s="1973">
        <v>0</v>
      </c>
      <c r="F154" s="1973">
        <v>0</v>
      </c>
      <c r="G154" s="1973">
        <v>0</v>
      </c>
      <c r="H154" s="2003">
        <v>0</v>
      </c>
    </row>
    <row r="155" spans="1:88" x14ac:dyDescent="0.25">
      <c r="A155" s="526" t="s">
        <v>2128</v>
      </c>
      <c r="B155" s="4263">
        <f t="shared" si="70"/>
        <v>0</v>
      </c>
      <c r="C155" s="876">
        <v>0</v>
      </c>
      <c r="D155" s="1907">
        <v>0</v>
      </c>
      <c r="E155" s="1907">
        <v>0</v>
      </c>
      <c r="F155" s="1907">
        <v>0</v>
      </c>
      <c r="G155" s="1907">
        <v>0</v>
      </c>
      <c r="H155" s="2009">
        <v>0</v>
      </c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0</v>
      </c>
      <c r="C158" s="3399">
        <v>0</v>
      </c>
      <c r="D158" s="4270">
        <v>0</v>
      </c>
      <c r="E158" s="4270">
        <v>0</v>
      </c>
      <c r="F158" s="4270">
        <v>0</v>
      </c>
      <c r="G158" s="4270">
        <v>0</v>
      </c>
      <c r="H158" s="4271">
        <v>0</v>
      </c>
    </row>
    <row r="159" spans="1:88" x14ac:dyDescent="0.25">
      <c r="A159" s="4045" t="s">
        <v>2125</v>
      </c>
      <c r="B159" s="4159">
        <f t="shared" ref="B159:B164" si="71">SUM(C159:H159)</f>
        <v>0</v>
      </c>
      <c r="C159" s="4034">
        <v>0</v>
      </c>
      <c r="D159" s="1973">
        <v>0</v>
      </c>
      <c r="E159" s="1973">
        <v>0</v>
      </c>
      <c r="F159" s="1973">
        <v>0</v>
      </c>
      <c r="G159" s="1973">
        <v>0</v>
      </c>
      <c r="H159" s="2003">
        <v>0</v>
      </c>
    </row>
    <row r="160" spans="1:88" x14ac:dyDescent="0.25">
      <c r="A160" s="4045" t="s">
        <v>2126</v>
      </c>
      <c r="B160" s="4159">
        <f t="shared" si="71"/>
        <v>0</v>
      </c>
      <c r="C160" s="4034">
        <v>0</v>
      </c>
      <c r="D160" s="1973">
        <v>0</v>
      </c>
      <c r="E160" s="1973">
        <v>0</v>
      </c>
      <c r="F160" s="1973">
        <v>0</v>
      </c>
      <c r="G160" s="1973">
        <v>0</v>
      </c>
      <c r="H160" s="2003">
        <v>0</v>
      </c>
    </row>
    <row r="161" spans="1:38" x14ac:dyDescent="0.25">
      <c r="A161" s="4044" t="s">
        <v>2141</v>
      </c>
      <c r="B161" s="4159">
        <f t="shared" si="71"/>
        <v>0</v>
      </c>
      <c r="C161" s="4034">
        <v>0</v>
      </c>
      <c r="D161" s="1973">
        <v>0</v>
      </c>
      <c r="E161" s="1973">
        <v>0</v>
      </c>
      <c r="F161" s="1973">
        <v>0</v>
      </c>
      <c r="G161" s="1973">
        <v>0</v>
      </c>
      <c r="H161" s="2003">
        <v>0</v>
      </c>
    </row>
    <row r="162" spans="1:38" x14ac:dyDescent="0.25">
      <c r="A162" s="203" t="s">
        <v>2128</v>
      </c>
      <c r="B162" s="4263">
        <f t="shared" si="71"/>
        <v>0</v>
      </c>
      <c r="C162" s="212">
        <v>0</v>
      </c>
      <c r="D162" s="1018">
        <v>0</v>
      </c>
      <c r="E162" s="1018">
        <v>0</v>
      </c>
      <c r="F162" s="1018">
        <v>0</v>
      </c>
      <c r="G162" s="1018">
        <v>0</v>
      </c>
      <c r="H162" s="1161">
        <v>0</v>
      </c>
    </row>
    <row r="163" spans="1:38" x14ac:dyDescent="0.25">
      <c r="A163" s="203" t="s">
        <v>2149</v>
      </c>
      <c r="B163" s="4263">
        <f t="shared" si="71"/>
        <v>0</v>
      </c>
      <c r="C163" s="212">
        <v>0</v>
      </c>
      <c r="D163" s="1018">
        <v>0</v>
      </c>
      <c r="E163" s="1018">
        <v>0</v>
      </c>
      <c r="F163" s="1018">
        <v>0</v>
      </c>
      <c r="G163" s="1018">
        <v>0</v>
      </c>
      <c r="H163" s="1161">
        <v>0</v>
      </c>
    </row>
    <row r="164" spans="1:38" x14ac:dyDescent="0.25">
      <c r="A164" s="519" t="s">
        <v>591</v>
      </c>
      <c r="B164" s="2786">
        <f t="shared" si="71"/>
        <v>0</v>
      </c>
      <c r="C164" s="876">
        <v>0</v>
      </c>
      <c r="D164" s="1907">
        <v>0</v>
      </c>
      <c r="E164" s="1907">
        <v>0</v>
      </c>
      <c r="F164" s="1907">
        <v>0</v>
      </c>
      <c r="G164" s="1907">
        <v>0</v>
      </c>
      <c r="H164" s="2009">
        <v>0</v>
      </c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>
        <v>0</v>
      </c>
      <c r="D167" s="3348">
        <v>0</v>
      </c>
      <c r="E167" s="4273">
        <v>0</v>
      </c>
      <c r="F167" s="4273">
        <v>0</v>
      </c>
      <c r="G167" s="4273">
        <v>0</v>
      </c>
      <c r="H167" s="4273">
        <v>0</v>
      </c>
      <c r="I167" s="4273">
        <v>0</v>
      </c>
      <c r="J167" s="4274">
        <v>0</v>
      </c>
    </row>
    <row r="168" spans="1:38" x14ac:dyDescent="0.25">
      <c r="A168" s="4045" t="s">
        <v>1120</v>
      </c>
      <c r="B168" s="4159">
        <f>SUM(D168:J168)</f>
        <v>0</v>
      </c>
      <c r="C168" s="561">
        <v>0</v>
      </c>
      <c r="D168" s="4127">
        <v>0</v>
      </c>
      <c r="E168" s="369">
        <v>0</v>
      </c>
      <c r="F168" s="369">
        <v>0</v>
      </c>
      <c r="G168" s="369">
        <v>0</v>
      </c>
      <c r="H168" s="369">
        <v>0</v>
      </c>
      <c r="I168" s="369">
        <v>0</v>
      </c>
      <c r="J168" s="347">
        <v>0</v>
      </c>
    </row>
    <row r="169" spans="1:38" x14ac:dyDescent="0.25">
      <c r="A169" s="4045" t="s">
        <v>2159</v>
      </c>
      <c r="B169" s="4159">
        <f>SUM(D169:J169)</f>
        <v>0</v>
      </c>
      <c r="C169" s="561">
        <v>0</v>
      </c>
      <c r="D169" s="4127">
        <v>0</v>
      </c>
      <c r="E169" s="369">
        <v>0</v>
      </c>
      <c r="F169" s="369">
        <v>0</v>
      </c>
      <c r="G169" s="369">
        <v>0</v>
      </c>
      <c r="H169" s="369">
        <v>0</v>
      </c>
      <c r="I169" s="369">
        <v>0</v>
      </c>
      <c r="J169" s="347">
        <v>0</v>
      </c>
    </row>
    <row r="170" spans="1:38" x14ac:dyDescent="0.25">
      <c r="A170" s="2177" t="s">
        <v>2128</v>
      </c>
      <c r="B170" s="4159">
        <f>SUM(D170:J170)</f>
        <v>0</v>
      </c>
      <c r="C170" s="564">
        <v>0</v>
      </c>
      <c r="D170" s="380">
        <v>0</v>
      </c>
      <c r="E170" s="2911">
        <v>0</v>
      </c>
      <c r="F170" s="2911">
        <v>0</v>
      </c>
      <c r="G170" s="2911">
        <v>0</v>
      </c>
      <c r="H170" s="2911">
        <v>0</v>
      </c>
      <c r="I170" s="2911">
        <v>0</v>
      </c>
      <c r="J170" s="388">
        <v>0</v>
      </c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>
        <v>0</v>
      </c>
      <c r="F175" s="4207">
        <v>0</v>
      </c>
      <c r="G175" s="4048">
        <v>0</v>
      </c>
      <c r="H175" s="4207">
        <v>0</v>
      </c>
      <c r="I175" s="4048">
        <v>0</v>
      </c>
      <c r="J175" s="4050">
        <v>0</v>
      </c>
      <c r="K175" s="4048">
        <v>0</v>
      </c>
      <c r="L175" s="4050">
        <v>0</v>
      </c>
      <c r="M175" s="4048">
        <v>0</v>
      </c>
      <c r="N175" s="4050">
        <v>0</v>
      </c>
      <c r="O175" s="4048">
        <v>0</v>
      </c>
      <c r="P175" s="4050">
        <v>0</v>
      </c>
      <c r="Q175" s="4048">
        <v>0</v>
      </c>
      <c r="R175" s="4050">
        <v>0</v>
      </c>
      <c r="S175" s="4048">
        <v>0</v>
      </c>
      <c r="T175" s="4050">
        <v>0</v>
      </c>
      <c r="U175" s="4048">
        <v>0</v>
      </c>
      <c r="V175" s="4050">
        <v>0</v>
      </c>
      <c r="W175" s="4048">
        <v>0</v>
      </c>
      <c r="X175" s="4050">
        <v>0</v>
      </c>
      <c r="Y175" s="4048">
        <v>0</v>
      </c>
      <c r="Z175" s="4050">
        <v>0</v>
      </c>
      <c r="AA175" s="4048">
        <v>0</v>
      </c>
      <c r="AB175" s="4050">
        <v>0</v>
      </c>
      <c r="AC175" s="4048">
        <v>0</v>
      </c>
      <c r="AD175" s="4050">
        <v>0</v>
      </c>
      <c r="AE175" s="4048">
        <v>0</v>
      </c>
      <c r="AF175" s="4050">
        <v>0</v>
      </c>
      <c r="AG175" s="4048">
        <v>0</v>
      </c>
      <c r="AH175" s="4050">
        <v>0</v>
      </c>
      <c r="AI175" s="4048">
        <v>0</v>
      </c>
      <c r="AJ175" s="4050">
        <v>0</v>
      </c>
      <c r="AK175" s="4208">
        <v>0</v>
      </c>
      <c r="AL175" s="4050">
        <v>0</v>
      </c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>
        <v>0</v>
      </c>
      <c r="F176" s="330">
        <v>0</v>
      </c>
      <c r="G176" s="4034">
        <v>0</v>
      </c>
      <c r="H176" s="330">
        <v>0</v>
      </c>
      <c r="I176" s="4034">
        <v>0</v>
      </c>
      <c r="J176" s="2003">
        <v>0</v>
      </c>
      <c r="K176" s="4034">
        <v>0</v>
      </c>
      <c r="L176" s="2003">
        <v>0</v>
      </c>
      <c r="M176" s="4034">
        <v>0</v>
      </c>
      <c r="N176" s="2003">
        <v>0</v>
      </c>
      <c r="O176" s="4034">
        <v>0</v>
      </c>
      <c r="P176" s="2003">
        <v>0</v>
      </c>
      <c r="Q176" s="4034">
        <v>0</v>
      </c>
      <c r="R176" s="2003">
        <v>0</v>
      </c>
      <c r="S176" s="4034">
        <v>0</v>
      </c>
      <c r="T176" s="2003">
        <v>0</v>
      </c>
      <c r="U176" s="4034">
        <v>0</v>
      </c>
      <c r="V176" s="2003">
        <v>0</v>
      </c>
      <c r="W176" s="4034">
        <v>0</v>
      </c>
      <c r="X176" s="2003">
        <v>0</v>
      </c>
      <c r="Y176" s="4034">
        <v>0</v>
      </c>
      <c r="Z176" s="2003">
        <v>0</v>
      </c>
      <c r="AA176" s="4034">
        <v>0</v>
      </c>
      <c r="AB176" s="2003">
        <v>0</v>
      </c>
      <c r="AC176" s="4034">
        <v>0</v>
      </c>
      <c r="AD176" s="2003">
        <v>0</v>
      </c>
      <c r="AE176" s="4034">
        <v>0</v>
      </c>
      <c r="AF176" s="2003">
        <v>0</v>
      </c>
      <c r="AG176" s="4034">
        <v>0</v>
      </c>
      <c r="AH176" s="2003">
        <v>0</v>
      </c>
      <c r="AI176" s="4034">
        <v>0</v>
      </c>
      <c r="AJ176" s="2003">
        <v>0</v>
      </c>
      <c r="AK176" s="4216">
        <v>0</v>
      </c>
      <c r="AL176" s="2003">
        <v>0</v>
      </c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>
        <v>0</v>
      </c>
      <c r="F177" s="34">
        <v>0</v>
      </c>
      <c r="G177" s="212">
        <v>0</v>
      </c>
      <c r="H177" s="34">
        <v>0</v>
      </c>
      <c r="I177" s="4034">
        <v>0</v>
      </c>
      <c r="J177" s="1161">
        <v>0</v>
      </c>
      <c r="K177" s="4034">
        <v>0</v>
      </c>
      <c r="L177" s="2003">
        <v>0</v>
      </c>
      <c r="M177" s="4034">
        <v>0</v>
      </c>
      <c r="N177" s="2003">
        <v>0</v>
      </c>
      <c r="O177" s="4034">
        <v>0</v>
      </c>
      <c r="P177" s="2003">
        <v>0</v>
      </c>
      <c r="Q177" s="4034">
        <v>0</v>
      </c>
      <c r="R177" s="2003">
        <v>0</v>
      </c>
      <c r="S177" s="4034">
        <v>0</v>
      </c>
      <c r="T177" s="2003">
        <v>0</v>
      </c>
      <c r="U177" s="4034">
        <v>0</v>
      </c>
      <c r="V177" s="2003">
        <v>0</v>
      </c>
      <c r="W177" s="4034">
        <v>0</v>
      </c>
      <c r="X177" s="2003">
        <v>0</v>
      </c>
      <c r="Y177" s="4034">
        <v>0</v>
      </c>
      <c r="Z177" s="2003">
        <v>0</v>
      </c>
      <c r="AA177" s="4034">
        <v>0</v>
      </c>
      <c r="AB177" s="2003">
        <v>0</v>
      </c>
      <c r="AC177" s="4034">
        <v>0</v>
      </c>
      <c r="AD177" s="2003">
        <v>0</v>
      </c>
      <c r="AE177" s="4034">
        <v>0</v>
      </c>
      <c r="AF177" s="2003">
        <v>0</v>
      </c>
      <c r="AG177" s="4034">
        <v>0</v>
      </c>
      <c r="AH177" s="2003">
        <v>0</v>
      </c>
      <c r="AI177" s="4034">
        <v>0</v>
      </c>
      <c r="AJ177" s="2003">
        <v>0</v>
      </c>
      <c r="AK177" s="4216">
        <v>0</v>
      </c>
      <c r="AL177" s="2003">
        <v>0</v>
      </c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>
        <v>0</v>
      </c>
      <c r="F178" s="2003">
        <v>0</v>
      </c>
      <c r="G178" s="212">
        <v>0</v>
      </c>
      <c r="H178" s="2003">
        <v>0</v>
      </c>
      <c r="I178" s="20">
        <v>0</v>
      </c>
      <c r="J178" s="2003">
        <v>0</v>
      </c>
      <c r="K178" s="327">
        <v>0</v>
      </c>
      <c r="L178" s="905">
        <v>0</v>
      </c>
      <c r="M178" s="327">
        <v>0</v>
      </c>
      <c r="N178" s="905">
        <v>0</v>
      </c>
      <c r="O178" s="327">
        <v>0</v>
      </c>
      <c r="P178" s="2003">
        <v>0</v>
      </c>
      <c r="Q178" s="4034">
        <v>0</v>
      </c>
      <c r="R178" s="2003">
        <v>0</v>
      </c>
      <c r="S178" s="4034">
        <v>0</v>
      </c>
      <c r="T178" s="2003">
        <v>0</v>
      </c>
      <c r="U178" s="4034">
        <v>0</v>
      </c>
      <c r="V178" s="2003">
        <v>0</v>
      </c>
      <c r="W178" s="4034">
        <v>0</v>
      </c>
      <c r="X178" s="2003">
        <v>0</v>
      </c>
      <c r="Y178" s="4034">
        <v>0</v>
      </c>
      <c r="Z178" s="2003">
        <v>0</v>
      </c>
      <c r="AA178" s="4034">
        <v>0</v>
      </c>
      <c r="AB178" s="2003">
        <v>0</v>
      </c>
      <c r="AC178" s="4034">
        <v>0</v>
      </c>
      <c r="AD178" s="2003">
        <v>0</v>
      </c>
      <c r="AE178" s="4034">
        <v>0</v>
      </c>
      <c r="AF178" s="2003">
        <v>0</v>
      </c>
      <c r="AG178" s="4034">
        <v>0</v>
      </c>
      <c r="AH178" s="2003">
        <v>0</v>
      </c>
      <c r="AI178" s="4034">
        <v>0</v>
      </c>
      <c r="AJ178" s="2003">
        <v>0</v>
      </c>
      <c r="AK178" s="4216">
        <v>0</v>
      </c>
      <c r="AL178" s="2003">
        <v>0</v>
      </c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>
        <v>0</v>
      </c>
      <c r="F179" s="3537">
        <v>0</v>
      </c>
      <c r="G179" s="876">
        <v>0</v>
      </c>
      <c r="H179" s="3537">
        <v>0</v>
      </c>
      <c r="I179" s="876">
        <v>0</v>
      </c>
      <c r="J179" s="325">
        <v>0</v>
      </c>
      <c r="K179" s="897">
        <v>0</v>
      </c>
      <c r="L179" s="325">
        <v>0</v>
      </c>
      <c r="M179" s="897">
        <v>0</v>
      </c>
      <c r="N179" s="325">
        <v>0</v>
      </c>
      <c r="O179" s="897">
        <v>0</v>
      </c>
      <c r="P179" s="325">
        <v>0</v>
      </c>
      <c r="Q179" s="897">
        <v>0</v>
      </c>
      <c r="R179" s="325">
        <v>0</v>
      </c>
      <c r="S179" s="897">
        <v>0</v>
      </c>
      <c r="T179" s="325">
        <v>0</v>
      </c>
      <c r="U179" s="897">
        <v>0</v>
      </c>
      <c r="V179" s="325">
        <v>0</v>
      </c>
      <c r="W179" s="897">
        <v>0</v>
      </c>
      <c r="X179" s="325">
        <v>0</v>
      </c>
      <c r="Y179" s="897">
        <v>0</v>
      </c>
      <c r="Z179" s="325">
        <v>0</v>
      </c>
      <c r="AA179" s="897">
        <v>0</v>
      </c>
      <c r="AB179" s="325">
        <v>0</v>
      </c>
      <c r="AC179" s="897">
        <v>0</v>
      </c>
      <c r="AD179" s="325">
        <v>0</v>
      </c>
      <c r="AE179" s="897">
        <v>0</v>
      </c>
      <c r="AF179" s="325">
        <v>0</v>
      </c>
      <c r="AG179" s="897">
        <v>0</v>
      </c>
      <c r="AH179" s="325">
        <v>0</v>
      </c>
      <c r="AI179" s="897">
        <v>0</v>
      </c>
      <c r="AJ179" s="325">
        <v>0</v>
      </c>
      <c r="AK179" s="4226">
        <v>0</v>
      </c>
      <c r="AL179" s="325">
        <v>0</v>
      </c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>
        <v>0</v>
      </c>
      <c r="D183" s="637">
        <v>0</v>
      </c>
    </row>
    <row r="184" spans="1:38" x14ac:dyDescent="0.25">
      <c r="A184" s="255" t="s">
        <v>655</v>
      </c>
      <c r="B184" s="4283">
        <f>SUM(C184:D184)</f>
        <v>0</v>
      </c>
      <c r="C184" s="290">
        <v>0</v>
      </c>
      <c r="D184" s="637">
        <v>0</v>
      </c>
    </row>
    <row r="185" spans="1:38" ht="21" x14ac:dyDescent="0.25">
      <c r="A185" s="4284" t="s">
        <v>2170</v>
      </c>
      <c r="B185" s="4197">
        <f>SUM(C185:D185)</f>
        <v>0</v>
      </c>
      <c r="C185" s="4127">
        <v>0</v>
      </c>
      <c r="D185" s="350">
        <v>0</v>
      </c>
    </row>
    <row r="186" spans="1:38" x14ac:dyDescent="0.25">
      <c r="A186" s="2277" t="s">
        <v>657</v>
      </c>
      <c r="B186" s="798">
        <f>SUM(C186:D186)</f>
        <v>0</v>
      </c>
      <c r="C186" s="380">
        <v>0</v>
      </c>
      <c r="D186" s="389">
        <v>0</v>
      </c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123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B107" zoomScaleNormal="100" workbookViewId="0">
      <selection activeCell="D113" sqref="D113:R12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0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65"/>
      <c r="M10" s="5741"/>
      <c r="N10" s="5741"/>
      <c r="O10" s="6947"/>
      <c r="P10" s="6463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10</v>
      </c>
      <c r="C11" s="4289">
        <f>SUM(C12:C51)</f>
        <v>3</v>
      </c>
      <c r="D11" s="4290">
        <f t="shared" ref="D11:R11" si="1">SUM(D12:D51)</f>
        <v>7</v>
      </c>
      <c r="E11" s="4289">
        <f t="shared" si="1"/>
        <v>10</v>
      </c>
      <c r="F11" s="4290">
        <f t="shared" si="1"/>
        <v>1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4</v>
      </c>
      <c r="C12" s="327">
        <v>1</v>
      </c>
      <c r="D12" s="905">
        <v>3</v>
      </c>
      <c r="E12" s="327">
        <v>4</v>
      </c>
      <c r="F12" s="905">
        <v>1</v>
      </c>
      <c r="G12" s="142">
        <v>0</v>
      </c>
      <c r="H12" s="1039">
        <v>0</v>
      </c>
      <c r="I12" s="1026">
        <v>0</v>
      </c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>
        <v>0</v>
      </c>
      <c r="D13" s="2003">
        <v>0</v>
      </c>
      <c r="E13" s="4034">
        <v>0</v>
      </c>
      <c r="F13" s="2003">
        <v>0</v>
      </c>
      <c r="G13" s="330">
        <v>0</v>
      </c>
      <c r="H13" s="1973">
        <v>0</v>
      </c>
      <c r="I13" s="332">
        <v>0</v>
      </c>
      <c r="J13" s="4024">
        <v>0</v>
      </c>
      <c r="K13" s="330">
        <v>0</v>
      </c>
      <c r="L13" s="4034">
        <v>0</v>
      </c>
      <c r="M13" s="1973">
        <v>0</v>
      </c>
      <c r="N13" s="1973">
        <v>0</v>
      </c>
      <c r="O13" s="1973">
        <v>0</v>
      </c>
      <c r="P13" s="330">
        <v>0</v>
      </c>
      <c r="Q13" s="4034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>
        <v>0</v>
      </c>
      <c r="D14" s="2003">
        <v>0</v>
      </c>
      <c r="E14" s="4034">
        <v>0</v>
      </c>
      <c r="F14" s="330">
        <v>0</v>
      </c>
      <c r="G14" s="330">
        <v>0</v>
      </c>
      <c r="H14" s="4025">
        <v>0</v>
      </c>
      <c r="I14" s="4064">
        <v>0</v>
      </c>
      <c r="J14" s="4024">
        <v>0</v>
      </c>
      <c r="K14" s="330">
        <v>0</v>
      </c>
      <c r="L14" s="4034">
        <v>0</v>
      </c>
      <c r="M14" s="1973">
        <v>0</v>
      </c>
      <c r="N14" s="1973">
        <v>0</v>
      </c>
      <c r="O14" s="1973">
        <v>0</v>
      </c>
      <c r="P14" s="330">
        <v>0</v>
      </c>
      <c r="Q14" s="4034">
        <v>0</v>
      </c>
      <c r="R14" s="330">
        <v>0</v>
      </c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>
        <v>0</v>
      </c>
      <c r="D15" s="2003">
        <v>0</v>
      </c>
      <c r="E15" s="4034">
        <v>0</v>
      </c>
      <c r="F15" s="330">
        <v>0</v>
      </c>
      <c r="G15" s="330">
        <v>0</v>
      </c>
      <c r="H15" s="4025">
        <v>0</v>
      </c>
      <c r="I15" s="4064">
        <v>0</v>
      </c>
      <c r="J15" s="4024">
        <v>0</v>
      </c>
      <c r="K15" s="330">
        <v>0</v>
      </c>
      <c r="L15" s="4034">
        <v>0</v>
      </c>
      <c r="M15" s="1973">
        <v>0</v>
      </c>
      <c r="N15" s="1973">
        <v>0</v>
      </c>
      <c r="O15" s="1973">
        <v>0</v>
      </c>
      <c r="P15" s="330">
        <v>0</v>
      </c>
      <c r="Q15" s="4034">
        <v>0</v>
      </c>
      <c r="R15" s="330">
        <v>0</v>
      </c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>
        <v>0</v>
      </c>
      <c r="D16" s="2003">
        <v>0</v>
      </c>
      <c r="E16" s="4034">
        <v>0</v>
      </c>
      <c r="F16" s="330">
        <v>0</v>
      </c>
      <c r="G16" s="4089">
        <v>0</v>
      </c>
      <c r="H16" s="4025">
        <v>0</v>
      </c>
      <c r="I16" s="4064">
        <v>0</v>
      </c>
      <c r="J16" s="4024">
        <v>0</v>
      </c>
      <c r="K16" s="330">
        <v>0</v>
      </c>
      <c r="L16" s="4034">
        <v>0</v>
      </c>
      <c r="M16" s="1973">
        <v>0</v>
      </c>
      <c r="N16" s="1973">
        <v>0</v>
      </c>
      <c r="O16" s="1973">
        <v>0</v>
      </c>
      <c r="P16" s="330">
        <v>0</v>
      </c>
      <c r="Q16" s="4034">
        <v>0</v>
      </c>
      <c r="R16" s="330">
        <v>0</v>
      </c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>
        <v>0</v>
      </c>
      <c r="D17" s="2009">
        <v>0</v>
      </c>
      <c r="E17" s="876">
        <v>0</v>
      </c>
      <c r="F17" s="877">
        <v>0</v>
      </c>
      <c r="G17" s="1954">
        <v>0</v>
      </c>
      <c r="H17" s="1911">
        <v>0</v>
      </c>
      <c r="I17" s="1912">
        <v>0</v>
      </c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>
        <v>0</v>
      </c>
      <c r="D18" s="905">
        <v>0</v>
      </c>
      <c r="E18" s="327">
        <v>0</v>
      </c>
      <c r="F18" s="142">
        <v>0</v>
      </c>
      <c r="G18" s="2070">
        <v>0</v>
      </c>
      <c r="H18" s="44">
        <v>0</v>
      </c>
      <c r="I18" s="1918">
        <v>0</v>
      </c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>
        <v>0</v>
      </c>
      <c r="D19" s="2003">
        <v>0</v>
      </c>
      <c r="E19" s="4034">
        <v>0</v>
      </c>
      <c r="F19" s="330">
        <v>0</v>
      </c>
      <c r="G19" s="330">
        <v>0</v>
      </c>
      <c r="H19" s="4025">
        <v>0</v>
      </c>
      <c r="I19" s="4064">
        <v>0</v>
      </c>
      <c r="J19" s="4024">
        <v>0</v>
      </c>
      <c r="K19" s="330">
        <v>0</v>
      </c>
      <c r="L19" s="4034">
        <v>0</v>
      </c>
      <c r="M19" s="1973">
        <v>0</v>
      </c>
      <c r="N19" s="1973">
        <v>0</v>
      </c>
      <c r="O19" s="1973">
        <v>0</v>
      </c>
      <c r="P19" s="330">
        <v>0</v>
      </c>
      <c r="Q19" s="4034">
        <v>0</v>
      </c>
      <c r="R19" s="330">
        <v>0</v>
      </c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>
        <v>0</v>
      </c>
      <c r="D20" s="2009">
        <v>0</v>
      </c>
      <c r="E20" s="876">
        <v>0</v>
      </c>
      <c r="F20" s="877">
        <v>0</v>
      </c>
      <c r="G20" s="877">
        <v>0</v>
      </c>
      <c r="H20" s="1911">
        <v>0</v>
      </c>
      <c r="I20" s="1912">
        <v>0</v>
      </c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>
        <v>0</v>
      </c>
      <c r="D21" s="905">
        <v>0</v>
      </c>
      <c r="E21" s="327">
        <v>0</v>
      </c>
      <c r="F21" s="142">
        <v>0</v>
      </c>
      <c r="G21" s="142">
        <v>0</v>
      </c>
      <c r="H21" s="44">
        <v>0</v>
      </c>
      <c r="I21" s="1026">
        <v>0</v>
      </c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>
        <v>0</v>
      </c>
      <c r="D22" s="2003">
        <v>0</v>
      </c>
      <c r="E22" s="4034">
        <v>0</v>
      </c>
      <c r="F22" s="330">
        <v>0</v>
      </c>
      <c r="G22" s="330">
        <v>0</v>
      </c>
      <c r="H22" s="4025">
        <v>0</v>
      </c>
      <c r="I22" s="332">
        <v>0</v>
      </c>
      <c r="J22" s="4024">
        <v>0</v>
      </c>
      <c r="K22" s="330">
        <v>0</v>
      </c>
      <c r="L22" s="4034">
        <v>0</v>
      </c>
      <c r="M22" s="1973">
        <v>0</v>
      </c>
      <c r="N22" s="1973">
        <v>0</v>
      </c>
      <c r="O22" s="1973">
        <v>0</v>
      </c>
      <c r="P22" s="330">
        <v>0</v>
      </c>
      <c r="Q22" s="4034">
        <v>0</v>
      </c>
      <c r="R22" s="330">
        <v>0</v>
      </c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>
        <v>0</v>
      </c>
      <c r="D23" s="2003">
        <v>0</v>
      </c>
      <c r="E23" s="4034">
        <v>0</v>
      </c>
      <c r="F23" s="2003">
        <v>0</v>
      </c>
      <c r="G23" s="330">
        <v>0</v>
      </c>
      <c r="H23" s="1973">
        <v>0</v>
      </c>
      <c r="I23" s="332">
        <v>0</v>
      </c>
      <c r="J23" s="4024">
        <v>0</v>
      </c>
      <c r="K23" s="330">
        <v>0</v>
      </c>
      <c r="L23" s="4034">
        <v>0</v>
      </c>
      <c r="M23" s="1973">
        <v>0</v>
      </c>
      <c r="N23" s="1973">
        <v>0</v>
      </c>
      <c r="O23" s="1973">
        <v>0</v>
      </c>
      <c r="P23" s="330">
        <v>0</v>
      </c>
      <c r="Q23" s="4034">
        <v>0</v>
      </c>
      <c r="R23" s="330">
        <v>0</v>
      </c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>
        <v>0</v>
      </c>
      <c r="D24" s="2003">
        <v>0</v>
      </c>
      <c r="E24" s="4034">
        <v>0</v>
      </c>
      <c r="F24" s="330">
        <v>0</v>
      </c>
      <c r="G24" s="330">
        <v>0</v>
      </c>
      <c r="H24" s="4025">
        <v>0</v>
      </c>
      <c r="I24" s="4064">
        <v>0</v>
      </c>
      <c r="J24" s="4024">
        <v>0</v>
      </c>
      <c r="K24" s="330">
        <v>0</v>
      </c>
      <c r="L24" s="4034">
        <v>0</v>
      </c>
      <c r="M24" s="1973">
        <v>0</v>
      </c>
      <c r="N24" s="1973">
        <v>0</v>
      </c>
      <c r="O24" s="1973">
        <v>0</v>
      </c>
      <c r="P24" s="330">
        <v>0</v>
      </c>
      <c r="Q24" s="4034">
        <v>0</v>
      </c>
      <c r="R24" s="330">
        <v>0</v>
      </c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0</v>
      </c>
      <c r="C25" s="876"/>
      <c r="D25" s="2009"/>
      <c r="E25" s="876">
        <v>0</v>
      </c>
      <c r="F25" s="877">
        <v>0</v>
      </c>
      <c r="G25" s="877">
        <v>0</v>
      </c>
      <c r="H25" s="1911">
        <v>0</v>
      </c>
      <c r="I25" s="1912">
        <v>0</v>
      </c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4</v>
      </c>
      <c r="C26" s="327">
        <v>1</v>
      </c>
      <c r="D26" s="142">
        <v>3</v>
      </c>
      <c r="E26" s="327">
        <v>4</v>
      </c>
      <c r="F26" s="142">
        <v>0</v>
      </c>
      <c r="G26" s="2070">
        <v>0</v>
      </c>
      <c r="H26" s="44">
        <v>0</v>
      </c>
      <c r="I26" s="1918">
        <v>0</v>
      </c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>
        <v>0</v>
      </c>
      <c r="D27" s="330">
        <v>0</v>
      </c>
      <c r="E27" s="4034">
        <v>0</v>
      </c>
      <c r="F27" s="330">
        <v>0</v>
      </c>
      <c r="G27" s="4089">
        <v>0</v>
      </c>
      <c r="H27" s="4025">
        <v>0</v>
      </c>
      <c r="I27" s="4064">
        <v>0</v>
      </c>
      <c r="J27" s="4024">
        <v>0</v>
      </c>
      <c r="K27" s="330">
        <v>0</v>
      </c>
      <c r="L27" s="4034">
        <v>0</v>
      </c>
      <c r="M27" s="1973">
        <v>0</v>
      </c>
      <c r="N27" s="1973">
        <v>0</v>
      </c>
      <c r="O27" s="1973">
        <v>0</v>
      </c>
      <c r="P27" s="330">
        <v>0</v>
      </c>
      <c r="Q27" s="4034">
        <v>0</v>
      </c>
      <c r="R27" s="330">
        <v>0</v>
      </c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>
        <v>0</v>
      </c>
      <c r="D28" s="330">
        <v>0</v>
      </c>
      <c r="E28" s="4034">
        <v>0</v>
      </c>
      <c r="F28" s="330">
        <v>0</v>
      </c>
      <c r="G28" s="4089">
        <v>0</v>
      </c>
      <c r="H28" s="4025">
        <v>0</v>
      </c>
      <c r="I28" s="4064">
        <v>0</v>
      </c>
      <c r="J28" s="4024">
        <v>0</v>
      </c>
      <c r="K28" s="330">
        <v>0</v>
      </c>
      <c r="L28" s="4034">
        <v>0</v>
      </c>
      <c r="M28" s="1973">
        <v>0</v>
      </c>
      <c r="N28" s="1973">
        <v>0</v>
      </c>
      <c r="O28" s="1973">
        <v>0</v>
      </c>
      <c r="P28" s="330">
        <v>0</v>
      </c>
      <c r="Q28" s="4034">
        <v>0</v>
      </c>
      <c r="R28" s="330">
        <v>0</v>
      </c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>
        <v>0</v>
      </c>
      <c r="D29" s="877">
        <v>0</v>
      </c>
      <c r="E29" s="876">
        <v>0</v>
      </c>
      <c r="F29" s="877">
        <v>0</v>
      </c>
      <c r="G29" s="877">
        <v>0</v>
      </c>
      <c r="H29" s="1911">
        <v>0</v>
      </c>
      <c r="I29" s="1912">
        <v>0</v>
      </c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>
        <v>0</v>
      </c>
      <c r="D30" s="142">
        <v>0</v>
      </c>
      <c r="E30" s="327">
        <v>0</v>
      </c>
      <c r="F30" s="142">
        <v>0</v>
      </c>
      <c r="G30" s="142">
        <v>0</v>
      </c>
      <c r="H30" s="44">
        <v>0</v>
      </c>
      <c r="I30" s="1918">
        <v>0</v>
      </c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0</v>
      </c>
      <c r="C31" s="4034">
        <v>0</v>
      </c>
      <c r="D31" s="330">
        <v>0</v>
      </c>
      <c r="E31" s="4034">
        <v>0</v>
      </c>
      <c r="F31" s="330">
        <v>0</v>
      </c>
      <c r="G31" s="330">
        <v>0</v>
      </c>
      <c r="H31" s="4025">
        <v>0</v>
      </c>
      <c r="I31" s="4064">
        <v>0</v>
      </c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>
        <v>0</v>
      </c>
      <c r="D32" s="330">
        <v>0</v>
      </c>
      <c r="E32" s="4034">
        <v>0</v>
      </c>
      <c r="F32" s="330">
        <v>0</v>
      </c>
      <c r="G32" s="330">
        <v>0</v>
      </c>
      <c r="H32" s="4025">
        <v>0</v>
      </c>
      <c r="I32" s="332">
        <v>0</v>
      </c>
      <c r="J32" s="4024">
        <v>0</v>
      </c>
      <c r="K32" s="330">
        <v>0</v>
      </c>
      <c r="L32" s="4034">
        <v>0</v>
      </c>
      <c r="M32" s="1973">
        <v>0</v>
      </c>
      <c r="N32" s="1973">
        <v>0</v>
      </c>
      <c r="O32" s="1973">
        <v>0</v>
      </c>
      <c r="P32" s="330">
        <v>0</v>
      </c>
      <c r="Q32" s="4034">
        <v>0</v>
      </c>
      <c r="R32" s="330">
        <v>0</v>
      </c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>
        <v>0</v>
      </c>
      <c r="D33" s="330">
        <v>0</v>
      </c>
      <c r="E33" s="4034">
        <v>0</v>
      </c>
      <c r="F33" s="330">
        <v>0</v>
      </c>
      <c r="G33" s="330">
        <v>0</v>
      </c>
      <c r="H33" s="4025">
        <v>0</v>
      </c>
      <c r="I33" s="332">
        <v>0</v>
      </c>
      <c r="J33" s="4024">
        <v>0</v>
      </c>
      <c r="K33" s="330">
        <v>0</v>
      </c>
      <c r="L33" s="4034">
        <v>0</v>
      </c>
      <c r="M33" s="1973">
        <v>0</v>
      </c>
      <c r="N33" s="1973">
        <v>0</v>
      </c>
      <c r="O33" s="1973">
        <v>0</v>
      </c>
      <c r="P33" s="330">
        <v>0</v>
      </c>
      <c r="Q33" s="4034">
        <v>0</v>
      </c>
      <c r="R33" s="330">
        <v>0</v>
      </c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>
        <v>0</v>
      </c>
      <c r="D34" s="2003">
        <v>0</v>
      </c>
      <c r="E34" s="4034">
        <v>0</v>
      </c>
      <c r="F34" s="2003">
        <v>0</v>
      </c>
      <c r="G34" s="330">
        <v>0</v>
      </c>
      <c r="H34" s="1973">
        <v>0</v>
      </c>
      <c r="I34" s="332">
        <v>0</v>
      </c>
      <c r="J34" s="4024">
        <v>0</v>
      </c>
      <c r="K34" s="330">
        <v>0</v>
      </c>
      <c r="L34" s="4034">
        <v>0</v>
      </c>
      <c r="M34" s="1973">
        <v>0</v>
      </c>
      <c r="N34" s="1973">
        <v>0</v>
      </c>
      <c r="O34" s="1973">
        <v>0</v>
      </c>
      <c r="P34" s="330">
        <v>0</v>
      </c>
      <c r="Q34" s="4034">
        <v>0</v>
      </c>
      <c r="R34" s="330">
        <v>0</v>
      </c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>
        <v>0</v>
      </c>
      <c r="D35" s="877">
        <v>0</v>
      </c>
      <c r="E35" s="876">
        <v>0</v>
      </c>
      <c r="F35" s="877">
        <v>0</v>
      </c>
      <c r="G35" s="877">
        <v>0</v>
      </c>
      <c r="H35" s="1911">
        <v>0</v>
      </c>
      <c r="I35" s="1912">
        <v>0</v>
      </c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>
        <v>0</v>
      </c>
      <c r="D36" s="142">
        <v>0</v>
      </c>
      <c r="E36" s="327">
        <v>0</v>
      </c>
      <c r="F36" s="142">
        <v>0</v>
      </c>
      <c r="G36" s="142">
        <v>0</v>
      </c>
      <c r="H36" s="44">
        <v>0</v>
      </c>
      <c r="I36" s="1918">
        <v>0</v>
      </c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>
        <v>0</v>
      </c>
      <c r="D37" s="330">
        <v>0</v>
      </c>
      <c r="E37" s="4034">
        <v>0</v>
      </c>
      <c r="F37" s="330">
        <v>0</v>
      </c>
      <c r="G37" s="4089">
        <v>0</v>
      </c>
      <c r="H37" s="4025">
        <v>0</v>
      </c>
      <c r="I37" s="4064">
        <v>0</v>
      </c>
      <c r="J37" s="4024">
        <v>0</v>
      </c>
      <c r="K37" s="330">
        <v>0</v>
      </c>
      <c r="L37" s="4034">
        <v>0</v>
      </c>
      <c r="M37" s="1973">
        <v>0</v>
      </c>
      <c r="N37" s="1973">
        <v>0</v>
      </c>
      <c r="O37" s="1973">
        <v>0</v>
      </c>
      <c r="P37" s="330">
        <v>0</v>
      </c>
      <c r="Q37" s="4034">
        <v>0</v>
      </c>
      <c r="R37" s="330">
        <v>0</v>
      </c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2</v>
      </c>
      <c r="C38" s="4034">
        <v>1</v>
      </c>
      <c r="D38" s="330">
        <v>1</v>
      </c>
      <c r="E38" s="4034">
        <v>2</v>
      </c>
      <c r="F38" s="330">
        <v>0</v>
      </c>
      <c r="G38" s="4089">
        <v>0</v>
      </c>
      <c r="H38" s="4025">
        <v>0</v>
      </c>
      <c r="I38" s="4064">
        <v>0</v>
      </c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>
        <v>0</v>
      </c>
      <c r="D39" s="330">
        <v>0</v>
      </c>
      <c r="E39" s="4034">
        <v>0</v>
      </c>
      <c r="F39" s="330">
        <v>0</v>
      </c>
      <c r="G39" s="4089">
        <v>0</v>
      </c>
      <c r="H39" s="4025">
        <v>0</v>
      </c>
      <c r="I39" s="4064">
        <v>0</v>
      </c>
      <c r="J39" s="4024">
        <v>0</v>
      </c>
      <c r="K39" s="330">
        <v>0</v>
      </c>
      <c r="L39" s="4034">
        <v>0</v>
      </c>
      <c r="M39" s="1973">
        <v>0</v>
      </c>
      <c r="N39" s="1973">
        <v>0</v>
      </c>
      <c r="O39" s="1973">
        <v>0</v>
      </c>
      <c r="P39" s="330">
        <v>0</v>
      </c>
      <c r="Q39" s="4034">
        <v>0</v>
      </c>
      <c r="R39" s="330">
        <v>0</v>
      </c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0</v>
      </c>
      <c r="C40" s="4034">
        <v>0</v>
      </c>
      <c r="D40" s="330">
        <v>0</v>
      </c>
      <c r="E40" s="4034">
        <v>0</v>
      </c>
      <c r="F40" s="330">
        <v>0</v>
      </c>
      <c r="G40" s="330">
        <v>0</v>
      </c>
      <c r="H40" s="4025">
        <v>0</v>
      </c>
      <c r="I40" s="4064">
        <v>0</v>
      </c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>
        <v>0</v>
      </c>
      <c r="D41" s="330">
        <v>0</v>
      </c>
      <c r="E41" s="4034">
        <v>0</v>
      </c>
      <c r="F41" s="330">
        <v>0</v>
      </c>
      <c r="G41" s="330">
        <v>0</v>
      </c>
      <c r="H41" s="4025">
        <v>0</v>
      </c>
      <c r="I41" s="4064">
        <v>0</v>
      </c>
      <c r="J41" s="4024">
        <v>0</v>
      </c>
      <c r="K41" s="330">
        <v>0</v>
      </c>
      <c r="L41" s="4034">
        <v>0</v>
      </c>
      <c r="M41" s="1973">
        <v>0</v>
      </c>
      <c r="N41" s="1973">
        <v>0</v>
      </c>
      <c r="O41" s="1973">
        <v>0</v>
      </c>
      <c r="P41" s="330">
        <v>0</v>
      </c>
      <c r="Q41" s="4034">
        <v>0</v>
      </c>
      <c r="R41" s="330">
        <v>0</v>
      </c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>
        <v>0</v>
      </c>
      <c r="D42" s="330">
        <v>0</v>
      </c>
      <c r="E42" s="4034">
        <v>0</v>
      </c>
      <c r="F42" s="330">
        <v>0</v>
      </c>
      <c r="G42" s="330">
        <v>0</v>
      </c>
      <c r="H42" s="4025">
        <v>0</v>
      </c>
      <c r="I42" s="4064">
        <v>0</v>
      </c>
      <c r="J42" s="4024">
        <v>0</v>
      </c>
      <c r="K42" s="330">
        <v>0</v>
      </c>
      <c r="L42" s="4034">
        <v>0</v>
      </c>
      <c r="M42" s="1973">
        <v>0</v>
      </c>
      <c r="N42" s="1973">
        <v>0</v>
      </c>
      <c r="O42" s="1973">
        <v>0</v>
      </c>
      <c r="P42" s="330">
        <v>0</v>
      </c>
      <c r="Q42" s="4034">
        <v>0</v>
      </c>
      <c r="R42" s="330">
        <v>0</v>
      </c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>
        <v>0</v>
      </c>
      <c r="D43" s="877">
        <v>0</v>
      </c>
      <c r="E43" s="876">
        <v>0</v>
      </c>
      <c r="F43" s="877">
        <v>0</v>
      </c>
      <c r="G43" s="877">
        <v>0</v>
      </c>
      <c r="H43" s="1911">
        <v>0</v>
      </c>
      <c r="I43" s="1953">
        <v>0</v>
      </c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>
        <v>0</v>
      </c>
      <c r="D44" s="142">
        <v>0</v>
      </c>
      <c r="E44" s="327">
        <v>0</v>
      </c>
      <c r="F44" s="142">
        <v>0</v>
      </c>
      <c r="G44" s="142">
        <v>0</v>
      </c>
      <c r="H44" s="44">
        <v>0</v>
      </c>
      <c r="I44" s="1026">
        <v>0</v>
      </c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>
        <v>0</v>
      </c>
      <c r="D45" s="330">
        <v>0</v>
      </c>
      <c r="E45" s="4034">
        <v>0</v>
      </c>
      <c r="F45" s="330">
        <v>0</v>
      </c>
      <c r="G45" s="330">
        <v>0</v>
      </c>
      <c r="H45" s="4025">
        <v>0</v>
      </c>
      <c r="I45" s="332">
        <v>0</v>
      </c>
      <c r="J45" s="4024">
        <v>0</v>
      </c>
      <c r="K45" s="330">
        <v>0</v>
      </c>
      <c r="L45" s="4034">
        <v>0</v>
      </c>
      <c r="M45" s="1973">
        <v>0</v>
      </c>
      <c r="N45" s="1973">
        <v>0</v>
      </c>
      <c r="O45" s="1973">
        <v>0</v>
      </c>
      <c r="P45" s="330">
        <v>0</v>
      </c>
      <c r="Q45" s="4034">
        <v>0</v>
      </c>
      <c r="R45" s="330">
        <v>0</v>
      </c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>
        <v>0</v>
      </c>
      <c r="D46" s="330">
        <v>0</v>
      </c>
      <c r="E46" s="4034">
        <v>0</v>
      </c>
      <c r="F46" s="330">
        <v>0</v>
      </c>
      <c r="G46" s="330">
        <v>0</v>
      </c>
      <c r="H46" s="4025">
        <v>0</v>
      </c>
      <c r="I46" s="332">
        <v>0</v>
      </c>
      <c r="J46" s="4024">
        <v>0</v>
      </c>
      <c r="K46" s="330">
        <v>0</v>
      </c>
      <c r="L46" s="4034">
        <v>0</v>
      </c>
      <c r="M46" s="1973">
        <v>0</v>
      </c>
      <c r="N46" s="1973">
        <v>0</v>
      </c>
      <c r="O46" s="1973">
        <v>0</v>
      </c>
      <c r="P46" s="330">
        <v>0</v>
      </c>
      <c r="Q46" s="4034">
        <v>0</v>
      </c>
      <c r="R46" s="330">
        <v>0</v>
      </c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>
        <v>0</v>
      </c>
      <c r="D47" s="330">
        <v>0</v>
      </c>
      <c r="E47" s="4034">
        <v>0</v>
      </c>
      <c r="F47" s="330">
        <v>0</v>
      </c>
      <c r="G47" s="330">
        <v>0</v>
      </c>
      <c r="H47" s="4025">
        <v>0</v>
      </c>
      <c r="I47" s="332">
        <v>0</v>
      </c>
      <c r="J47" s="4024">
        <v>0</v>
      </c>
      <c r="K47" s="330">
        <v>0</v>
      </c>
      <c r="L47" s="4034">
        <v>0</v>
      </c>
      <c r="M47" s="1973">
        <v>0</v>
      </c>
      <c r="N47" s="1973">
        <v>0</v>
      </c>
      <c r="O47" s="1973">
        <v>0</v>
      </c>
      <c r="P47" s="330">
        <v>0</v>
      </c>
      <c r="Q47" s="4034">
        <v>0</v>
      </c>
      <c r="R47" s="330">
        <v>0</v>
      </c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>
        <v>0</v>
      </c>
      <c r="D48" s="330">
        <v>0</v>
      </c>
      <c r="E48" s="4034">
        <v>0</v>
      </c>
      <c r="F48" s="330">
        <v>0</v>
      </c>
      <c r="G48" s="330">
        <v>0</v>
      </c>
      <c r="H48" s="4025">
        <v>0</v>
      </c>
      <c r="I48" s="332">
        <v>0</v>
      </c>
      <c r="J48" s="4024">
        <v>0</v>
      </c>
      <c r="K48" s="330">
        <v>0</v>
      </c>
      <c r="L48" s="4034">
        <v>0</v>
      </c>
      <c r="M48" s="1973">
        <v>0</v>
      </c>
      <c r="N48" s="1973">
        <v>0</v>
      </c>
      <c r="O48" s="1973">
        <v>0</v>
      </c>
      <c r="P48" s="330">
        <v>0</v>
      </c>
      <c r="Q48" s="4034">
        <v>0</v>
      </c>
      <c r="R48" s="330">
        <v>0</v>
      </c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>
        <v>0</v>
      </c>
      <c r="D49" s="142">
        <v>0</v>
      </c>
      <c r="E49" s="327">
        <v>0</v>
      </c>
      <c r="F49" s="142">
        <v>0</v>
      </c>
      <c r="G49" s="142">
        <v>0</v>
      </c>
      <c r="H49" s="44">
        <v>0</v>
      </c>
      <c r="I49" s="1026">
        <v>0</v>
      </c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>
        <v>0</v>
      </c>
      <c r="D50" s="142">
        <v>0</v>
      </c>
      <c r="E50" s="327">
        <v>0</v>
      </c>
      <c r="F50" s="142">
        <v>0</v>
      </c>
      <c r="G50" s="142">
        <v>0</v>
      </c>
      <c r="H50" s="44">
        <v>0</v>
      </c>
      <c r="I50" s="1026">
        <v>0</v>
      </c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>
        <v>0</v>
      </c>
      <c r="D51" s="877">
        <v>0</v>
      </c>
      <c r="E51" s="876">
        <v>0</v>
      </c>
      <c r="F51" s="877">
        <v>0</v>
      </c>
      <c r="G51" s="877">
        <v>0</v>
      </c>
      <c r="H51" s="1911">
        <v>0</v>
      </c>
      <c r="I51" s="1953">
        <v>0</v>
      </c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19</v>
      </c>
      <c r="C52" s="4289">
        <f>SUM(C53:C57)</f>
        <v>4</v>
      </c>
      <c r="D52" s="4290">
        <f>SUM(D53:D57)</f>
        <v>15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>
        <v>0</v>
      </c>
      <c r="D53" s="142">
        <v>0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2</v>
      </c>
      <c r="C54" s="327"/>
      <c r="D54" s="2003">
        <v>2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16</v>
      </c>
      <c r="C55" s="4034">
        <v>3</v>
      </c>
      <c r="D55" s="2003">
        <v>13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1</v>
      </c>
      <c r="C56" s="4034">
        <v>1</v>
      </c>
      <c r="D56" s="2003"/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>
        <v>0</v>
      </c>
      <c r="D57" s="2009">
        <v>0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302"/>
    </row>
    <row r="61" spans="1:99" ht="42" x14ac:dyDescent="0.25">
      <c r="A61" s="6452"/>
      <c r="B61" s="6452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98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0</v>
      </c>
      <c r="C62" s="960">
        <v>0</v>
      </c>
      <c r="D62" s="960">
        <v>0</v>
      </c>
      <c r="E62" s="960">
        <v>0</v>
      </c>
      <c r="F62" s="960">
        <v>0</v>
      </c>
      <c r="G62" s="4074">
        <v>0</v>
      </c>
      <c r="H62" s="960">
        <v>0</v>
      </c>
      <c r="I62" s="960">
        <v>0</v>
      </c>
      <c r="J62" s="4074">
        <v>0</v>
      </c>
      <c r="K62" s="960">
        <v>0</v>
      </c>
      <c r="L62" s="4073">
        <v>0</v>
      </c>
      <c r="M62" s="4051">
        <v>0</v>
      </c>
      <c r="N62" s="4305">
        <f>SUM(O62:P62)</f>
        <v>0</v>
      </c>
      <c r="O62" s="4074">
        <v>0</v>
      </c>
      <c r="P62" s="892">
        <v>0</v>
      </c>
      <c r="Q62" s="3126">
        <v>0</v>
      </c>
      <c r="R62" s="960">
        <v>0</v>
      </c>
      <c r="S62" s="960">
        <v>0</v>
      </c>
      <c r="T62" s="960">
        <v>0</v>
      </c>
      <c r="U62" s="960">
        <v>0</v>
      </c>
      <c r="V62" s="960">
        <v>0</v>
      </c>
      <c r="W62" s="4051">
        <v>0</v>
      </c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>
        <v>0</v>
      </c>
      <c r="D63" s="1973">
        <v>0</v>
      </c>
      <c r="E63" s="1973">
        <v>0</v>
      </c>
      <c r="F63" s="1973">
        <v>0</v>
      </c>
      <c r="G63" s="4025">
        <v>0</v>
      </c>
      <c r="H63" s="1973">
        <v>0</v>
      </c>
      <c r="I63" s="1973">
        <v>0</v>
      </c>
      <c r="J63" s="4025">
        <v>0</v>
      </c>
      <c r="K63" s="1973">
        <v>0</v>
      </c>
      <c r="L63" s="4064">
        <v>0</v>
      </c>
      <c r="M63" s="330">
        <v>0</v>
      </c>
      <c r="N63" s="4029">
        <f t="shared" ref="N63:N70" si="26">SUM(O63:P63)</f>
        <v>0</v>
      </c>
      <c r="O63" s="4025">
        <v>0</v>
      </c>
      <c r="P63" s="332">
        <v>0</v>
      </c>
      <c r="Q63" s="4024">
        <v>0</v>
      </c>
      <c r="R63" s="1973">
        <v>0</v>
      </c>
      <c r="S63" s="1973">
        <v>0</v>
      </c>
      <c r="T63" s="1973">
        <v>0</v>
      </c>
      <c r="U63" s="1973">
        <v>0</v>
      </c>
      <c r="V63" s="1973">
        <v>0</v>
      </c>
      <c r="W63" s="330">
        <v>0</v>
      </c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>
        <v>0</v>
      </c>
      <c r="D64" s="1973">
        <v>0</v>
      </c>
      <c r="E64" s="1973">
        <v>0</v>
      </c>
      <c r="F64" s="1973">
        <v>0</v>
      </c>
      <c r="G64" s="4025">
        <v>0</v>
      </c>
      <c r="H64" s="1973">
        <v>0</v>
      </c>
      <c r="I64" s="1973">
        <v>0</v>
      </c>
      <c r="J64" s="4025">
        <v>0</v>
      </c>
      <c r="K64" s="1973">
        <v>0</v>
      </c>
      <c r="L64" s="4064">
        <v>0</v>
      </c>
      <c r="M64" s="330">
        <v>0</v>
      </c>
      <c r="N64" s="231">
        <f t="shared" si="26"/>
        <v>0</v>
      </c>
      <c r="O64" s="4025">
        <v>0</v>
      </c>
      <c r="P64" s="332">
        <v>0</v>
      </c>
      <c r="Q64" s="4024">
        <v>0</v>
      </c>
      <c r="R64" s="1973">
        <v>0</v>
      </c>
      <c r="S64" s="1973">
        <v>0</v>
      </c>
      <c r="T64" s="1973">
        <v>0</v>
      </c>
      <c r="U64" s="1973">
        <v>0</v>
      </c>
      <c r="V64" s="1973">
        <v>0</v>
      </c>
      <c r="W64" s="330">
        <v>0</v>
      </c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>
        <v>0</v>
      </c>
      <c r="D65" s="1973">
        <v>0</v>
      </c>
      <c r="E65" s="1973">
        <v>0</v>
      </c>
      <c r="F65" s="1973">
        <v>0</v>
      </c>
      <c r="G65" s="4025">
        <v>0</v>
      </c>
      <c r="H65" s="1973">
        <v>0</v>
      </c>
      <c r="I65" s="1973">
        <v>0</v>
      </c>
      <c r="J65" s="4025">
        <v>0</v>
      </c>
      <c r="K65" s="1973">
        <v>0</v>
      </c>
      <c r="L65" s="4064">
        <v>0</v>
      </c>
      <c r="M65" s="330">
        <v>0</v>
      </c>
      <c r="N65" s="199">
        <f>SUM(O65:P65)</f>
        <v>0</v>
      </c>
      <c r="O65" s="4025">
        <v>0</v>
      </c>
      <c r="P65" s="332">
        <v>0</v>
      </c>
      <c r="Q65" s="4024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>
        <v>0</v>
      </c>
      <c r="D66" s="1973">
        <v>0</v>
      </c>
      <c r="E66" s="1973">
        <v>0</v>
      </c>
      <c r="F66" s="1973">
        <v>0</v>
      </c>
      <c r="G66" s="4025">
        <v>0</v>
      </c>
      <c r="H66" s="1973">
        <v>0</v>
      </c>
      <c r="I66" s="1973">
        <v>0</v>
      </c>
      <c r="J66" s="4025">
        <v>0</v>
      </c>
      <c r="K66" s="1973">
        <v>0</v>
      </c>
      <c r="L66" s="4064">
        <v>0</v>
      </c>
      <c r="M66" s="330">
        <v>0</v>
      </c>
      <c r="N66" s="4029">
        <f>SUM(O66:P66)</f>
        <v>0</v>
      </c>
      <c r="O66" s="4025">
        <v>0</v>
      </c>
      <c r="P66" s="332">
        <v>0</v>
      </c>
      <c r="Q66" s="4024">
        <v>0</v>
      </c>
      <c r="R66" s="1973">
        <v>0</v>
      </c>
      <c r="S66" s="1973">
        <v>0</v>
      </c>
      <c r="T66" s="1973">
        <v>0</v>
      </c>
      <c r="U66" s="1973">
        <v>0</v>
      </c>
      <c r="V66" s="1973">
        <v>0</v>
      </c>
      <c r="W66" s="330">
        <v>0</v>
      </c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0</v>
      </c>
      <c r="C67" s="1973">
        <v>0</v>
      </c>
      <c r="D67" s="1973">
        <v>0</v>
      </c>
      <c r="E67" s="1973">
        <v>0</v>
      </c>
      <c r="F67" s="1973">
        <v>0</v>
      </c>
      <c r="G67" s="4025">
        <v>0</v>
      </c>
      <c r="H67" s="1973">
        <v>0</v>
      </c>
      <c r="I67" s="1973">
        <v>0</v>
      </c>
      <c r="J67" s="4025">
        <v>0</v>
      </c>
      <c r="K67" s="1973">
        <v>0</v>
      </c>
      <c r="L67" s="4064">
        <v>0</v>
      </c>
      <c r="M67" s="330">
        <v>0</v>
      </c>
      <c r="N67" s="199">
        <f>SUM(O67:P67)</f>
        <v>0</v>
      </c>
      <c r="O67" s="4025">
        <v>0</v>
      </c>
      <c r="P67" s="332">
        <v>0</v>
      </c>
      <c r="Q67" s="4024">
        <v>0</v>
      </c>
      <c r="R67" s="1973">
        <v>0</v>
      </c>
      <c r="S67" s="1973">
        <v>0</v>
      </c>
      <c r="T67" s="1973">
        <v>0</v>
      </c>
      <c r="U67" s="1973">
        <v>0</v>
      </c>
      <c r="V67" s="1973">
        <v>0</v>
      </c>
      <c r="W67" s="330">
        <v>0</v>
      </c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>
        <v>0</v>
      </c>
      <c r="D68" s="1973">
        <v>0</v>
      </c>
      <c r="E68" s="1973">
        <v>0</v>
      </c>
      <c r="F68" s="1973">
        <v>0</v>
      </c>
      <c r="G68" s="4025">
        <v>0</v>
      </c>
      <c r="H68" s="1973">
        <v>0</v>
      </c>
      <c r="I68" s="1973">
        <v>0</v>
      </c>
      <c r="J68" s="4025">
        <v>0</v>
      </c>
      <c r="K68" s="1973">
        <v>0</v>
      </c>
      <c r="L68" s="4064">
        <v>0</v>
      </c>
      <c r="M68" s="330">
        <v>0</v>
      </c>
      <c r="N68" s="199">
        <f t="shared" si="26"/>
        <v>0</v>
      </c>
      <c r="O68" s="4025">
        <v>0</v>
      </c>
      <c r="P68" s="332">
        <v>0</v>
      </c>
      <c r="Q68" s="4024">
        <v>0</v>
      </c>
      <c r="R68" s="1973">
        <v>0</v>
      </c>
      <c r="S68" s="1973">
        <v>0</v>
      </c>
      <c r="T68" s="1973">
        <v>0</v>
      </c>
      <c r="U68" s="1973">
        <v>0</v>
      </c>
      <c r="V68" s="1973">
        <v>0</v>
      </c>
      <c r="W68" s="330">
        <v>0</v>
      </c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>
        <v>0</v>
      </c>
      <c r="D69" s="1973">
        <v>0</v>
      </c>
      <c r="E69" s="1973">
        <v>0</v>
      </c>
      <c r="F69" s="1973">
        <v>0</v>
      </c>
      <c r="G69" s="4025">
        <v>0</v>
      </c>
      <c r="H69" s="1973">
        <v>0</v>
      </c>
      <c r="I69" s="1973">
        <v>0</v>
      </c>
      <c r="J69" s="4025">
        <v>0</v>
      </c>
      <c r="K69" s="1973">
        <v>0</v>
      </c>
      <c r="L69" s="4064">
        <v>0</v>
      </c>
      <c r="M69" s="330">
        <v>0</v>
      </c>
      <c r="N69" s="199">
        <f t="shared" si="26"/>
        <v>0</v>
      </c>
      <c r="O69" s="4025">
        <v>0</v>
      </c>
      <c r="P69" s="332">
        <v>0</v>
      </c>
      <c r="Q69" s="4024">
        <v>0</v>
      </c>
      <c r="R69" s="1973">
        <v>0</v>
      </c>
      <c r="S69" s="1973">
        <v>0</v>
      </c>
      <c r="T69" s="1973">
        <v>0</v>
      </c>
      <c r="U69" s="1973">
        <v>0</v>
      </c>
      <c r="V69" s="1973">
        <v>0</v>
      </c>
      <c r="W69" s="330">
        <v>0</v>
      </c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>
        <v>0</v>
      </c>
      <c r="D70" s="1018">
        <v>0</v>
      </c>
      <c r="E70" s="1018">
        <v>0</v>
      </c>
      <c r="F70" s="1018">
        <v>0</v>
      </c>
      <c r="G70" s="1162">
        <v>0</v>
      </c>
      <c r="H70" s="1018">
        <v>0</v>
      </c>
      <c r="I70" s="1018">
        <v>0</v>
      </c>
      <c r="J70" s="1162">
        <v>0</v>
      </c>
      <c r="K70" s="1018">
        <v>0</v>
      </c>
      <c r="L70" s="3564">
        <v>0</v>
      </c>
      <c r="M70" s="330">
        <v>0</v>
      </c>
      <c r="N70" s="4029">
        <f t="shared" si="26"/>
        <v>0</v>
      </c>
      <c r="O70" s="4025">
        <v>0</v>
      </c>
      <c r="P70" s="332">
        <v>0</v>
      </c>
      <c r="Q70" s="4024">
        <v>0</v>
      </c>
      <c r="R70" s="1973">
        <v>0</v>
      </c>
      <c r="S70" s="1973">
        <v>0</v>
      </c>
      <c r="T70" s="1973">
        <v>0</v>
      </c>
      <c r="U70" s="1973">
        <v>0</v>
      </c>
      <c r="V70" s="1973">
        <v>0</v>
      </c>
      <c r="W70" s="330">
        <v>0</v>
      </c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>
        <v>0</v>
      </c>
      <c r="D71" s="1018">
        <v>0</v>
      </c>
      <c r="E71" s="1018">
        <v>0</v>
      </c>
      <c r="F71" s="1018">
        <v>0</v>
      </c>
      <c r="G71" s="1162">
        <v>0</v>
      </c>
      <c r="H71" s="1973">
        <v>0</v>
      </c>
      <c r="I71" s="1018">
        <v>0</v>
      </c>
      <c r="J71" s="4025">
        <v>0</v>
      </c>
      <c r="K71" s="1018">
        <v>0</v>
      </c>
      <c r="L71" s="3564">
        <v>0</v>
      </c>
      <c r="M71" s="330">
        <v>0</v>
      </c>
      <c r="N71" s="4029">
        <f>SUM(O71:P71)</f>
        <v>0</v>
      </c>
      <c r="O71" s="4025">
        <v>0</v>
      </c>
      <c r="P71" s="332">
        <v>0</v>
      </c>
      <c r="Q71" s="4024">
        <v>0</v>
      </c>
      <c r="R71" s="1973">
        <v>0</v>
      </c>
      <c r="S71" s="1973">
        <v>0</v>
      </c>
      <c r="T71" s="1973">
        <v>0</v>
      </c>
      <c r="U71" s="1973">
        <v>0</v>
      </c>
      <c r="V71" s="1973">
        <v>0</v>
      </c>
      <c r="W71" s="330">
        <v>0</v>
      </c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>
        <v>0</v>
      </c>
      <c r="D72" s="1018">
        <v>0</v>
      </c>
      <c r="E72" s="1018">
        <v>0</v>
      </c>
      <c r="F72" s="1018">
        <v>0</v>
      </c>
      <c r="G72" s="1162">
        <v>0</v>
      </c>
      <c r="H72" s="1018">
        <v>0</v>
      </c>
      <c r="I72" s="1018">
        <v>0</v>
      </c>
      <c r="J72" s="1162">
        <v>0</v>
      </c>
      <c r="K72" s="1018">
        <v>0</v>
      </c>
      <c r="L72" s="3564">
        <v>0</v>
      </c>
      <c r="M72" s="330">
        <v>0</v>
      </c>
      <c r="N72" s="231">
        <f>SUM(O72:P72)</f>
        <v>0</v>
      </c>
      <c r="O72" s="4025">
        <v>0</v>
      </c>
      <c r="P72" s="332">
        <v>0</v>
      </c>
      <c r="Q72" s="4024">
        <v>0</v>
      </c>
      <c r="R72" s="1973">
        <v>0</v>
      </c>
      <c r="S72" s="1973">
        <v>0</v>
      </c>
      <c r="T72" s="1973">
        <v>0</v>
      </c>
      <c r="U72" s="1973">
        <v>0</v>
      </c>
      <c r="V72" s="1973">
        <v>0</v>
      </c>
      <c r="W72" s="330">
        <v>0</v>
      </c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>
        <v>0</v>
      </c>
      <c r="D73" s="1018">
        <v>0</v>
      </c>
      <c r="E73" s="1018">
        <v>0</v>
      </c>
      <c r="F73" s="1018">
        <v>0</v>
      </c>
      <c r="G73" s="1162">
        <v>0</v>
      </c>
      <c r="H73" s="1018">
        <v>0</v>
      </c>
      <c r="I73" s="1018">
        <v>0</v>
      </c>
      <c r="J73" s="1162">
        <v>0</v>
      </c>
      <c r="K73" s="1018">
        <v>0</v>
      </c>
      <c r="L73" s="3564">
        <v>0</v>
      </c>
      <c r="M73" s="34">
        <v>0</v>
      </c>
      <c r="N73" s="638">
        <f>SUM(O73:P73)</f>
        <v>0</v>
      </c>
      <c r="O73" s="1162">
        <v>0</v>
      </c>
      <c r="P73" s="2444">
        <v>0</v>
      </c>
      <c r="Q73" s="4024">
        <v>0</v>
      </c>
      <c r="R73" s="1018">
        <v>0</v>
      </c>
      <c r="S73" s="1018">
        <v>0</v>
      </c>
      <c r="T73" s="1018">
        <v>0</v>
      </c>
      <c r="U73" s="1973">
        <v>0</v>
      </c>
      <c r="V73" s="1018">
        <v>0</v>
      </c>
      <c r="W73" s="34">
        <v>0</v>
      </c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0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0</v>
      </c>
      <c r="M74" s="4311">
        <f>SUM(M62:M73)</f>
        <v>0</v>
      </c>
      <c r="N74" s="4281">
        <f>SUM(O74:P74)</f>
        <v>0</v>
      </c>
      <c r="O74" s="4311">
        <f>SUM(O62:O73)</f>
        <v>0</v>
      </c>
      <c r="P74" s="4312">
        <f t="shared" ref="P74:W74" si="44">SUM(P62:P73)</f>
        <v>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>
        <v>0</v>
      </c>
      <c r="C78" s="4305">
        <f>SUM(D78:E78)</f>
        <v>0</v>
      </c>
      <c r="D78" s="4074">
        <v>0</v>
      </c>
      <c r="E78" s="892">
        <v>0</v>
      </c>
      <c r="F78" s="3126">
        <v>0</v>
      </c>
      <c r="G78" s="960">
        <v>0</v>
      </c>
      <c r="H78" s="960">
        <v>0</v>
      </c>
      <c r="I78" s="960">
        <v>0</v>
      </c>
      <c r="J78" s="960">
        <v>0</v>
      </c>
      <c r="K78" s="960">
        <v>0</v>
      </c>
      <c r="L78" s="892">
        <v>0</v>
      </c>
      <c r="M78" s="4074">
        <v>0</v>
      </c>
      <c r="N78" s="960">
        <v>0</v>
      </c>
      <c r="O78" s="960">
        <v>0</v>
      </c>
      <c r="P78" s="960">
        <v>0</v>
      </c>
      <c r="Q78" s="960">
        <v>0</v>
      </c>
      <c r="R78" s="4051">
        <v>0</v>
      </c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>
        <v>0</v>
      </c>
      <c r="C79" s="4029">
        <f t="shared" ref="C79:C91" si="53">SUM(D79:E79)</f>
        <v>0</v>
      </c>
      <c r="D79" s="4025">
        <v>0</v>
      </c>
      <c r="E79" s="332">
        <v>0</v>
      </c>
      <c r="F79" s="4024">
        <v>0</v>
      </c>
      <c r="G79" s="1973">
        <v>0</v>
      </c>
      <c r="H79" s="1973">
        <v>0</v>
      </c>
      <c r="I79" s="1973">
        <v>0</v>
      </c>
      <c r="J79" s="1973">
        <v>0</v>
      </c>
      <c r="K79" s="1973">
        <v>0</v>
      </c>
      <c r="L79" s="332">
        <v>0</v>
      </c>
      <c r="M79" s="4025">
        <v>0</v>
      </c>
      <c r="N79" s="1973">
        <v>0</v>
      </c>
      <c r="O79" s="1973">
        <v>0</v>
      </c>
      <c r="P79" s="1973">
        <v>0</v>
      </c>
      <c r="Q79" s="1973">
        <v>0</v>
      </c>
      <c r="R79" s="330">
        <v>0</v>
      </c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>
        <v>0</v>
      </c>
      <c r="C80" s="303">
        <f t="shared" si="53"/>
        <v>0</v>
      </c>
      <c r="D80" s="4025">
        <v>0</v>
      </c>
      <c r="E80" s="332">
        <v>0</v>
      </c>
      <c r="F80" s="4024">
        <v>0</v>
      </c>
      <c r="G80" s="1973">
        <v>0</v>
      </c>
      <c r="H80" s="1973">
        <v>0</v>
      </c>
      <c r="I80" s="1973">
        <v>0</v>
      </c>
      <c r="J80" s="1973">
        <v>0</v>
      </c>
      <c r="K80" s="1973">
        <v>0</v>
      </c>
      <c r="L80" s="332">
        <v>0</v>
      </c>
      <c r="M80" s="4025">
        <v>0</v>
      </c>
      <c r="N80" s="1973">
        <v>0</v>
      </c>
      <c r="O80" s="1973">
        <v>0</v>
      </c>
      <c r="P80" s="1973">
        <v>0</v>
      </c>
      <c r="Q80" s="1973">
        <v>0</v>
      </c>
      <c r="R80" s="330">
        <v>0</v>
      </c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>
        <v>0</v>
      </c>
      <c r="C81" s="303">
        <f t="shared" si="53"/>
        <v>0</v>
      </c>
      <c r="D81" s="4025">
        <v>0</v>
      </c>
      <c r="E81" s="332">
        <v>0</v>
      </c>
      <c r="F81" s="4024">
        <v>0</v>
      </c>
      <c r="G81" s="1973">
        <v>0</v>
      </c>
      <c r="H81" s="1973">
        <v>0</v>
      </c>
      <c r="I81" s="1973">
        <v>0</v>
      </c>
      <c r="J81" s="1973">
        <v>0</v>
      </c>
      <c r="K81" s="1973">
        <v>0</v>
      </c>
      <c r="L81" s="332">
        <v>0</v>
      </c>
      <c r="M81" s="4025">
        <v>0</v>
      </c>
      <c r="N81" s="1973">
        <v>0</v>
      </c>
      <c r="O81" s="1973">
        <v>0</v>
      </c>
      <c r="P81" s="1973">
        <v>0</v>
      </c>
      <c r="Q81" s="1973">
        <v>0</v>
      </c>
      <c r="R81" s="330">
        <v>0</v>
      </c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>
        <v>0</v>
      </c>
      <c r="C82" s="231">
        <f>SUM(D82:E82)</f>
        <v>0</v>
      </c>
      <c r="D82" s="4025">
        <v>0</v>
      </c>
      <c r="E82" s="332">
        <v>0</v>
      </c>
      <c r="F82" s="4024">
        <v>0</v>
      </c>
      <c r="G82" s="1973">
        <v>0</v>
      </c>
      <c r="H82" s="1973">
        <v>0</v>
      </c>
      <c r="I82" s="1973">
        <v>0</v>
      </c>
      <c r="J82" s="1973">
        <v>0</v>
      </c>
      <c r="K82" s="1973">
        <v>0</v>
      </c>
      <c r="L82" s="332">
        <v>0</v>
      </c>
      <c r="M82" s="4025">
        <v>0</v>
      </c>
      <c r="N82" s="1973">
        <v>0</v>
      </c>
      <c r="O82" s="1973">
        <v>0</v>
      </c>
      <c r="P82" s="1973">
        <v>0</v>
      </c>
      <c r="Q82" s="1973">
        <v>0</v>
      </c>
      <c r="R82" s="330">
        <v>0</v>
      </c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>
        <v>0</v>
      </c>
      <c r="C83" s="4029">
        <f t="shared" si="53"/>
        <v>0</v>
      </c>
      <c r="D83" s="4025">
        <v>0</v>
      </c>
      <c r="E83" s="332">
        <v>0</v>
      </c>
      <c r="F83" s="4024">
        <v>0</v>
      </c>
      <c r="G83" s="1973">
        <v>0</v>
      </c>
      <c r="H83" s="1973">
        <v>0</v>
      </c>
      <c r="I83" s="1973">
        <v>0</v>
      </c>
      <c r="J83" s="1973">
        <v>0</v>
      </c>
      <c r="K83" s="1973">
        <v>0</v>
      </c>
      <c r="L83" s="332">
        <v>0</v>
      </c>
      <c r="M83" s="4025">
        <v>0</v>
      </c>
      <c r="N83" s="1973">
        <v>0</v>
      </c>
      <c r="O83" s="1973">
        <v>0</v>
      </c>
      <c r="P83" s="1973">
        <v>0</v>
      </c>
      <c r="Q83" s="1973">
        <v>0</v>
      </c>
      <c r="R83" s="330">
        <v>0</v>
      </c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>
        <v>0</v>
      </c>
      <c r="C84" s="4029">
        <f t="shared" si="53"/>
        <v>0</v>
      </c>
      <c r="D84" s="4025">
        <v>0</v>
      </c>
      <c r="E84" s="332">
        <v>0</v>
      </c>
      <c r="F84" s="4024">
        <v>0</v>
      </c>
      <c r="G84" s="1973">
        <v>0</v>
      </c>
      <c r="H84" s="1973">
        <v>0</v>
      </c>
      <c r="I84" s="1973">
        <v>0</v>
      </c>
      <c r="J84" s="1973">
        <v>0</v>
      </c>
      <c r="K84" s="1973">
        <v>0</v>
      </c>
      <c r="L84" s="332">
        <v>0</v>
      </c>
      <c r="M84" s="4025">
        <v>0</v>
      </c>
      <c r="N84" s="1973">
        <v>0</v>
      </c>
      <c r="O84" s="1973">
        <v>0</v>
      </c>
      <c r="P84" s="1973">
        <v>0</v>
      </c>
      <c r="Q84" s="1973">
        <v>0</v>
      </c>
      <c r="R84" s="330">
        <v>0</v>
      </c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>
        <v>0</v>
      </c>
      <c r="C85" s="4029">
        <f t="shared" si="53"/>
        <v>0</v>
      </c>
      <c r="D85" s="4025">
        <v>0</v>
      </c>
      <c r="E85" s="332">
        <v>0</v>
      </c>
      <c r="F85" s="4024">
        <v>0</v>
      </c>
      <c r="G85" s="1973">
        <v>0</v>
      </c>
      <c r="H85" s="1973">
        <v>0</v>
      </c>
      <c r="I85" s="1973">
        <v>0</v>
      </c>
      <c r="J85" s="1973">
        <v>0</v>
      </c>
      <c r="K85" s="1973">
        <v>0</v>
      </c>
      <c r="L85" s="332">
        <v>0</v>
      </c>
      <c r="M85" s="4025">
        <v>0</v>
      </c>
      <c r="N85" s="1973">
        <v>0</v>
      </c>
      <c r="O85" s="1973">
        <v>0</v>
      </c>
      <c r="P85" s="1973">
        <v>0</v>
      </c>
      <c r="Q85" s="1973">
        <v>0</v>
      </c>
      <c r="R85" s="330">
        <v>0</v>
      </c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>
        <v>0</v>
      </c>
      <c r="C86" s="4029">
        <f t="shared" si="53"/>
        <v>0</v>
      </c>
      <c r="D86" s="4025">
        <v>0</v>
      </c>
      <c r="E86" s="332">
        <v>0</v>
      </c>
      <c r="F86" s="4024">
        <v>0</v>
      </c>
      <c r="G86" s="1973">
        <v>0</v>
      </c>
      <c r="H86" s="1973">
        <v>0</v>
      </c>
      <c r="I86" s="1973">
        <v>0</v>
      </c>
      <c r="J86" s="1973">
        <v>0</v>
      </c>
      <c r="K86" s="1973">
        <v>0</v>
      </c>
      <c r="L86" s="332">
        <v>0</v>
      </c>
      <c r="M86" s="4025">
        <v>0</v>
      </c>
      <c r="N86" s="1973">
        <v>0</v>
      </c>
      <c r="O86" s="1973">
        <v>0</v>
      </c>
      <c r="P86" s="1973">
        <v>0</v>
      </c>
      <c r="Q86" s="1973">
        <v>0</v>
      </c>
      <c r="R86" s="330">
        <v>0</v>
      </c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>
        <v>0</v>
      </c>
      <c r="C87" s="303">
        <f t="shared" si="53"/>
        <v>0</v>
      </c>
      <c r="D87" s="4025">
        <v>0</v>
      </c>
      <c r="E87" s="332">
        <v>0</v>
      </c>
      <c r="F87" s="4024">
        <v>0</v>
      </c>
      <c r="G87" s="1973">
        <v>0</v>
      </c>
      <c r="H87" s="1973">
        <v>0</v>
      </c>
      <c r="I87" s="1973">
        <v>0</v>
      </c>
      <c r="J87" s="1973">
        <v>0</v>
      </c>
      <c r="K87" s="1973">
        <v>0</v>
      </c>
      <c r="L87" s="332">
        <v>0</v>
      </c>
      <c r="M87" s="4025">
        <v>0</v>
      </c>
      <c r="N87" s="1973">
        <v>0</v>
      </c>
      <c r="O87" s="1973">
        <v>0</v>
      </c>
      <c r="P87" s="1973">
        <v>0</v>
      </c>
      <c r="Q87" s="1973">
        <v>0</v>
      </c>
      <c r="R87" s="330">
        <v>0</v>
      </c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>
        <v>0</v>
      </c>
      <c r="C88" s="303">
        <f t="shared" si="53"/>
        <v>0</v>
      </c>
      <c r="D88" s="4025">
        <v>0</v>
      </c>
      <c r="E88" s="332">
        <v>0</v>
      </c>
      <c r="F88" s="4024">
        <v>0</v>
      </c>
      <c r="G88" s="1973">
        <v>0</v>
      </c>
      <c r="H88" s="1973">
        <v>0</v>
      </c>
      <c r="I88" s="1973">
        <v>0</v>
      </c>
      <c r="J88" s="1973">
        <v>0</v>
      </c>
      <c r="K88" s="1973">
        <v>0</v>
      </c>
      <c r="L88" s="332">
        <v>0</v>
      </c>
      <c r="M88" s="4025">
        <v>0</v>
      </c>
      <c r="N88" s="1973">
        <v>0</v>
      </c>
      <c r="O88" s="1973">
        <v>0</v>
      </c>
      <c r="P88" s="1973">
        <v>0</v>
      </c>
      <c r="Q88" s="1973">
        <v>0</v>
      </c>
      <c r="R88" s="330">
        <v>0</v>
      </c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>
        <v>0</v>
      </c>
      <c r="C89" s="231">
        <f t="shared" si="53"/>
        <v>0</v>
      </c>
      <c r="D89" s="4025">
        <v>0</v>
      </c>
      <c r="E89" s="332">
        <v>0</v>
      </c>
      <c r="F89" s="4024">
        <v>0</v>
      </c>
      <c r="G89" s="1973">
        <v>0</v>
      </c>
      <c r="H89" s="1018">
        <v>0</v>
      </c>
      <c r="I89" s="1973">
        <v>0</v>
      </c>
      <c r="J89" s="1018">
        <v>0</v>
      </c>
      <c r="K89" s="1973">
        <v>0</v>
      </c>
      <c r="L89" s="2444">
        <v>0</v>
      </c>
      <c r="M89" s="4025">
        <v>0</v>
      </c>
      <c r="N89" s="1973">
        <v>0</v>
      </c>
      <c r="O89" s="1018">
        <v>0</v>
      </c>
      <c r="P89" s="1973">
        <v>0</v>
      </c>
      <c r="Q89" s="1973">
        <v>0</v>
      </c>
      <c r="R89" s="34">
        <v>0</v>
      </c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>
        <v>0</v>
      </c>
      <c r="C90" s="4029">
        <f t="shared" si="53"/>
        <v>0</v>
      </c>
      <c r="D90" s="331">
        <v>0</v>
      </c>
      <c r="E90" s="332">
        <v>0</v>
      </c>
      <c r="F90" s="4024">
        <v>0</v>
      </c>
      <c r="G90" s="1018">
        <v>0</v>
      </c>
      <c r="H90" s="1018">
        <v>0</v>
      </c>
      <c r="I90" s="1018">
        <v>0</v>
      </c>
      <c r="J90" s="1018">
        <v>0</v>
      </c>
      <c r="K90" s="1018">
        <v>0</v>
      </c>
      <c r="L90" s="2444">
        <v>0</v>
      </c>
      <c r="M90" s="4025">
        <v>0</v>
      </c>
      <c r="N90" s="1018">
        <v>0</v>
      </c>
      <c r="O90" s="1018">
        <v>0</v>
      </c>
      <c r="P90" s="1973">
        <v>0</v>
      </c>
      <c r="Q90" s="1018">
        <v>0</v>
      </c>
      <c r="R90" s="34">
        <v>0</v>
      </c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>
        <v>0</v>
      </c>
      <c r="C91" s="638">
        <f t="shared" si="53"/>
        <v>0</v>
      </c>
      <c r="D91" s="4160">
        <v>0</v>
      </c>
      <c r="E91" s="1953">
        <v>0</v>
      </c>
      <c r="F91" s="2109">
        <v>0</v>
      </c>
      <c r="G91" s="1907">
        <v>0</v>
      </c>
      <c r="H91" s="1907">
        <v>0</v>
      </c>
      <c r="I91" s="1907">
        <v>0</v>
      </c>
      <c r="J91" s="1907">
        <v>0</v>
      </c>
      <c r="K91" s="1907">
        <v>0</v>
      </c>
      <c r="L91" s="1953">
        <v>0</v>
      </c>
      <c r="M91" s="4160">
        <v>0</v>
      </c>
      <c r="N91" s="1907">
        <v>0</v>
      </c>
      <c r="O91" s="1907">
        <v>0</v>
      </c>
      <c r="P91" s="1914">
        <v>0</v>
      </c>
      <c r="Q91" s="1907">
        <v>0</v>
      </c>
      <c r="R91" s="877">
        <v>0</v>
      </c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>
        <v>0</v>
      </c>
      <c r="D97" s="960">
        <v>0</v>
      </c>
      <c r="E97" s="960">
        <v>0</v>
      </c>
      <c r="F97" s="1039">
        <v>0</v>
      </c>
      <c r="G97" s="1039">
        <v>0</v>
      </c>
      <c r="H97" s="232">
        <v>0</v>
      </c>
      <c r="I97" s="4320">
        <v>0</v>
      </c>
      <c r="J97" s="142">
        <v>0</v>
      </c>
      <c r="K97" s="787">
        <f>SUM(L97:M97)</f>
        <v>0</v>
      </c>
      <c r="L97" s="20">
        <v>0</v>
      </c>
      <c r="M97" s="1026">
        <v>0</v>
      </c>
      <c r="N97" s="337">
        <v>0</v>
      </c>
      <c r="O97" s="232">
        <v>0</v>
      </c>
      <c r="P97" s="960">
        <v>0</v>
      </c>
      <c r="Q97" s="1039">
        <v>0</v>
      </c>
      <c r="R97" s="1039">
        <v>0</v>
      </c>
      <c r="S97" s="44">
        <v>0</v>
      </c>
      <c r="T97" s="142">
        <v>0</v>
      </c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>
        <v>0</v>
      </c>
      <c r="D98" s="1973">
        <v>0</v>
      </c>
      <c r="E98" s="1973">
        <v>0</v>
      </c>
      <c r="F98" s="1973">
        <v>0</v>
      </c>
      <c r="G98" s="1973">
        <v>0</v>
      </c>
      <c r="H98" s="1018">
        <v>0</v>
      </c>
      <c r="I98" s="3564">
        <v>0</v>
      </c>
      <c r="J98" s="330">
        <v>0</v>
      </c>
      <c r="K98" s="4159">
        <f t="shared" ref="K98:K108" si="63">SUM(L98:M98)</f>
        <v>0</v>
      </c>
      <c r="L98" s="4034">
        <v>0</v>
      </c>
      <c r="M98" s="1945">
        <v>0</v>
      </c>
      <c r="N98" s="4024">
        <v>0</v>
      </c>
      <c r="O98" s="1018">
        <v>0</v>
      </c>
      <c r="P98" s="1018">
        <v>0</v>
      </c>
      <c r="Q98" s="232">
        <v>0</v>
      </c>
      <c r="R98" s="232">
        <v>0</v>
      </c>
      <c r="S98" s="214">
        <v>0</v>
      </c>
      <c r="T98" s="29">
        <v>0</v>
      </c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>
        <v>0</v>
      </c>
      <c r="D99" s="232">
        <v>0</v>
      </c>
      <c r="E99" s="232">
        <v>0</v>
      </c>
      <c r="F99" s="1973">
        <v>0</v>
      </c>
      <c r="G99" s="1973">
        <v>0</v>
      </c>
      <c r="H99" s="1018">
        <v>0</v>
      </c>
      <c r="I99" s="4064">
        <v>0</v>
      </c>
      <c r="J99" s="330">
        <v>0</v>
      </c>
      <c r="K99" s="4159">
        <f>SUM(L99:M99)</f>
        <v>0</v>
      </c>
      <c r="L99" s="4034">
        <v>0</v>
      </c>
      <c r="M99" s="2444">
        <v>0</v>
      </c>
      <c r="N99" s="4024">
        <v>0</v>
      </c>
      <c r="O99" s="1018">
        <v>0</v>
      </c>
      <c r="P99" s="1973">
        <v>0</v>
      </c>
      <c r="Q99" s="1973">
        <v>0</v>
      </c>
      <c r="R99" s="1018">
        <v>0</v>
      </c>
      <c r="S99" s="4025">
        <v>0</v>
      </c>
      <c r="T99" s="34">
        <v>0</v>
      </c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>
        <v>0</v>
      </c>
      <c r="D100" s="1018">
        <v>0</v>
      </c>
      <c r="E100" s="1018">
        <v>0</v>
      </c>
      <c r="F100" s="1973">
        <v>0</v>
      </c>
      <c r="G100" s="232">
        <v>0</v>
      </c>
      <c r="H100" s="1973">
        <v>0</v>
      </c>
      <c r="I100" s="4321">
        <v>0</v>
      </c>
      <c r="J100" s="330">
        <v>0</v>
      </c>
      <c r="K100" s="4159">
        <f t="shared" si="63"/>
        <v>0</v>
      </c>
      <c r="L100" s="20">
        <v>0</v>
      </c>
      <c r="M100" s="332">
        <v>0</v>
      </c>
      <c r="N100" s="4024">
        <v>0</v>
      </c>
      <c r="O100" s="1018">
        <v>0</v>
      </c>
      <c r="P100" s="232">
        <v>0</v>
      </c>
      <c r="Q100" s="1973">
        <v>0</v>
      </c>
      <c r="R100" s="1018">
        <v>0</v>
      </c>
      <c r="S100" s="4025">
        <v>0</v>
      </c>
      <c r="T100" s="34">
        <v>0</v>
      </c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>
        <v>0</v>
      </c>
      <c r="D101" s="1973">
        <v>0</v>
      </c>
      <c r="E101" s="1973">
        <v>0</v>
      </c>
      <c r="F101" s="232">
        <v>0</v>
      </c>
      <c r="G101" s="1018">
        <v>0</v>
      </c>
      <c r="H101" s="232">
        <v>0</v>
      </c>
      <c r="I101" s="3564">
        <v>0</v>
      </c>
      <c r="J101" s="330">
        <v>0</v>
      </c>
      <c r="K101" s="4159">
        <f t="shared" si="63"/>
        <v>0</v>
      </c>
      <c r="L101" s="4034">
        <v>0</v>
      </c>
      <c r="M101" s="332">
        <v>0</v>
      </c>
      <c r="N101" s="4024">
        <v>0</v>
      </c>
      <c r="O101" s="1973">
        <v>0</v>
      </c>
      <c r="P101" s="1018">
        <v>0</v>
      </c>
      <c r="Q101" s="1973">
        <v>0</v>
      </c>
      <c r="R101" s="1018">
        <v>0</v>
      </c>
      <c r="S101" s="4025">
        <v>0</v>
      </c>
      <c r="T101" s="34">
        <v>0</v>
      </c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>
        <v>0</v>
      </c>
      <c r="D102" s="232">
        <v>0</v>
      </c>
      <c r="E102" s="232">
        <v>0</v>
      </c>
      <c r="F102" s="1973">
        <v>0</v>
      </c>
      <c r="G102" s="1973">
        <v>0</v>
      </c>
      <c r="H102" s="1973">
        <v>0</v>
      </c>
      <c r="I102" s="4064">
        <v>0</v>
      </c>
      <c r="J102" s="330">
        <v>0</v>
      </c>
      <c r="K102" s="4159">
        <f t="shared" si="63"/>
        <v>0</v>
      </c>
      <c r="L102" s="4034">
        <v>0</v>
      </c>
      <c r="M102" s="1945">
        <v>0</v>
      </c>
      <c r="N102" s="4024">
        <v>0</v>
      </c>
      <c r="O102" s="232">
        <v>0</v>
      </c>
      <c r="P102" s="1018">
        <v>0</v>
      </c>
      <c r="Q102" s="1973">
        <v>0</v>
      </c>
      <c r="R102" s="1018">
        <v>0</v>
      </c>
      <c r="S102" s="4025">
        <v>0</v>
      </c>
      <c r="T102" s="34">
        <v>0</v>
      </c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>
        <v>0</v>
      </c>
      <c r="D103" s="1973">
        <v>0</v>
      </c>
      <c r="E103" s="1973">
        <v>0</v>
      </c>
      <c r="F103" s="1973">
        <v>0</v>
      </c>
      <c r="G103" s="1973">
        <v>0</v>
      </c>
      <c r="H103" s="1973">
        <v>0</v>
      </c>
      <c r="I103" s="1918">
        <v>0</v>
      </c>
      <c r="J103" s="330">
        <v>0</v>
      </c>
      <c r="K103" s="4159">
        <f t="shared" si="63"/>
        <v>0</v>
      </c>
      <c r="L103" s="4034">
        <v>0</v>
      </c>
      <c r="M103" s="2444">
        <v>0</v>
      </c>
      <c r="N103" s="2017">
        <v>0</v>
      </c>
      <c r="O103" s="1018">
        <v>0</v>
      </c>
      <c r="P103" s="1973">
        <v>0</v>
      </c>
      <c r="Q103" s="1973">
        <v>0</v>
      </c>
      <c r="R103" s="1973">
        <v>0</v>
      </c>
      <c r="S103" s="4025">
        <v>0</v>
      </c>
      <c r="T103" s="330">
        <v>0</v>
      </c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>
        <v>0</v>
      </c>
      <c r="D104" s="232">
        <v>0</v>
      </c>
      <c r="E104" s="232">
        <v>0</v>
      </c>
      <c r="F104" s="1973">
        <v>0</v>
      </c>
      <c r="G104" s="1973">
        <v>0</v>
      </c>
      <c r="H104" s="232">
        <v>0</v>
      </c>
      <c r="I104" s="4321">
        <v>0</v>
      </c>
      <c r="J104" s="330">
        <v>0</v>
      </c>
      <c r="K104" s="4159">
        <f t="shared" si="63"/>
        <v>0</v>
      </c>
      <c r="L104" s="20">
        <v>0</v>
      </c>
      <c r="M104" s="2444">
        <v>0</v>
      </c>
      <c r="N104" s="4024">
        <v>0</v>
      </c>
      <c r="O104" s="1973">
        <v>0</v>
      </c>
      <c r="P104" s="232">
        <v>0</v>
      </c>
      <c r="Q104" s="1973">
        <v>0</v>
      </c>
      <c r="R104" s="232">
        <v>0</v>
      </c>
      <c r="S104" s="4025">
        <v>0</v>
      </c>
      <c r="T104" s="29">
        <v>0</v>
      </c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>
        <v>0</v>
      </c>
      <c r="D105" s="1018">
        <v>0</v>
      </c>
      <c r="E105" s="1018">
        <v>0</v>
      </c>
      <c r="F105" s="1973">
        <v>0</v>
      </c>
      <c r="G105" s="1973">
        <v>0</v>
      </c>
      <c r="H105" s="1973">
        <v>0</v>
      </c>
      <c r="I105" s="4064">
        <v>0</v>
      </c>
      <c r="J105" s="330">
        <v>0</v>
      </c>
      <c r="K105" s="4159">
        <f t="shared" si="63"/>
        <v>0</v>
      </c>
      <c r="L105" s="4034">
        <v>0</v>
      </c>
      <c r="M105" s="2444">
        <v>0</v>
      </c>
      <c r="N105" s="4024">
        <v>0</v>
      </c>
      <c r="O105" s="232">
        <v>0</v>
      </c>
      <c r="P105" s="1973">
        <v>0</v>
      </c>
      <c r="Q105" s="1973">
        <v>0</v>
      </c>
      <c r="R105" s="1018">
        <v>0</v>
      </c>
      <c r="S105" s="4025">
        <v>0</v>
      </c>
      <c r="T105" s="34">
        <v>0</v>
      </c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>
        <v>0</v>
      </c>
      <c r="D106" s="1973">
        <v>0</v>
      </c>
      <c r="E106" s="1973">
        <v>0</v>
      </c>
      <c r="F106" s="1973">
        <v>0</v>
      </c>
      <c r="G106" s="1973">
        <v>0</v>
      </c>
      <c r="H106" s="232">
        <v>0</v>
      </c>
      <c r="I106" s="4321">
        <v>0</v>
      </c>
      <c r="J106" s="330">
        <v>0</v>
      </c>
      <c r="K106" s="4159">
        <f t="shared" si="63"/>
        <v>0</v>
      </c>
      <c r="L106" s="4034">
        <v>0</v>
      </c>
      <c r="M106" s="2444">
        <v>0</v>
      </c>
      <c r="N106" s="2017">
        <v>0</v>
      </c>
      <c r="O106" s="1018">
        <v>0</v>
      </c>
      <c r="P106" s="1973">
        <v>0</v>
      </c>
      <c r="Q106" s="1973">
        <v>0</v>
      </c>
      <c r="R106" s="1973">
        <v>0</v>
      </c>
      <c r="S106" s="4025">
        <v>0</v>
      </c>
      <c r="T106" s="330">
        <v>0</v>
      </c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>
        <v>0</v>
      </c>
      <c r="D107" s="1973">
        <v>0</v>
      </c>
      <c r="E107" s="1973">
        <v>0</v>
      </c>
      <c r="F107" s="232">
        <v>0</v>
      </c>
      <c r="G107" s="1973">
        <v>0</v>
      </c>
      <c r="H107" s="1018">
        <v>0</v>
      </c>
      <c r="I107" s="4064">
        <v>0</v>
      </c>
      <c r="J107" s="330">
        <v>0</v>
      </c>
      <c r="K107" s="4159">
        <f t="shared" si="63"/>
        <v>0</v>
      </c>
      <c r="L107" s="4034">
        <v>0</v>
      </c>
      <c r="M107" s="332">
        <v>0</v>
      </c>
      <c r="N107" s="4024">
        <v>0</v>
      </c>
      <c r="O107" s="1973">
        <v>0</v>
      </c>
      <c r="P107" s="1973">
        <v>0</v>
      </c>
      <c r="Q107" s="1973">
        <v>0</v>
      </c>
      <c r="R107" s="232">
        <v>0</v>
      </c>
      <c r="S107" s="4025">
        <v>0</v>
      </c>
      <c r="T107" s="29">
        <v>0</v>
      </c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>
        <v>0</v>
      </c>
      <c r="D108" s="232">
        <v>0</v>
      </c>
      <c r="E108" s="232">
        <v>0</v>
      </c>
      <c r="F108" s="1907">
        <v>0</v>
      </c>
      <c r="G108" s="232">
        <v>0</v>
      </c>
      <c r="H108" s="1907">
        <v>0</v>
      </c>
      <c r="I108" s="3468">
        <v>0</v>
      </c>
      <c r="J108" s="330">
        <v>0</v>
      </c>
      <c r="K108" s="4159">
        <f t="shared" si="63"/>
        <v>0</v>
      </c>
      <c r="L108" s="876">
        <v>0</v>
      </c>
      <c r="M108" s="1945">
        <v>0</v>
      </c>
      <c r="N108" s="2017">
        <v>0</v>
      </c>
      <c r="O108" s="232">
        <v>0</v>
      </c>
      <c r="P108" s="232">
        <v>0</v>
      </c>
      <c r="Q108" s="232">
        <v>0</v>
      </c>
      <c r="R108" s="1907">
        <v>0</v>
      </c>
      <c r="S108" s="214">
        <v>0</v>
      </c>
      <c r="T108" s="877">
        <v>0</v>
      </c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>
        <v>0</v>
      </c>
      <c r="C113" s="303">
        <f>SUM(D113:E113)</f>
        <v>0</v>
      </c>
      <c r="D113" s="4025">
        <v>0</v>
      </c>
      <c r="E113" s="332">
        <v>0</v>
      </c>
      <c r="F113" s="4024">
        <v>0</v>
      </c>
      <c r="G113" s="1973">
        <v>0</v>
      </c>
      <c r="H113" s="1973">
        <v>0</v>
      </c>
      <c r="I113" s="1973">
        <v>0</v>
      </c>
      <c r="J113" s="1973">
        <v>0</v>
      </c>
      <c r="K113" s="1973">
        <v>0</v>
      </c>
      <c r="L113" s="2003">
        <v>0</v>
      </c>
      <c r="M113" s="4025">
        <v>0</v>
      </c>
      <c r="N113" s="1039">
        <v>0</v>
      </c>
      <c r="O113" s="1039">
        <v>0</v>
      </c>
      <c r="P113" s="1039">
        <v>0</v>
      </c>
      <c r="Q113" s="1973">
        <v>0</v>
      </c>
      <c r="R113" s="330">
        <v>0</v>
      </c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>
        <v>0</v>
      </c>
      <c r="C114" s="4029">
        <f t="shared" ref="C114:C121" si="85">SUM(D114:E114)</f>
        <v>0</v>
      </c>
      <c r="D114" s="4025">
        <v>0</v>
      </c>
      <c r="E114" s="332">
        <v>0</v>
      </c>
      <c r="F114" s="4024">
        <v>0</v>
      </c>
      <c r="G114" s="1973">
        <v>0</v>
      </c>
      <c r="H114" s="1973">
        <v>0</v>
      </c>
      <c r="I114" s="1973">
        <v>0</v>
      </c>
      <c r="J114" s="1973">
        <v>0</v>
      </c>
      <c r="K114" s="1973">
        <v>0</v>
      </c>
      <c r="L114" s="2003">
        <v>0</v>
      </c>
      <c r="M114" s="4025">
        <v>0</v>
      </c>
      <c r="N114" s="1973">
        <v>0</v>
      </c>
      <c r="O114" s="1973">
        <v>0</v>
      </c>
      <c r="P114" s="1973">
        <v>0</v>
      </c>
      <c r="Q114" s="1973">
        <v>0</v>
      </c>
      <c r="R114" s="330">
        <v>0</v>
      </c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>
        <v>0</v>
      </c>
      <c r="C115" s="4029">
        <f t="shared" si="85"/>
        <v>0</v>
      </c>
      <c r="D115" s="4025">
        <v>0</v>
      </c>
      <c r="E115" s="332">
        <v>0</v>
      </c>
      <c r="F115" s="4024">
        <v>0</v>
      </c>
      <c r="G115" s="1973">
        <v>0</v>
      </c>
      <c r="H115" s="1973">
        <v>0</v>
      </c>
      <c r="I115" s="1973">
        <v>0</v>
      </c>
      <c r="J115" s="1973">
        <v>0</v>
      </c>
      <c r="K115" s="1973">
        <v>0</v>
      </c>
      <c r="L115" s="2003">
        <v>0</v>
      </c>
      <c r="M115" s="4025">
        <v>0</v>
      </c>
      <c r="N115" s="1973">
        <v>0</v>
      </c>
      <c r="O115" s="1973">
        <v>0</v>
      </c>
      <c r="P115" s="1973">
        <v>0</v>
      </c>
      <c r="Q115" s="1973">
        <v>0</v>
      </c>
      <c r="R115" s="330">
        <v>0</v>
      </c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>
        <v>0</v>
      </c>
      <c r="C116" s="4029">
        <f t="shared" si="85"/>
        <v>0</v>
      </c>
      <c r="D116" s="4025">
        <v>0</v>
      </c>
      <c r="E116" s="332">
        <v>0</v>
      </c>
      <c r="F116" s="4024">
        <v>0</v>
      </c>
      <c r="G116" s="1973">
        <v>0</v>
      </c>
      <c r="H116" s="1973">
        <v>0</v>
      </c>
      <c r="I116" s="1973">
        <v>0</v>
      </c>
      <c r="J116" s="1973">
        <v>0</v>
      </c>
      <c r="K116" s="1973">
        <v>0</v>
      </c>
      <c r="L116" s="2003">
        <v>0</v>
      </c>
      <c r="M116" s="4025">
        <v>0</v>
      </c>
      <c r="N116" s="1973">
        <v>0</v>
      </c>
      <c r="O116" s="1973">
        <v>0</v>
      </c>
      <c r="P116" s="1973">
        <v>0</v>
      </c>
      <c r="Q116" s="1973">
        <v>0</v>
      </c>
      <c r="R116" s="330">
        <v>0</v>
      </c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>
        <v>0</v>
      </c>
      <c r="C117" s="4029">
        <f t="shared" si="85"/>
        <v>0</v>
      </c>
      <c r="D117" s="4025">
        <v>0</v>
      </c>
      <c r="E117" s="332">
        <v>0</v>
      </c>
      <c r="F117" s="4024">
        <v>0</v>
      </c>
      <c r="G117" s="1973">
        <v>0</v>
      </c>
      <c r="H117" s="1973">
        <v>0</v>
      </c>
      <c r="I117" s="1973">
        <v>0</v>
      </c>
      <c r="J117" s="1973">
        <v>0</v>
      </c>
      <c r="K117" s="1973">
        <v>0</v>
      </c>
      <c r="L117" s="2003">
        <v>0</v>
      </c>
      <c r="M117" s="4025">
        <v>0</v>
      </c>
      <c r="N117" s="1973">
        <v>0</v>
      </c>
      <c r="O117" s="1973">
        <v>0</v>
      </c>
      <c r="P117" s="1973">
        <v>0</v>
      </c>
      <c r="Q117" s="1973">
        <v>0</v>
      </c>
      <c r="R117" s="330">
        <v>0</v>
      </c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>
        <v>0</v>
      </c>
      <c r="C118" s="303">
        <f t="shared" si="85"/>
        <v>0</v>
      </c>
      <c r="D118" s="4025">
        <v>0</v>
      </c>
      <c r="E118" s="332">
        <v>0</v>
      </c>
      <c r="F118" s="4024">
        <v>0</v>
      </c>
      <c r="G118" s="1973">
        <v>0</v>
      </c>
      <c r="H118" s="1973">
        <v>0</v>
      </c>
      <c r="I118" s="1973">
        <v>0</v>
      </c>
      <c r="J118" s="1973">
        <v>0</v>
      </c>
      <c r="K118" s="1973">
        <v>0</v>
      </c>
      <c r="L118" s="2003">
        <v>0</v>
      </c>
      <c r="M118" s="4025">
        <v>0</v>
      </c>
      <c r="N118" s="1973">
        <v>0</v>
      </c>
      <c r="O118" s="1973">
        <v>0</v>
      </c>
      <c r="P118" s="1973">
        <v>0</v>
      </c>
      <c r="Q118" s="1973">
        <v>0</v>
      </c>
      <c r="R118" s="330">
        <v>0</v>
      </c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>
        <v>0</v>
      </c>
      <c r="C119" s="303">
        <f t="shared" si="85"/>
        <v>0</v>
      </c>
      <c r="D119" s="4025">
        <v>0</v>
      </c>
      <c r="E119" s="332">
        <v>0</v>
      </c>
      <c r="F119" s="4024">
        <v>0</v>
      </c>
      <c r="G119" s="1973">
        <v>0</v>
      </c>
      <c r="H119" s="1973">
        <v>0</v>
      </c>
      <c r="I119" s="1973">
        <v>0</v>
      </c>
      <c r="J119" s="1973">
        <v>0</v>
      </c>
      <c r="K119" s="1973">
        <v>0</v>
      </c>
      <c r="L119" s="2003">
        <v>0</v>
      </c>
      <c r="M119" s="4025">
        <v>0</v>
      </c>
      <c r="N119" s="1973">
        <v>0</v>
      </c>
      <c r="O119" s="1973">
        <v>0</v>
      </c>
      <c r="P119" s="1973">
        <v>0</v>
      </c>
      <c r="Q119" s="1973">
        <v>0</v>
      </c>
      <c r="R119" s="330">
        <v>0</v>
      </c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>
        <v>0</v>
      </c>
      <c r="C120" s="231">
        <f t="shared" si="85"/>
        <v>0</v>
      </c>
      <c r="D120" s="4025">
        <v>0</v>
      </c>
      <c r="E120" s="332">
        <v>0</v>
      </c>
      <c r="F120" s="4024">
        <v>0</v>
      </c>
      <c r="G120" s="1973">
        <v>0</v>
      </c>
      <c r="H120" s="1018">
        <v>0</v>
      </c>
      <c r="I120" s="1973">
        <v>0</v>
      </c>
      <c r="J120" s="1018">
        <v>0</v>
      </c>
      <c r="K120" s="1973">
        <v>0</v>
      </c>
      <c r="L120" s="1161">
        <v>0</v>
      </c>
      <c r="M120" s="4025">
        <v>0</v>
      </c>
      <c r="N120" s="1973">
        <v>0</v>
      </c>
      <c r="O120" s="1018">
        <v>0</v>
      </c>
      <c r="P120" s="1973">
        <v>0</v>
      </c>
      <c r="Q120" s="1973">
        <v>0</v>
      </c>
      <c r="R120" s="34">
        <v>0</v>
      </c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>
        <v>0</v>
      </c>
      <c r="C121" s="4029">
        <f t="shared" si="85"/>
        <v>0</v>
      </c>
      <c r="D121" s="331">
        <v>0</v>
      </c>
      <c r="E121" s="332">
        <v>0</v>
      </c>
      <c r="F121" s="4024">
        <v>0</v>
      </c>
      <c r="G121" s="1018">
        <v>0</v>
      </c>
      <c r="H121" s="1018">
        <v>0</v>
      </c>
      <c r="I121" s="1018">
        <v>0</v>
      </c>
      <c r="J121" s="1018">
        <v>0</v>
      </c>
      <c r="K121" s="1018">
        <v>0</v>
      </c>
      <c r="L121" s="1161">
        <v>0</v>
      </c>
      <c r="M121" s="4025">
        <v>0</v>
      </c>
      <c r="N121" s="1018">
        <v>0</v>
      </c>
      <c r="O121" s="1018">
        <v>0</v>
      </c>
      <c r="P121" s="1973">
        <v>0</v>
      </c>
      <c r="Q121" s="1018">
        <v>0</v>
      </c>
      <c r="R121" s="34">
        <v>0</v>
      </c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>
        <v>0</v>
      </c>
      <c r="C122" s="638">
        <f>SUM(D122:E122)</f>
        <v>0</v>
      </c>
      <c r="D122" s="4160">
        <v>0</v>
      </c>
      <c r="E122" s="1953">
        <v>0</v>
      </c>
      <c r="F122" s="2109">
        <v>0</v>
      </c>
      <c r="G122" s="1907">
        <v>0</v>
      </c>
      <c r="H122" s="1907">
        <v>0</v>
      </c>
      <c r="I122" s="1907">
        <v>0</v>
      </c>
      <c r="J122" s="1907">
        <v>0</v>
      </c>
      <c r="K122" s="1907">
        <v>0</v>
      </c>
      <c r="L122" s="2009">
        <v>0</v>
      </c>
      <c r="M122" s="4160">
        <v>0</v>
      </c>
      <c r="N122" s="1907">
        <v>0</v>
      </c>
      <c r="O122" s="1907">
        <v>0</v>
      </c>
      <c r="P122" s="1914">
        <v>0</v>
      </c>
      <c r="Q122" s="1907">
        <v>0</v>
      </c>
      <c r="R122" s="877">
        <v>0</v>
      </c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29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6965" t="s">
        <v>761</v>
      </c>
      <c r="B31" s="6966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64" t="s">
        <v>2358</v>
      </c>
      <c r="C62" s="4465" t="s">
        <v>58</v>
      </c>
      <c r="D62" s="4466" t="s">
        <v>59</v>
      </c>
      <c r="E62" s="6698"/>
      <c r="F62" s="6984"/>
      <c r="G62" s="698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502"/>
      <c r="G77" s="4502"/>
      <c r="H77" s="4502"/>
      <c r="I77" s="4502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7010" t="s">
        <v>2378</v>
      </c>
      <c r="B80" s="7011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7004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7005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7004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7005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x14ac:dyDescent="0.25">
      <c r="A105" s="6990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62" zoomScaleNormal="100" workbookViewId="0">
      <selection activeCell="G183" sqref="G183:AP18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>
        <v>0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2</v>
      </c>
      <c r="C14" s="963">
        <f t="shared" si="7"/>
        <v>2</v>
      </c>
      <c r="D14" s="964">
        <f t="shared" si="8"/>
        <v>0</v>
      </c>
      <c r="E14" s="965">
        <v>0</v>
      </c>
      <c r="F14" s="966">
        <v>0</v>
      </c>
      <c r="G14" s="965">
        <v>0</v>
      </c>
      <c r="H14" s="967">
        <v>0</v>
      </c>
      <c r="I14" s="965">
        <v>1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0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1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0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9</v>
      </c>
      <c r="C16" s="976">
        <f t="shared" si="7"/>
        <v>7</v>
      </c>
      <c r="D16" s="964">
        <f t="shared" si="8"/>
        <v>2</v>
      </c>
      <c r="E16" s="965">
        <v>0</v>
      </c>
      <c r="F16" s="966">
        <v>0</v>
      </c>
      <c r="G16" s="965">
        <v>2</v>
      </c>
      <c r="H16" s="967">
        <v>0</v>
      </c>
      <c r="I16" s="965">
        <v>1</v>
      </c>
      <c r="J16" s="967">
        <v>0</v>
      </c>
      <c r="K16" s="968">
        <v>2</v>
      </c>
      <c r="L16" s="969">
        <v>1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0</v>
      </c>
      <c r="Y16" s="965">
        <v>0</v>
      </c>
      <c r="Z16" s="967">
        <v>0</v>
      </c>
      <c r="AA16" s="968">
        <v>0</v>
      </c>
      <c r="AB16" s="969">
        <v>0</v>
      </c>
      <c r="AC16" s="965">
        <v>0</v>
      </c>
      <c r="AD16" s="967">
        <v>0</v>
      </c>
      <c r="AE16" s="968">
        <v>1</v>
      </c>
      <c r="AF16" s="969">
        <v>0</v>
      </c>
      <c r="AG16" s="965">
        <v>0</v>
      </c>
      <c r="AH16" s="967">
        <v>0</v>
      </c>
      <c r="AI16" s="968">
        <v>1</v>
      </c>
      <c r="AJ16" s="969">
        <v>0</v>
      </c>
      <c r="AK16" s="965">
        <v>0</v>
      </c>
      <c r="AL16" s="967">
        <v>0</v>
      </c>
      <c r="AM16" s="970">
        <v>0</v>
      </c>
      <c r="AN16" s="971">
        <v>1</v>
      </c>
      <c r="AO16" s="972">
        <v>3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0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>
        <v>0</v>
      </c>
      <c r="F18" s="966">
        <v>0</v>
      </c>
      <c r="G18" s="965">
        <v>0</v>
      </c>
      <c r="H18" s="967">
        <v>0</v>
      </c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>
        <v>0</v>
      </c>
      <c r="AP18" s="973">
        <v>0</v>
      </c>
      <c r="AQ18" s="966">
        <v>0</v>
      </c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0</v>
      </c>
      <c r="L19" s="969">
        <v>0</v>
      </c>
      <c r="M19" s="965">
        <v>0</v>
      </c>
      <c r="N19" s="967">
        <v>0</v>
      </c>
      <c r="O19" s="968">
        <v>0</v>
      </c>
      <c r="P19" s="969">
        <v>0</v>
      </c>
      <c r="Q19" s="965">
        <v>0</v>
      </c>
      <c r="R19" s="967">
        <v>0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0</v>
      </c>
      <c r="AG19" s="965">
        <v>0</v>
      </c>
      <c r="AH19" s="967">
        <v>0</v>
      </c>
      <c r="AI19" s="968">
        <v>0</v>
      </c>
      <c r="AJ19" s="969">
        <v>0</v>
      </c>
      <c r="AK19" s="965">
        <v>0</v>
      </c>
      <c r="AL19" s="967">
        <v>0</v>
      </c>
      <c r="AM19" s="970">
        <v>0</v>
      </c>
      <c r="AN19" s="971">
        <v>0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2</v>
      </c>
      <c r="C20" s="976">
        <f>SUM(W20+Y20+AA20+AC20+AE20+AG20+AI20+AK20+AM20)</f>
        <v>2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0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0</v>
      </c>
      <c r="AG20" s="965">
        <v>0</v>
      </c>
      <c r="AH20" s="967">
        <v>0</v>
      </c>
      <c r="AI20" s="968">
        <v>2</v>
      </c>
      <c r="AJ20" s="969">
        <v>0</v>
      </c>
      <c r="AK20" s="965">
        <v>0</v>
      </c>
      <c r="AL20" s="967">
        <v>0</v>
      </c>
      <c r="AM20" s="970">
        <v>0</v>
      </c>
      <c r="AN20" s="971">
        <v>0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>
        <v>0</v>
      </c>
      <c r="F21" s="966">
        <v>0</v>
      </c>
      <c r="G21" s="965">
        <v>0</v>
      </c>
      <c r="H21" s="967">
        <v>0</v>
      </c>
      <c r="I21" s="965">
        <v>0</v>
      </c>
      <c r="J21" s="967">
        <v>0</v>
      </c>
      <c r="K21" s="968">
        <v>0</v>
      </c>
      <c r="L21" s="969">
        <v>0</v>
      </c>
      <c r="M21" s="965">
        <v>0</v>
      </c>
      <c r="N21" s="967">
        <v>0</v>
      </c>
      <c r="O21" s="968">
        <v>0</v>
      </c>
      <c r="P21" s="969">
        <v>0</v>
      </c>
      <c r="Q21" s="965">
        <v>0</v>
      </c>
      <c r="R21" s="967">
        <v>0</v>
      </c>
      <c r="S21" s="965">
        <v>0</v>
      </c>
      <c r="T21" s="967">
        <v>0</v>
      </c>
      <c r="U21" s="965">
        <v>0</v>
      </c>
      <c r="V21" s="967">
        <v>0</v>
      </c>
      <c r="W21" s="968">
        <v>0</v>
      </c>
      <c r="X21" s="969">
        <v>0</v>
      </c>
      <c r="Y21" s="965">
        <v>0</v>
      </c>
      <c r="Z21" s="967">
        <v>0</v>
      </c>
      <c r="AA21" s="968">
        <v>0</v>
      </c>
      <c r="AB21" s="969">
        <v>0</v>
      </c>
      <c r="AC21" s="965">
        <v>0</v>
      </c>
      <c r="AD21" s="967">
        <v>0</v>
      </c>
      <c r="AE21" s="968">
        <v>0</v>
      </c>
      <c r="AF21" s="969">
        <v>0</v>
      </c>
      <c r="AG21" s="965">
        <v>0</v>
      </c>
      <c r="AH21" s="967">
        <v>0</v>
      </c>
      <c r="AI21" s="968">
        <v>0</v>
      </c>
      <c r="AJ21" s="969">
        <v>0</v>
      </c>
      <c r="AK21" s="965">
        <v>0</v>
      </c>
      <c r="AL21" s="967">
        <v>0</v>
      </c>
      <c r="AM21" s="970">
        <v>0</v>
      </c>
      <c r="AN21" s="971">
        <v>0</v>
      </c>
      <c r="AO21" s="972">
        <v>0</v>
      </c>
      <c r="AP21" s="973">
        <v>0</v>
      </c>
      <c r="AQ21" s="966">
        <v>0</v>
      </c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>
        <v>0</v>
      </c>
      <c r="F22" s="877">
        <v>0</v>
      </c>
      <c r="G22" s="989">
        <v>0</v>
      </c>
      <c r="H22" s="990">
        <v>0</v>
      </c>
      <c r="I22" s="989">
        <v>0</v>
      </c>
      <c r="J22" s="990">
        <v>0</v>
      </c>
      <c r="K22" s="991">
        <v>0</v>
      </c>
      <c r="L22" s="992">
        <v>0</v>
      </c>
      <c r="M22" s="989">
        <v>0</v>
      </c>
      <c r="N22" s="990">
        <v>0</v>
      </c>
      <c r="O22" s="991">
        <v>0</v>
      </c>
      <c r="P22" s="992">
        <v>0</v>
      </c>
      <c r="Q22" s="989">
        <v>0</v>
      </c>
      <c r="R22" s="990">
        <v>0</v>
      </c>
      <c r="S22" s="989">
        <v>0</v>
      </c>
      <c r="T22" s="990">
        <v>0</v>
      </c>
      <c r="U22" s="989">
        <v>0</v>
      </c>
      <c r="V22" s="990">
        <v>0</v>
      </c>
      <c r="W22" s="991">
        <v>0</v>
      </c>
      <c r="X22" s="992">
        <v>0</v>
      </c>
      <c r="Y22" s="989">
        <v>0</v>
      </c>
      <c r="Z22" s="990">
        <v>0</v>
      </c>
      <c r="AA22" s="991">
        <v>0</v>
      </c>
      <c r="AB22" s="992">
        <v>0</v>
      </c>
      <c r="AC22" s="989">
        <v>0</v>
      </c>
      <c r="AD22" s="990">
        <v>0</v>
      </c>
      <c r="AE22" s="991">
        <v>0</v>
      </c>
      <c r="AF22" s="992">
        <v>0</v>
      </c>
      <c r="AG22" s="989">
        <v>0</v>
      </c>
      <c r="AH22" s="990">
        <v>0</v>
      </c>
      <c r="AI22" s="991">
        <v>0</v>
      </c>
      <c r="AJ22" s="992">
        <v>0</v>
      </c>
      <c r="AK22" s="989">
        <v>0</v>
      </c>
      <c r="AL22" s="990">
        <v>0</v>
      </c>
      <c r="AM22" s="993">
        <v>0</v>
      </c>
      <c r="AN22" s="994">
        <v>0</v>
      </c>
      <c r="AO22" s="972">
        <v>0</v>
      </c>
      <c r="AP22" s="973">
        <v>0</v>
      </c>
      <c r="AQ22" s="966">
        <v>0</v>
      </c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13</v>
      </c>
      <c r="C23" s="996">
        <f>SUM(C12:C22)</f>
        <v>11</v>
      </c>
      <c r="D23" s="997">
        <f>SUM(D12:D22)</f>
        <v>2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2</v>
      </c>
      <c r="H23" s="1000">
        <f t="shared" si="10"/>
        <v>0</v>
      </c>
      <c r="I23" s="998">
        <f t="shared" si="10"/>
        <v>2</v>
      </c>
      <c r="J23" s="1000">
        <f t="shared" si="10"/>
        <v>0</v>
      </c>
      <c r="K23" s="1001">
        <f t="shared" si="10"/>
        <v>2</v>
      </c>
      <c r="L23" s="1002">
        <f t="shared" si="10"/>
        <v>1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1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4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1</v>
      </c>
      <c r="AO23" s="1004">
        <f t="shared" si="10"/>
        <v>3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>
        <v>0</v>
      </c>
      <c r="G28" s="142">
        <v>0</v>
      </c>
      <c r="H28" s="327">
        <v>0</v>
      </c>
      <c r="I28" s="905">
        <v>0</v>
      </c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0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3</v>
      </c>
      <c r="D29" s="1011">
        <f t="shared" ref="D29:E30" si="20">SUM(F29+H29)</f>
        <v>1</v>
      </c>
      <c r="E29" s="204">
        <f t="shared" si="20"/>
        <v>2</v>
      </c>
      <c r="F29" s="327">
        <v>0</v>
      </c>
      <c r="G29" s="142">
        <v>1</v>
      </c>
      <c r="H29" s="327">
        <v>1</v>
      </c>
      <c r="I29" s="905">
        <v>1</v>
      </c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0</v>
      </c>
      <c r="AR29" s="966">
        <v>0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>
        <v>0</v>
      </c>
      <c r="G30" s="29">
        <v>0</v>
      </c>
      <c r="H30" s="20">
        <v>0</v>
      </c>
      <c r="I30" s="30">
        <v>0</v>
      </c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1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1</v>
      </c>
      <c r="F31" s="1021"/>
      <c r="G31" s="1022"/>
      <c r="H31" s="954">
        <v>0</v>
      </c>
      <c r="I31" s="890">
        <v>0</v>
      </c>
      <c r="J31" s="954">
        <v>0</v>
      </c>
      <c r="K31" s="955">
        <v>0</v>
      </c>
      <c r="L31" s="954">
        <v>0</v>
      </c>
      <c r="M31" s="955">
        <v>0</v>
      </c>
      <c r="N31" s="954">
        <v>0</v>
      </c>
      <c r="O31" s="890">
        <v>0</v>
      </c>
      <c r="P31" s="954">
        <v>0</v>
      </c>
      <c r="Q31" s="955">
        <v>0</v>
      </c>
      <c r="R31" s="954">
        <v>0</v>
      </c>
      <c r="S31" s="955">
        <v>0</v>
      </c>
      <c r="T31" s="954">
        <v>0</v>
      </c>
      <c r="U31" s="955">
        <v>0</v>
      </c>
      <c r="V31" s="954">
        <v>0</v>
      </c>
      <c r="W31" s="955">
        <v>0</v>
      </c>
      <c r="X31" s="954">
        <v>0</v>
      </c>
      <c r="Y31" s="955">
        <v>0</v>
      </c>
      <c r="Z31" s="954">
        <v>0</v>
      </c>
      <c r="AA31" s="890">
        <v>0</v>
      </c>
      <c r="AB31" s="954">
        <v>0</v>
      </c>
      <c r="AC31" s="955">
        <v>0</v>
      </c>
      <c r="AD31" s="954">
        <v>0</v>
      </c>
      <c r="AE31" s="955">
        <v>0</v>
      </c>
      <c r="AF31" s="954">
        <v>0</v>
      </c>
      <c r="AG31" s="890">
        <v>0</v>
      </c>
      <c r="AH31" s="954">
        <v>0</v>
      </c>
      <c r="AI31" s="955">
        <v>1</v>
      </c>
      <c r="AJ31" s="954">
        <v>0</v>
      </c>
      <c r="AK31" s="955">
        <v>0</v>
      </c>
      <c r="AL31" s="954">
        <v>0</v>
      </c>
      <c r="AM31" s="890">
        <v>0</v>
      </c>
      <c r="AN31" s="1023">
        <v>0</v>
      </c>
      <c r="AO31" s="892">
        <v>0</v>
      </c>
      <c r="AP31" s="959">
        <v>0</v>
      </c>
      <c r="AQ31" s="960">
        <v>0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3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3</v>
      </c>
      <c r="F32" s="1024"/>
      <c r="G32" s="1025"/>
      <c r="H32" s="965">
        <v>0</v>
      </c>
      <c r="I32" s="905">
        <v>0</v>
      </c>
      <c r="J32" s="327">
        <v>0</v>
      </c>
      <c r="K32" s="142">
        <v>0</v>
      </c>
      <c r="L32" s="327">
        <v>0</v>
      </c>
      <c r="M32" s="142">
        <v>2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>
        <v>0</v>
      </c>
      <c r="W32" s="142">
        <v>0</v>
      </c>
      <c r="X32" s="327">
        <v>0</v>
      </c>
      <c r="Y32" s="142">
        <v>0</v>
      </c>
      <c r="Z32" s="327">
        <v>0</v>
      </c>
      <c r="AA32" s="905">
        <v>0</v>
      </c>
      <c r="AB32" s="327">
        <v>0</v>
      </c>
      <c r="AC32" s="142">
        <v>0</v>
      </c>
      <c r="AD32" s="327">
        <v>0</v>
      </c>
      <c r="AE32" s="142">
        <v>0</v>
      </c>
      <c r="AF32" s="327">
        <v>0</v>
      </c>
      <c r="AG32" s="905">
        <v>1</v>
      </c>
      <c r="AH32" s="327">
        <v>0</v>
      </c>
      <c r="AI32" s="142">
        <v>0</v>
      </c>
      <c r="AJ32" s="327">
        <v>0</v>
      </c>
      <c r="AK32" s="142">
        <v>0</v>
      </c>
      <c r="AL32" s="327">
        <v>0</v>
      </c>
      <c r="AM32" s="905">
        <v>0</v>
      </c>
      <c r="AN32" s="252">
        <v>0</v>
      </c>
      <c r="AO32" s="1026">
        <v>0</v>
      </c>
      <c r="AP32" s="972">
        <v>2</v>
      </c>
      <c r="AQ32" s="973">
        <v>2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>
        <v>0</v>
      </c>
      <c r="W33" s="990">
        <v>0</v>
      </c>
      <c r="X33" s="989">
        <v>0</v>
      </c>
      <c r="Y33" s="990">
        <v>0</v>
      </c>
      <c r="Z33" s="989">
        <v>0</v>
      </c>
      <c r="AA33" s="990">
        <v>0</v>
      </c>
      <c r="AB33" s="989">
        <v>0</v>
      </c>
      <c r="AC33" s="990">
        <v>0</v>
      </c>
      <c r="AD33" s="989">
        <v>0</v>
      </c>
      <c r="AE33" s="990">
        <v>0</v>
      </c>
      <c r="AF33" s="989">
        <v>0</v>
      </c>
      <c r="AG33" s="990">
        <v>0</v>
      </c>
      <c r="AH33" s="989">
        <v>0</v>
      </c>
      <c r="AI33" s="990">
        <v>0</v>
      </c>
      <c r="AJ33" s="989">
        <v>0</v>
      </c>
      <c r="AK33" s="990">
        <v>0</v>
      </c>
      <c r="AL33" s="989">
        <v>0</v>
      </c>
      <c r="AM33" s="990">
        <v>0</v>
      </c>
      <c r="AN33" s="1029">
        <v>0</v>
      </c>
      <c r="AO33" s="994">
        <v>0</v>
      </c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1</v>
      </c>
      <c r="D34" s="1020">
        <f>SUM(X34+Z34+AB34+AD34+AF34+AH34+AJ34+AL34+AN34)</f>
        <v>0</v>
      </c>
      <c r="E34" s="953">
        <f>SUM(Y34+AA34+AC34+AE34+AG34+AI34+AK34+AM34+AO34)</f>
        <v>1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>
        <v>0</v>
      </c>
      <c r="Y34" s="890">
        <v>0</v>
      </c>
      <c r="Z34" s="954">
        <v>0</v>
      </c>
      <c r="AA34" s="890">
        <v>0</v>
      </c>
      <c r="AB34" s="954">
        <v>0</v>
      </c>
      <c r="AC34" s="890">
        <v>0</v>
      </c>
      <c r="AD34" s="954">
        <v>0</v>
      </c>
      <c r="AE34" s="890">
        <v>0</v>
      </c>
      <c r="AF34" s="954">
        <v>0</v>
      </c>
      <c r="AG34" s="890">
        <v>1</v>
      </c>
      <c r="AH34" s="954">
        <v>0</v>
      </c>
      <c r="AI34" s="890">
        <v>0</v>
      </c>
      <c r="AJ34" s="954">
        <v>0</v>
      </c>
      <c r="AK34" s="890">
        <v>0</v>
      </c>
      <c r="AL34" s="954">
        <v>0</v>
      </c>
      <c r="AM34" s="890">
        <v>0</v>
      </c>
      <c r="AN34" s="1023">
        <v>0</v>
      </c>
      <c r="AO34" s="892">
        <v>0</v>
      </c>
      <c r="AP34" s="959">
        <v>0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>
        <v>0</v>
      </c>
      <c r="Y35" s="990">
        <v>0</v>
      </c>
      <c r="Z35" s="989">
        <v>0</v>
      </c>
      <c r="AA35" s="990">
        <v>0</v>
      </c>
      <c r="AB35" s="989">
        <v>0</v>
      </c>
      <c r="AC35" s="990">
        <v>0</v>
      </c>
      <c r="AD35" s="989">
        <v>0</v>
      </c>
      <c r="AE35" s="990">
        <v>0</v>
      </c>
      <c r="AF35" s="989">
        <v>0</v>
      </c>
      <c r="AG35" s="990">
        <v>0</v>
      </c>
      <c r="AH35" s="989">
        <v>0</v>
      </c>
      <c r="AI35" s="990">
        <v>0</v>
      </c>
      <c r="AJ35" s="989">
        <v>0</v>
      </c>
      <c r="AK35" s="990">
        <v>0</v>
      </c>
      <c r="AL35" s="989">
        <v>0</v>
      </c>
      <c r="AM35" s="990">
        <v>0</v>
      </c>
      <c r="AN35" s="1029">
        <v>0</v>
      </c>
      <c r="AO35" s="994">
        <v>0</v>
      </c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>
        <v>0</v>
      </c>
      <c r="G36" s="142">
        <v>0</v>
      </c>
      <c r="H36" s="327">
        <v>0</v>
      </c>
      <c r="I36" s="905">
        <v>0</v>
      </c>
      <c r="J36" s="327">
        <v>0</v>
      </c>
      <c r="K36" s="905">
        <v>0</v>
      </c>
      <c r="L36" s="327">
        <v>0</v>
      </c>
      <c r="M36" s="905">
        <v>0</v>
      </c>
      <c r="N36" s="327">
        <v>0</v>
      </c>
      <c r="O36" s="905">
        <v>0</v>
      </c>
      <c r="P36" s="327">
        <v>0</v>
      </c>
      <c r="Q36" s="905">
        <v>0</v>
      </c>
      <c r="R36" s="327">
        <v>0</v>
      </c>
      <c r="S36" s="905">
        <v>0</v>
      </c>
      <c r="T36" s="327">
        <v>0</v>
      </c>
      <c r="U36" s="905">
        <v>0</v>
      </c>
      <c r="V36" s="327">
        <v>0</v>
      </c>
      <c r="W36" s="905">
        <v>0</v>
      </c>
      <c r="X36" s="327">
        <v>0</v>
      </c>
      <c r="Y36" s="905">
        <v>0</v>
      </c>
      <c r="Z36" s="327">
        <v>0</v>
      </c>
      <c r="AA36" s="905">
        <v>0</v>
      </c>
      <c r="AB36" s="327">
        <v>0</v>
      </c>
      <c r="AC36" s="905">
        <v>0</v>
      </c>
      <c r="AD36" s="327">
        <v>0</v>
      </c>
      <c r="AE36" s="905">
        <v>0</v>
      </c>
      <c r="AF36" s="327">
        <v>0</v>
      </c>
      <c r="AG36" s="905">
        <v>0</v>
      </c>
      <c r="AH36" s="327">
        <v>0</v>
      </c>
      <c r="AI36" s="905">
        <v>0</v>
      </c>
      <c r="AJ36" s="327">
        <v>0</v>
      </c>
      <c r="AK36" s="905">
        <v>0</v>
      </c>
      <c r="AL36" s="327">
        <v>0</v>
      </c>
      <c r="AM36" s="905">
        <v>0</v>
      </c>
      <c r="AN36" s="252">
        <v>0</v>
      </c>
      <c r="AO36" s="1026">
        <v>0</v>
      </c>
      <c r="AP36" s="337">
        <v>0</v>
      </c>
      <c r="AQ36" s="1039">
        <v>0</v>
      </c>
      <c r="AR36" s="142">
        <v>0</v>
      </c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>
        <v>0</v>
      </c>
      <c r="G37" s="966">
        <v>0</v>
      </c>
      <c r="H37" s="965">
        <v>0</v>
      </c>
      <c r="I37" s="967">
        <v>0</v>
      </c>
      <c r="J37" s="965">
        <v>0</v>
      </c>
      <c r="K37" s="967">
        <v>0</v>
      </c>
      <c r="L37" s="965">
        <v>0</v>
      </c>
      <c r="M37" s="967">
        <v>0</v>
      </c>
      <c r="N37" s="965">
        <v>0</v>
      </c>
      <c r="O37" s="967">
        <v>0</v>
      </c>
      <c r="P37" s="965">
        <v>0</v>
      </c>
      <c r="Q37" s="967">
        <v>0</v>
      </c>
      <c r="R37" s="965">
        <v>0</v>
      </c>
      <c r="S37" s="967">
        <v>0</v>
      </c>
      <c r="T37" s="965">
        <v>0</v>
      </c>
      <c r="U37" s="967">
        <v>0</v>
      </c>
      <c r="V37" s="965">
        <v>0</v>
      </c>
      <c r="W37" s="967">
        <v>0</v>
      </c>
      <c r="X37" s="965">
        <v>0</v>
      </c>
      <c r="Y37" s="967">
        <v>0</v>
      </c>
      <c r="Z37" s="965">
        <v>0</v>
      </c>
      <c r="AA37" s="967">
        <v>0</v>
      </c>
      <c r="AB37" s="965">
        <v>0</v>
      </c>
      <c r="AC37" s="967">
        <v>0</v>
      </c>
      <c r="AD37" s="965">
        <v>0</v>
      </c>
      <c r="AE37" s="967">
        <v>0</v>
      </c>
      <c r="AF37" s="965">
        <v>0</v>
      </c>
      <c r="AG37" s="967">
        <v>0</v>
      </c>
      <c r="AH37" s="965">
        <v>0</v>
      </c>
      <c r="AI37" s="967">
        <v>0</v>
      </c>
      <c r="AJ37" s="965">
        <v>0</v>
      </c>
      <c r="AK37" s="967">
        <v>0</v>
      </c>
      <c r="AL37" s="965">
        <v>0</v>
      </c>
      <c r="AM37" s="967">
        <v>0</v>
      </c>
      <c r="AN37" s="1042">
        <v>0</v>
      </c>
      <c r="AO37" s="971">
        <v>0</v>
      </c>
      <c r="AP37" s="972">
        <v>0</v>
      </c>
      <c r="AQ37" s="973">
        <v>0</v>
      </c>
      <c r="AR37" s="966">
        <v>0</v>
      </c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>
        <v>0</v>
      </c>
      <c r="G38" s="966">
        <v>0</v>
      </c>
      <c r="H38" s="965">
        <v>0</v>
      </c>
      <c r="I38" s="967">
        <v>0</v>
      </c>
      <c r="J38" s="965">
        <v>0</v>
      </c>
      <c r="K38" s="967">
        <v>0</v>
      </c>
      <c r="L38" s="965">
        <v>0</v>
      </c>
      <c r="M38" s="967">
        <v>0</v>
      </c>
      <c r="N38" s="965">
        <v>0</v>
      </c>
      <c r="O38" s="967">
        <v>0</v>
      </c>
      <c r="P38" s="965">
        <v>0</v>
      </c>
      <c r="Q38" s="967">
        <v>0</v>
      </c>
      <c r="R38" s="965">
        <v>0</v>
      </c>
      <c r="S38" s="967">
        <v>0</v>
      </c>
      <c r="T38" s="965">
        <v>0</v>
      </c>
      <c r="U38" s="967">
        <v>0</v>
      </c>
      <c r="V38" s="965">
        <v>0</v>
      </c>
      <c r="W38" s="967">
        <v>0</v>
      </c>
      <c r="X38" s="965">
        <v>0</v>
      </c>
      <c r="Y38" s="967">
        <v>0</v>
      </c>
      <c r="Z38" s="965">
        <v>0</v>
      </c>
      <c r="AA38" s="967">
        <v>0</v>
      </c>
      <c r="AB38" s="965">
        <v>0</v>
      </c>
      <c r="AC38" s="967">
        <v>0</v>
      </c>
      <c r="AD38" s="965">
        <v>0</v>
      </c>
      <c r="AE38" s="967">
        <v>0</v>
      </c>
      <c r="AF38" s="965">
        <v>0</v>
      </c>
      <c r="AG38" s="967">
        <v>0</v>
      </c>
      <c r="AH38" s="965">
        <v>0</v>
      </c>
      <c r="AI38" s="967">
        <v>0</v>
      </c>
      <c r="AJ38" s="965">
        <v>0</v>
      </c>
      <c r="AK38" s="967">
        <v>0</v>
      </c>
      <c r="AL38" s="965">
        <v>0</v>
      </c>
      <c r="AM38" s="967">
        <v>0</v>
      </c>
      <c r="AN38" s="1042">
        <v>0</v>
      </c>
      <c r="AO38" s="971">
        <v>0</v>
      </c>
      <c r="AP38" s="972">
        <v>0</v>
      </c>
      <c r="AQ38" s="973">
        <v>0</v>
      </c>
      <c r="AR38" s="966">
        <v>0</v>
      </c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>
        <v>0</v>
      </c>
      <c r="G39" s="966">
        <v>0</v>
      </c>
      <c r="H39" s="965">
        <v>0</v>
      </c>
      <c r="I39" s="967">
        <v>0</v>
      </c>
      <c r="J39" s="965">
        <v>0</v>
      </c>
      <c r="K39" s="967">
        <v>0</v>
      </c>
      <c r="L39" s="965">
        <v>0</v>
      </c>
      <c r="M39" s="967">
        <v>0</v>
      </c>
      <c r="N39" s="965">
        <v>0</v>
      </c>
      <c r="O39" s="967">
        <v>0</v>
      </c>
      <c r="P39" s="965">
        <v>0</v>
      </c>
      <c r="Q39" s="967">
        <v>0</v>
      </c>
      <c r="R39" s="965">
        <v>0</v>
      </c>
      <c r="S39" s="967">
        <v>0</v>
      </c>
      <c r="T39" s="965">
        <v>0</v>
      </c>
      <c r="U39" s="967">
        <v>0</v>
      </c>
      <c r="V39" s="965">
        <v>0</v>
      </c>
      <c r="W39" s="967">
        <v>0</v>
      </c>
      <c r="X39" s="965">
        <v>0</v>
      </c>
      <c r="Y39" s="967">
        <v>0</v>
      </c>
      <c r="Z39" s="965">
        <v>0</v>
      </c>
      <c r="AA39" s="967">
        <v>0</v>
      </c>
      <c r="AB39" s="965">
        <v>0</v>
      </c>
      <c r="AC39" s="967">
        <v>0</v>
      </c>
      <c r="AD39" s="965">
        <v>0</v>
      </c>
      <c r="AE39" s="967">
        <v>0</v>
      </c>
      <c r="AF39" s="965">
        <v>0</v>
      </c>
      <c r="AG39" s="967">
        <v>0</v>
      </c>
      <c r="AH39" s="965">
        <v>0</v>
      </c>
      <c r="AI39" s="967">
        <v>0</v>
      </c>
      <c r="AJ39" s="965">
        <v>0</v>
      </c>
      <c r="AK39" s="967">
        <v>0</v>
      </c>
      <c r="AL39" s="965">
        <v>0</v>
      </c>
      <c r="AM39" s="967">
        <v>0</v>
      </c>
      <c r="AN39" s="1042">
        <v>0</v>
      </c>
      <c r="AO39" s="971">
        <v>0</v>
      </c>
      <c r="AP39" s="972">
        <v>0</v>
      </c>
      <c r="AQ39" s="973">
        <v>0</v>
      </c>
      <c r="AR39" s="966">
        <v>0</v>
      </c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>
        <v>0</v>
      </c>
      <c r="G40" s="877">
        <v>0</v>
      </c>
      <c r="H40" s="989">
        <v>0</v>
      </c>
      <c r="I40" s="990">
        <v>0</v>
      </c>
      <c r="J40" s="989">
        <v>0</v>
      </c>
      <c r="K40" s="990">
        <v>0</v>
      </c>
      <c r="L40" s="989">
        <v>0</v>
      </c>
      <c r="M40" s="990">
        <v>0</v>
      </c>
      <c r="N40" s="989">
        <v>0</v>
      </c>
      <c r="O40" s="990">
        <v>0</v>
      </c>
      <c r="P40" s="989">
        <v>0</v>
      </c>
      <c r="Q40" s="990">
        <v>0</v>
      </c>
      <c r="R40" s="989">
        <v>0</v>
      </c>
      <c r="S40" s="990">
        <v>0</v>
      </c>
      <c r="T40" s="989">
        <v>0</v>
      </c>
      <c r="U40" s="990">
        <v>0</v>
      </c>
      <c r="V40" s="989">
        <v>0</v>
      </c>
      <c r="W40" s="990">
        <v>0</v>
      </c>
      <c r="X40" s="989">
        <v>0</v>
      </c>
      <c r="Y40" s="990">
        <v>0</v>
      </c>
      <c r="Z40" s="989">
        <v>0</v>
      </c>
      <c r="AA40" s="990">
        <v>0</v>
      </c>
      <c r="AB40" s="989">
        <v>0</v>
      </c>
      <c r="AC40" s="990">
        <v>0</v>
      </c>
      <c r="AD40" s="989">
        <v>0</v>
      </c>
      <c r="AE40" s="990">
        <v>0</v>
      </c>
      <c r="AF40" s="989">
        <v>0</v>
      </c>
      <c r="AG40" s="990">
        <v>0</v>
      </c>
      <c r="AH40" s="989">
        <v>0</v>
      </c>
      <c r="AI40" s="990">
        <v>0</v>
      </c>
      <c r="AJ40" s="989">
        <v>0</v>
      </c>
      <c r="AK40" s="990">
        <v>0</v>
      </c>
      <c r="AL40" s="989">
        <v>0</v>
      </c>
      <c r="AM40" s="990">
        <v>0</v>
      </c>
      <c r="AN40" s="1029">
        <v>0</v>
      </c>
      <c r="AO40" s="994">
        <v>0</v>
      </c>
      <c r="AP40" s="1030">
        <v>0</v>
      </c>
      <c r="AQ40" s="1031">
        <v>0</v>
      </c>
      <c r="AR40" s="877">
        <v>0</v>
      </c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8</v>
      </c>
      <c r="D41" s="1005">
        <f t="shared" si="27"/>
        <v>1</v>
      </c>
      <c r="E41" s="999">
        <f t="shared" si="27"/>
        <v>7</v>
      </c>
      <c r="F41" s="998">
        <f t="shared" si="27"/>
        <v>0</v>
      </c>
      <c r="G41" s="999">
        <f t="shared" si="27"/>
        <v>1</v>
      </c>
      <c r="H41" s="998">
        <f>SUM(H28:H40)</f>
        <v>1</v>
      </c>
      <c r="I41" s="999">
        <f t="shared" si="27"/>
        <v>1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2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2</v>
      </c>
      <c r="AH41" s="1048">
        <f t="shared" si="27"/>
        <v>0</v>
      </c>
      <c r="AI41" s="1000">
        <f t="shared" si="27"/>
        <v>1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2</v>
      </c>
      <c r="AQ41" s="1005">
        <f>SUM(AQ28:AQ40)</f>
        <v>2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1</v>
      </c>
      <c r="C47" s="1066">
        <f>SUM(G47+I47+K47+M47+O47+S47+U47+Q47+W47+Y47+AA47+AC47+AE47+AG47+AI47+AK47+AM47)</f>
        <v>1</v>
      </c>
      <c r="D47" s="1067">
        <f>SUM(H47+J47+L47+N47+P47+R47+T47+V47+X47+Z47+AB47+AD47+AF47+AH47+AJ47+AL47+AN47)</f>
        <v>0</v>
      </c>
      <c r="E47" s="1024"/>
      <c r="F47" s="36"/>
      <c r="G47" s="37">
        <v>0</v>
      </c>
      <c r="H47" s="38">
        <v>0</v>
      </c>
      <c r="I47" s="207">
        <v>0</v>
      </c>
      <c r="J47" s="39">
        <v>0</v>
      </c>
      <c r="K47" s="207">
        <v>0</v>
      </c>
      <c r="L47" s="39">
        <v>0</v>
      </c>
      <c r="M47" s="207">
        <v>1</v>
      </c>
      <c r="N47" s="39">
        <v>0</v>
      </c>
      <c r="O47" s="207">
        <v>0</v>
      </c>
      <c r="P47" s="39">
        <v>0</v>
      </c>
      <c r="Q47" s="207">
        <v>0</v>
      </c>
      <c r="R47" s="39">
        <v>0</v>
      </c>
      <c r="S47" s="207">
        <v>0</v>
      </c>
      <c r="T47" s="39">
        <v>0</v>
      </c>
      <c r="U47" s="207">
        <v>0</v>
      </c>
      <c r="V47" s="39">
        <v>0</v>
      </c>
      <c r="W47" s="1068">
        <v>0</v>
      </c>
      <c r="X47" s="1069">
        <v>0</v>
      </c>
      <c r="Y47" s="1068">
        <v>0</v>
      </c>
      <c r="Z47" s="1069">
        <v>0</v>
      </c>
      <c r="AA47" s="1068">
        <v>0</v>
      </c>
      <c r="AB47" s="1069">
        <v>0</v>
      </c>
      <c r="AC47" s="1068">
        <v>0</v>
      </c>
      <c r="AD47" s="1069">
        <v>0</v>
      </c>
      <c r="AE47" s="1068">
        <v>0</v>
      </c>
      <c r="AF47" s="1069">
        <v>0</v>
      </c>
      <c r="AG47" s="1068">
        <v>0</v>
      </c>
      <c r="AH47" s="1069">
        <v>0</v>
      </c>
      <c r="AI47" s="1068">
        <v>0</v>
      </c>
      <c r="AJ47" s="1069">
        <v>0</v>
      </c>
      <c r="AK47" s="1068">
        <v>0</v>
      </c>
      <c r="AL47" s="1069">
        <v>0</v>
      </c>
      <c r="AM47" s="1068">
        <v>0</v>
      </c>
      <c r="AN47" s="1070">
        <v>0</v>
      </c>
      <c r="AO47" s="1071">
        <v>1</v>
      </c>
      <c r="AP47" s="1072">
        <v>0</v>
      </c>
      <c r="AQ47" s="1073">
        <v>0</v>
      </c>
      <c r="AR47" s="1072">
        <v>0</v>
      </c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111</v>
      </c>
      <c r="C63" s="1104">
        <f>SUM(E63+G63+I63+K63+M63+O63+Q63+S63+U63+W63+Y63+AA63+AC63+AE63+AG63+AI63+AK63+AM63)</f>
        <v>41</v>
      </c>
      <c r="D63" s="1105">
        <f>SUM(F63+H63+J63+L63+N63+P63+R63+T63+V63+X63+Z63+AB63+AD63+AF63+AH63+AJ63+AL63+AN63)</f>
        <v>70</v>
      </c>
      <c r="E63" s="1106">
        <v>0</v>
      </c>
      <c r="F63" s="1107">
        <v>1</v>
      </c>
      <c r="G63" s="1108">
        <v>7</v>
      </c>
      <c r="H63" s="1109">
        <v>6</v>
      </c>
      <c r="I63" s="1106">
        <v>7</v>
      </c>
      <c r="J63" s="771">
        <v>7</v>
      </c>
      <c r="K63" s="1108">
        <v>4</v>
      </c>
      <c r="L63" s="1109">
        <v>5</v>
      </c>
      <c r="M63" s="1106">
        <v>2</v>
      </c>
      <c r="N63" s="771">
        <v>2</v>
      </c>
      <c r="O63" s="1108">
        <v>1</v>
      </c>
      <c r="P63" s="1109">
        <v>0</v>
      </c>
      <c r="Q63" s="1106">
        <v>0</v>
      </c>
      <c r="R63" s="771">
        <v>1</v>
      </c>
      <c r="S63" s="1106">
        <v>0</v>
      </c>
      <c r="T63" s="771">
        <v>0</v>
      </c>
      <c r="U63" s="1106">
        <v>2</v>
      </c>
      <c r="V63" s="771">
        <v>0</v>
      </c>
      <c r="W63" s="1108">
        <v>1</v>
      </c>
      <c r="X63" s="1109">
        <v>2</v>
      </c>
      <c r="Y63" s="1106">
        <v>0</v>
      </c>
      <c r="Z63" s="771">
        <v>2</v>
      </c>
      <c r="AA63" s="1108">
        <v>1</v>
      </c>
      <c r="AB63" s="1109">
        <v>6</v>
      </c>
      <c r="AC63" s="1106">
        <v>0</v>
      </c>
      <c r="AD63" s="771">
        <v>5</v>
      </c>
      <c r="AE63" s="1108">
        <v>5</v>
      </c>
      <c r="AF63" s="1109">
        <v>9</v>
      </c>
      <c r="AG63" s="1106">
        <v>4</v>
      </c>
      <c r="AH63" s="771">
        <v>7</v>
      </c>
      <c r="AI63" s="1108">
        <v>2</v>
      </c>
      <c r="AJ63" s="1109">
        <v>4</v>
      </c>
      <c r="AK63" s="1106">
        <v>3</v>
      </c>
      <c r="AL63" s="771">
        <v>4</v>
      </c>
      <c r="AM63" s="1110">
        <v>2</v>
      </c>
      <c r="AN63" s="759">
        <v>9</v>
      </c>
      <c r="AO63" s="1111">
        <v>111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63</v>
      </c>
      <c r="C65" s="1122">
        <f>SUM(E65+G65+I65+K65+M65+O65+Q65+S65+U65+W65+Y65+AA65+AC65+AE65+AG65+AI65+AK65+AM65)</f>
        <v>29</v>
      </c>
      <c r="D65" s="640">
        <f t="shared" si="41"/>
        <v>34</v>
      </c>
      <c r="E65" s="192">
        <v>0</v>
      </c>
      <c r="F65" s="2">
        <v>0</v>
      </c>
      <c r="G65" s="482">
        <v>9</v>
      </c>
      <c r="H65" s="1123">
        <v>1</v>
      </c>
      <c r="I65" s="192">
        <v>5</v>
      </c>
      <c r="J65" s="383">
        <v>3</v>
      </c>
      <c r="K65" s="482">
        <v>4</v>
      </c>
      <c r="L65" s="1123">
        <v>2</v>
      </c>
      <c r="M65" s="192">
        <v>2</v>
      </c>
      <c r="N65" s="383">
        <v>0</v>
      </c>
      <c r="O65" s="482">
        <v>0</v>
      </c>
      <c r="P65" s="1123">
        <v>0</v>
      </c>
      <c r="Q65" s="192">
        <v>0</v>
      </c>
      <c r="R65" s="383">
        <v>0</v>
      </c>
      <c r="S65" s="192">
        <v>0</v>
      </c>
      <c r="T65" s="383">
        <v>1</v>
      </c>
      <c r="U65" s="192">
        <v>0</v>
      </c>
      <c r="V65" s="383">
        <v>0</v>
      </c>
      <c r="W65" s="482">
        <v>0</v>
      </c>
      <c r="X65" s="1123">
        <v>2</v>
      </c>
      <c r="Y65" s="192">
        <v>0</v>
      </c>
      <c r="Z65" s="383">
        <v>1</v>
      </c>
      <c r="AA65" s="482">
        <v>0</v>
      </c>
      <c r="AB65" s="1123">
        <v>1</v>
      </c>
      <c r="AC65" s="192">
        <v>0</v>
      </c>
      <c r="AD65" s="383">
        <v>1</v>
      </c>
      <c r="AE65" s="482">
        <v>1</v>
      </c>
      <c r="AF65" s="1123">
        <v>5</v>
      </c>
      <c r="AG65" s="192">
        <v>4</v>
      </c>
      <c r="AH65" s="383">
        <v>3</v>
      </c>
      <c r="AI65" s="482">
        <v>1</v>
      </c>
      <c r="AJ65" s="1123">
        <v>6</v>
      </c>
      <c r="AK65" s="192">
        <v>1</v>
      </c>
      <c r="AL65" s="383">
        <v>4</v>
      </c>
      <c r="AM65" s="776">
        <v>2</v>
      </c>
      <c r="AN65" s="384">
        <v>4</v>
      </c>
      <c r="AO65" s="42">
        <v>63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174</v>
      </c>
      <c r="C66" s="1001">
        <f t="shared" si="44"/>
        <v>70</v>
      </c>
      <c r="D66" s="999">
        <f t="shared" si="44"/>
        <v>104</v>
      </c>
      <c r="E66" s="1125">
        <f t="shared" si="44"/>
        <v>0</v>
      </c>
      <c r="F66" s="1126">
        <f t="shared" si="44"/>
        <v>1</v>
      </c>
      <c r="G66" s="1127">
        <f t="shared" si="44"/>
        <v>16</v>
      </c>
      <c r="H66" s="1128">
        <f t="shared" si="44"/>
        <v>7</v>
      </c>
      <c r="I66" s="1125">
        <f t="shared" si="44"/>
        <v>12</v>
      </c>
      <c r="J66" s="1129">
        <f t="shared" si="44"/>
        <v>10</v>
      </c>
      <c r="K66" s="1127">
        <f t="shared" si="44"/>
        <v>8</v>
      </c>
      <c r="L66" s="1128">
        <f t="shared" ref="L66:AO66" si="45">SUM(L63:L65)</f>
        <v>7</v>
      </c>
      <c r="M66" s="1125">
        <f t="shared" si="45"/>
        <v>4</v>
      </c>
      <c r="N66" s="1129">
        <f t="shared" si="45"/>
        <v>2</v>
      </c>
      <c r="O66" s="1127">
        <f t="shared" si="45"/>
        <v>1</v>
      </c>
      <c r="P66" s="1128">
        <f t="shared" si="45"/>
        <v>0</v>
      </c>
      <c r="Q66" s="1125">
        <f t="shared" si="45"/>
        <v>0</v>
      </c>
      <c r="R66" s="1129">
        <f t="shared" si="45"/>
        <v>1</v>
      </c>
      <c r="S66" s="1125">
        <f t="shared" ref="S66:T66" si="46">SUM(S63:S65)</f>
        <v>0</v>
      </c>
      <c r="T66" s="1129">
        <f t="shared" si="46"/>
        <v>1</v>
      </c>
      <c r="U66" s="1125">
        <f t="shared" ref="U66:V66" si="47">SUM(U63:U65)</f>
        <v>2</v>
      </c>
      <c r="V66" s="1129">
        <f t="shared" si="47"/>
        <v>0</v>
      </c>
      <c r="W66" s="1127">
        <f t="shared" si="45"/>
        <v>1</v>
      </c>
      <c r="X66" s="1128">
        <f t="shared" si="45"/>
        <v>4</v>
      </c>
      <c r="Y66" s="1125">
        <f t="shared" si="45"/>
        <v>0</v>
      </c>
      <c r="Z66" s="1129">
        <f t="shared" si="45"/>
        <v>3</v>
      </c>
      <c r="AA66" s="1127">
        <f t="shared" si="45"/>
        <v>1</v>
      </c>
      <c r="AB66" s="1128">
        <f t="shared" si="45"/>
        <v>7</v>
      </c>
      <c r="AC66" s="1125">
        <f t="shared" si="45"/>
        <v>0</v>
      </c>
      <c r="AD66" s="1129">
        <f t="shared" si="45"/>
        <v>6</v>
      </c>
      <c r="AE66" s="1127">
        <f t="shared" si="45"/>
        <v>6</v>
      </c>
      <c r="AF66" s="1128">
        <f t="shared" si="45"/>
        <v>14</v>
      </c>
      <c r="AG66" s="1125">
        <f t="shared" si="45"/>
        <v>8</v>
      </c>
      <c r="AH66" s="1129">
        <f t="shared" si="45"/>
        <v>10</v>
      </c>
      <c r="AI66" s="1127">
        <f t="shared" si="45"/>
        <v>3</v>
      </c>
      <c r="AJ66" s="1128">
        <f t="shared" si="45"/>
        <v>10</v>
      </c>
      <c r="AK66" s="1125">
        <f t="shared" si="45"/>
        <v>4</v>
      </c>
      <c r="AL66" s="1129">
        <f t="shared" si="45"/>
        <v>8</v>
      </c>
      <c r="AM66" s="1130">
        <f t="shared" si="45"/>
        <v>4</v>
      </c>
      <c r="AN66" s="1131">
        <f t="shared" si="45"/>
        <v>13</v>
      </c>
      <c r="AO66" s="1126">
        <f t="shared" si="45"/>
        <v>174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30</v>
      </c>
      <c r="C72" s="210">
        <f>SUM(E72+G72+I72+K72+M72+O72+Q72+S72+U72+W72+Y72+AA72+AC72+AE72+AG72+AI72+AK72+AM72)</f>
        <v>15</v>
      </c>
      <c r="D72" s="43">
        <f>SUM(F72+H72+J72+L72+N72+P72+R72+T72+V72+X72+Z72+AB72+AD72+AF72+AH72+AJ72+AL72+AN72)</f>
        <v>15</v>
      </c>
      <c r="E72" s="192">
        <v>0</v>
      </c>
      <c r="F72" s="2">
        <v>0</v>
      </c>
      <c r="G72" s="482">
        <v>2</v>
      </c>
      <c r="H72" s="1123">
        <v>4</v>
      </c>
      <c r="I72" s="192">
        <v>9</v>
      </c>
      <c r="J72" s="383">
        <v>1</v>
      </c>
      <c r="K72" s="192">
        <v>4</v>
      </c>
      <c r="L72" s="383">
        <v>6</v>
      </c>
      <c r="M72" s="482">
        <v>0</v>
      </c>
      <c r="N72" s="1123">
        <v>3</v>
      </c>
      <c r="O72" s="192">
        <v>0</v>
      </c>
      <c r="P72" s="383">
        <v>0</v>
      </c>
      <c r="Q72" s="192">
        <v>0</v>
      </c>
      <c r="R72" s="383">
        <v>0</v>
      </c>
      <c r="S72" s="192">
        <v>0</v>
      </c>
      <c r="T72" s="383">
        <v>0</v>
      </c>
      <c r="U72" s="482">
        <v>0</v>
      </c>
      <c r="V72" s="1123">
        <v>0</v>
      </c>
      <c r="W72" s="192">
        <v>0</v>
      </c>
      <c r="X72" s="383">
        <v>0</v>
      </c>
      <c r="Y72" s="482">
        <v>0</v>
      </c>
      <c r="Z72" s="1123">
        <v>0</v>
      </c>
      <c r="AA72" s="192">
        <v>0</v>
      </c>
      <c r="AB72" s="383">
        <v>1</v>
      </c>
      <c r="AC72" s="482">
        <v>0</v>
      </c>
      <c r="AD72" s="1123">
        <v>0</v>
      </c>
      <c r="AE72" s="192">
        <v>0</v>
      </c>
      <c r="AF72" s="383">
        <v>0</v>
      </c>
      <c r="AG72" s="482">
        <v>0</v>
      </c>
      <c r="AH72" s="1123">
        <v>0</v>
      </c>
      <c r="AI72" s="1139">
        <v>0</v>
      </c>
      <c r="AJ72" s="1140">
        <v>0</v>
      </c>
      <c r="AK72" s="482">
        <v>0</v>
      </c>
      <c r="AL72" s="1123">
        <v>0</v>
      </c>
      <c r="AM72" s="776">
        <v>0</v>
      </c>
      <c r="AN72" s="384">
        <v>0</v>
      </c>
      <c r="AO72" s="42">
        <v>30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30</v>
      </c>
      <c r="C73" s="1001">
        <f>SUM(C71:C72)</f>
        <v>15</v>
      </c>
      <c r="D73" s="999">
        <f t="shared" si="48"/>
        <v>15</v>
      </c>
      <c r="E73" s="1125">
        <f>SUM(E71:E72)</f>
        <v>0</v>
      </c>
      <c r="F73" s="1126">
        <f t="shared" si="48"/>
        <v>0</v>
      </c>
      <c r="G73" s="1127">
        <f t="shared" si="48"/>
        <v>2</v>
      </c>
      <c r="H73" s="1128">
        <f t="shared" si="48"/>
        <v>4</v>
      </c>
      <c r="I73" s="1125">
        <f t="shared" si="48"/>
        <v>9</v>
      </c>
      <c r="J73" s="1129">
        <f t="shared" si="48"/>
        <v>1</v>
      </c>
      <c r="K73" s="1125">
        <f t="shared" si="48"/>
        <v>4</v>
      </c>
      <c r="L73" s="1129">
        <f t="shared" si="48"/>
        <v>6</v>
      </c>
      <c r="M73" s="1127">
        <f t="shared" si="48"/>
        <v>0</v>
      </c>
      <c r="N73" s="1128">
        <f t="shared" si="48"/>
        <v>3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1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30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>
        <v>0</v>
      </c>
      <c r="F78" s="1107">
        <v>0</v>
      </c>
      <c r="G78" s="1108">
        <v>0</v>
      </c>
      <c r="H78" s="1109">
        <v>0</v>
      </c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>
        <v>0</v>
      </c>
      <c r="F79" s="1115">
        <v>0</v>
      </c>
      <c r="G79" s="1116">
        <v>0</v>
      </c>
      <c r="H79" s="1117">
        <v>0</v>
      </c>
      <c r="I79" s="1114">
        <v>0</v>
      </c>
      <c r="J79" s="1118">
        <v>0</v>
      </c>
      <c r="K79" s="1116">
        <v>0</v>
      </c>
      <c r="L79" s="1117">
        <v>0</v>
      </c>
      <c r="M79" s="1114">
        <v>0</v>
      </c>
      <c r="N79" s="1118">
        <v>0</v>
      </c>
      <c r="O79" s="1116">
        <v>0</v>
      </c>
      <c r="P79" s="1117">
        <v>0</v>
      </c>
      <c r="Q79" s="1114">
        <v>0</v>
      </c>
      <c r="R79" s="1118">
        <v>0</v>
      </c>
      <c r="S79" s="1114">
        <v>0</v>
      </c>
      <c r="T79" s="1118">
        <v>0</v>
      </c>
      <c r="U79" s="1114">
        <v>0</v>
      </c>
      <c r="V79" s="1118">
        <v>0</v>
      </c>
      <c r="W79" s="1114">
        <v>0</v>
      </c>
      <c r="X79" s="1118">
        <v>0</v>
      </c>
      <c r="Y79" s="1116">
        <v>0</v>
      </c>
      <c r="Z79" s="1117">
        <v>0</v>
      </c>
      <c r="AA79" s="1114">
        <v>0</v>
      </c>
      <c r="AB79" s="1118">
        <v>0</v>
      </c>
      <c r="AC79" s="1116">
        <v>0</v>
      </c>
      <c r="AD79" s="1117">
        <v>0</v>
      </c>
      <c r="AE79" s="1114">
        <v>0</v>
      </c>
      <c r="AF79" s="1118">
        <v>0</v>
      </c>
      <c r="AG79" s="1116">
        <v>0</v>
      </c>
      <c r="AH79" s="1117">
        <v>0</v>
      </c>
      <c r="AI79" s="1114">
        <v>0</v>
      </c>
      <c r="AJ79" s="1118">
        <v>0</v>
      </c>
      <c r="AK79" s="1116">
        <v>0</v>
      </c>
      <c r="AL79" s="1117">
        <v>0</v>
      </c>
      <c r="AM79" s="1119">
        <v>0</v>
      </c>
      <c r="AN79" s="1118">
        <v>0</v>
      </c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>
        <v>0</v>
      </c>
      <c r="F80" s="1115">
        <v>0</v>
      </c>
      <c r="G80" s="1116">
        <v>0</v>
      </c>
      <c r="H80" s="1117">
        <v>0</v>
      </c>
      <c r="I80" s="1114">
        <v>0</v>
      </c>
      <c r="J80" s="1118">
        <v>0</v>
      </c>
      <c r="K80" s="1116">
        <v>0</v>
      </c>
      <c r="L80" s="1117">
        <v>0</v>
      </c>
      <c r="M80" s="1114">
        <v>0</v>
      </c>
      <c r="N80" s="1118">
        <v>0</v>
      </c>
      <c r="O80" s="1116">
        <v>0</v>
      </c>
      <c r="P80" s="1117">
        <v>0</v>
      </c>
      <c r="Q80" s="1114">
        <v>0</v>
      </c>
      <c r="R80" s="1118">
        <v>0</v>
      </c>
      <c r="S80" s="1114">
        <v>0</v>
      </c>
      <c r="T80" s="1118">
        <v>0</v>
      </c>
      <c r="U80" s="1114">
        <v>0</v>
      </c>
      <c r="V80" s="1118">
        <v>0</v>
      </c>
      <c r="W80" s="1114">
        <v>0</v>
      </c>
      <c r="X80" s="1118">
        <v>0</v>
      </c>
      <c r="Y80" s="1116">
        <v>0</v>
      </c>
      <c r="Z80" s="1117">
        <v>0</v>
      </c>
      <c r="AA80" s="1114">
        <v>0</v>
      </c>
      <c r="AB80" s="1118">
        <v>0</v>
      </c>
      <c r="AC80" s="1116">
        <v>0</v>
      </c>
      <c r="AD80" s="1117">
        <v>0</v>
      </c>
      <c r="AE80" s="1114">
        <v>0</v>
      </c>
      <c r="AF80" s="1118">
        <v>0</v>
      </c>
      <c r="AG80" s="1116">
        <v>0</v>
      </c>
      <c r="AH80" s="1117">
        <v>0</v>
      </c>
      <c r="AI80" s="1114">
        <v>0</v>
      </c>
      <c r="AJ80" s="1118">
        <v>0</v>
      </c>
      <c r="AK80" s="1116">
        <v>0</v>
      </c>
      <c r="AL80" s="1117">
        <v>0</v>
      </c>
      <c r="AM80" s="1119">
        <v>0</v>
      </c>
      <c r="AN80" s="1118">
        <v>0</v>
      </c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>
        <v>0</v>
      </c>
      <c r="H81" s="1117">
        <v>0</v>
      </c>
      <c r="I81" s="1114">
        <v>0</v>
      </c>
      <c r="J81" s="1118">
        <v>0</v>
      </c>
      <c r="K81" s="1116">
        <v>0</v>
      </c>
      <c r="L81" s="1117">
        <v>0</v>
      </c>
      <c r="M81" s="1114">
        <v>0</v>
      </c>
      <c r="N81" s="1118">
        <v>0</v>
      </c>
      <c r="O81" s="1116">
        <v>0</v>
      </c>
      <c r="P81" s="1117">
        <v>0</v>
      </c>
      <c r="Q81" s="1114">
        <v>0</v>
      </c>
      <c r="R81" s="1118">
        <v>0</v>
      </c>
      <c r="S81" s="1114">
        <v>0</v>
      </c>
      <c r="T81" s="1118">
        <v>0</v>
      </c>
      <c r="U81" s="1114">
        <v>0</v>
      </c>
      <c r="V81" s="1118">
        <v>0</v>
      </c>
      <c r="W81" s="1114">
        <v>0</v>
      </c>
      <c r="X81" s="1118">
        <v>0</v>
      </c>
      <c r="Y81" s="1116">
        <v>0</v>
      </c>
      <c r="Z81" s="1117">
        <v>0</v>
      </c>
      <c r="AA81" s="1114">
        <v>0</v>
      </c>
      <c r="AB81" s="1118">
        <v>0</v>
      </c>
      <c r="AC81" s="1116">
        <v>0</v>
      </c>
      <c r="AD81" s="1117">
        <v>0</v>
      </c>
      <c r="AE81" s="1114">
        <v>0</v>
      </c>
      <c r="AF81" s="1118">
        <v>0</v>
      </c>
      <c r="AG81" s="1116">
        <v>0</v>
      </c>
      <c r="AH81" s="1117">
        <v>0</v>
      </c>
      <c r="AI81" s="1114">
        <v>0</v>
      </c>
      <c r="AJ81" s="1118">
        <v>0</v>
      </c>
      <c r="AK81" s="1116">
        <v>0</v>
      </c>
      <c r="AL81" s="1117">
        <v>0</v>
      </c>
      <c r="AM81" s="1119">
        <v>0</v>
      </c>
      <c r="AN81" s="1118">
        <v>0</v>
      </c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>
        <v>0</v>
      </c>
      <c r="X82" s="1118">
        <v>0</v>
      </c>
      <c r="Y82" s="1116">
        <v>0</v>
      </c>
      <c r="Z82" s="1117">
        <v>0</v>
      </c>
      <c r="AA82" s="1114">
        <v>0</v>
      </c>
      <c r="AB82" s="1118">
        <v>0</v>
      </c>
      <c r="AC82" s="1116">
        <v>0</v>
      </c>
      <c r="AD82" s="1117">
        <v>0</v>
      </c>
      <c r="AE82" s="1114">
        <v>0</v>
      </c>
      <c r="AF82" s="1118">
        <v>0</v>
      </c>
      <c r="AG82" s="1116">
        <v>0</v>
      </c>
      <c r="AH82" s="1117">
        <v>0</v>
      </c>
      <c r="AI82" s="1114">
        <v>0</v>
      </c>
      <c r="AJ82" s="1118">
        <v>0</v>
      </c>
      <c r="AK82" s="1116">
        <v>0</v>
      </c>
      <c r="AL82" s="1117">
        <v>0</v>
      </c>
      <c r="AM82" s="1119">
        <v>0</v>
      </c>
      <c r="AN82" s="1118">
        <v>0</v>
      </c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>
        <v>0</v>
      </c>
      <c r="F83" s="388">
        <v>0</v>
      </c>
      <c r="G83" s="1152">
        <v>0</v>
      </c>
      <c r="H83" s="1153">
        <v>0</v>
      </c>
      <c r="I83" s="1139">
        <v>0</v>
      </c>
      <c r="J83" s="1140">
        <v>0</v>
      </c>
      <c r="K83" s="1152">
        <v>0</v>
      </c>
      <c r="L83" s="1153">
        <v>0</v>
      </c>
      <c r="M83" s="1139">
        <v>0</v>
      </c>
      <c r="N83" s="1140">
        <v>0</v>
      </c>
      <c r="O83" s="1152">
        <v>0</v>
      </c>
      <c r="P83" s="1153">
        <v>0</v>
      </c>
      <c r="Q83" s="1139">
        <v>0</v>
      </c>
      <c r="R83" s="1140">
        <v>0</v>
      </c>
      <c r="S83" s="1139">
        <v>0</v>
      </c>
      <c r="T83" s="1140">
        <v>0</v>
      </c>
      <c r="U83" s="1139">
        <v>0</v>
      </c>
      <c r="V83" s="1140">
        <v>0</v>
      </c>
      <c r="W83" s="1139">
        <v>0</v>
      </c>
      <c r="X83" s="1140">
        <v>0</v>
      </c>
      <c r="Y83" s="1152">
        <v>0</v>
      </c>
      <c r="Z83" s="1153">
        <v>0</v>
      </c>
      <c r="AA83" s="1139">
        <v>0</v>
      </c>
      <c r="AB83" s="1140">
        <v>0</v>
      </c>
      <c r="AC83" s="1152">
        <v>0</v>
      </c>
      <c r="AD83" s="1153">
        <v>0</v>
      </c>
      <c r="AE83" s="1139">
        <v>0</v>
      </c>
      <c r="AF83" s="1140">
        <v>0</v>
      </c>
      <c r="AG83" s="1152">
        <v>0</v>
      </c>
      <c r="AH83" s="1153">
        <v>0</v>
      </c>
      <c r="AI83" s="1139">
        <v>0</v>
      </c>
      <c r="AJ83" s="1140">
        <v>0</v>
      </c>
      <c r="AK83" s="1152">
        <v>0</v>
      </c>
      <c r="AL83" s="1153">
        <v>0</v>
      </c>
      <c r="AM83" s="1154">
        <v>0</v>
      </c>
      <c r="AN83" s="1140">
        <v>0</v>
      </c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f>SUM(D88+E88)</f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30</v>
      </c>
      <c r="C95" s="1104">
        <f>SUM(I95+K95+M95+O95+Q95+S95+U95+W95+Y95+AA95+AC95+AE95+AG95+AI95+AK95+AM95)</f>
        <v>11</v>
      </c>
      <c r="D95" s="1105">
        <f>SUM(J95+L95+N95+P95+R95+T95+V95+X95+Z95+AB95+AD95+AF95+AH95+AJ95+AL95+AN95)</f>
        <v>19</v>
      </c>
      <c r="E95" s="1032"/>
      <c r="F95" s="1157"/>
      <c r="G95" s="1032"/>
      <c r="H95" s="1157"/>
      <c r="I95" s="954">
        <v>0</v>
      </c>
      <c r="J95" s="890">
        <v>2</v>
      </c>
      <c r="K95" s="956">
        <v>4</v>
      </c>
      <c r="L95" s="957">
        <v>2</v>
      </c>
      <c r="M95" s="954">
        <v>1</v>
      </c>
      <c r="N95" s="890">
        <v>1</v>
      </c>
      <c r="O95" s="956">
        <v>0</v>
      </c>
      <c r="P95" s="957">
        <v>0</v>
      </c>
      <c r="Q95" s="954">
        <v>0</v>
      </c>
      <c r="R95" s="890">
        <v>1</v>
      </c>
      <c r="S95" s="954">
        <v>0</v>
      </c>
      <c r="T95" s="890">
        <v>2</v>
      </c>
      <c r="U95" s="954">
        <v>0</v>
      </c>
      <c r="V95" s="890">
        <v>1</v>
      </c>
      <c r="W95" s="956">
        <v>0</v>
      </c>
      <c r="X95" s="957">
        <v>1</v>
      </c>
      <c r="Y95" s="954">
        <v>2</v>
      </c>
      <c r="Z95" s="890">
        <v>0</v>
      </c>
      <c r="AA95" s="956">
        <v>1</v>
      </c>
      <c r="AB95" s="957">
        <v>3</v>
      </c>
      <c r="AC95" s="954">
        <v>0</v>
      </c>
      <c r="AD95" s="890">
        <v>1</v>
      </c>
      <c r="AE95" s="956">
        <v>3</v>
      </c>
      <c r="AF95" s="957">
        <v>2</v>
      </c>
      <c r="AG95" s="954">
        <v>0</v>
      </c>
      <c r="AH95" s="890">
        <v>1</v>
      </c>
      <c r="AI95" s="956">
        <v>0</v>
      </c>
      <c r="AJ95" s="957">
        <v>2</v>
      </c>
      <c r="AK95" s="954">
        <v>0</v>
      </c>
      <c r="AL95" s="890">
        <v>0</v>
      </c>
      <c r="AM95" s="958">
        <v>0</v>
      </c>
      <c r="AN95" s="890">
        <v>0</v>
      </c>
    </row>
    <row r="96" spans="1:40" s="19" customFormat="1" ht="15" customHeight="1" x14ac:dyDescent="0.15">
      <c r="A96" s="961" t="s">
        <v>2487</v>
      </c>
      <c r="B96" s="303">
        <f t="shared" si="54"/>
        <v>13</v>
      </c>
      <c r="C96" s="41">
        <f t="shared" ref="C96:C101" si="55">SUM(I96+K96+M96+O96+Q96+S96+U96+W96+Y96+AA96+AC96+AE96+AG96+AI96+AK96+AM96)</f>
        <v>6</v>
      </c>
      <c r="D96" s="141">
        <f t="shared" ref="D96:D100" si="56">SUM(J96+L96+N96+P96+R96+T96+V96+X96+Z96+AB96+AD96+AF96+AH96+AJ96+AL96+AN96)</f>
        <v>7</v>
      </c>
      <c r="E96" s="334"/>
      <c r="F96" s="211"/>
      <c r="G96" s="334"/>
      <c r="H96" s="211"/>
      <c r="I96" s="327">
        <v>0</v>
      </c>
      <c r="J96" s="905">
        <v>1</v>
      </c>
      <c r="K96" s="44">
        <v>2</v>
      </c>
      <c r="L96" s="1158">
        <v>0</v>
      </c>
      <c r="M96" s="327">
        <v>0</v>
      </c>
      <c r="N96" s="905">
        <v>1</v>
      </c>
      <c r="O96" s="44">
        <v>0</v>
      </c>
      <c r="P96" s="1158">
        <v>0</v>
      </c>
      <c r="Q96" s="327">
        <v>0</v>
      </c>
      <c r="R96" s="905">
        <v>0</v>
      </c>
      <c r="S96" s="327">
        <v>0</v>
      </c>
      <c r="T96" s="905">
        <v>0</v>
      </c>
      <c r="U96" s="327">
        <v>0</v>
      </c>
      <c r="V96" s="905">
        <v>1</v>
      </c>
      <c r="W96" s="44">
        <v>0</v>
      </c>
      <c r="X96" s="1158">
        <v>1</v>
      </c>
      <c r="Y96" s="327">
        <v>1</v>
      </c>
      <c r="Z96" s="905">
        <v>0</v>
      </c>
      <c r="AA96" s="44">
        <v>1</v>
      </c>
      <c r="AB96" s="1158">
        <v>1</v>
      </c>
      <c r="AC96" s="327">
        <v>0</v>
      </c>
      <c r="AD96" s="905">
        <v>0</v>
      </c>
      <c r="AE96" s="44">
        <v>2</v>
      </c>
      <c r="AF96" s="1158">
        <v>2</v>
      </c>
      <c r="AG96" s="327">
        <v>0</v>
      </c>
      <c r="AH96" s="905">
        <v>0</v>
      </c>
      <c r="AI96" s="44">
        <v>0</v>
      </c>
      <c r="AJ96" s="1158">
        <v>0</v>
      </c>
      <c r="AK96" s="327">
        <v>0</v>
      </c>
      <c r="AL96" s="905">
        <v>0</v>
      </c>
      <c r="AM96" s="45">
        <v>0</v>
      </c>
      <c r="AN96" s="905">
        <v>0</v>
      </c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>
        <v>0</v>
      </c>
      <c r="J97" s="905">
        <v>0</v>
      </c>
      <c r="K97" s="44">
        <v>0</v>
      </c>
      <c r="L97" s="1158">
        <v>0</v>
      </c>
      <c r="M97" s="327">
        <v>0</v>
      </c>
      <c r="N97" s="905">
        <v>0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>
        <v>0</v>
      </c>
      <c r="J98" s="905">
        <v>0</v>
      </c>
      <c r="K98" s="44">
        <v>0</v>
      </c>
      <c r="L98" s="1158">
        <v>0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57</v>
      </c>
      <c r="C102" s="1160">
        <f>SUM(E102+G102+I102+K102+M102+O102+Q102+S102+U102+W102+Y102+AA102+AC102+AE102+AG102+AI102+AK102+AM102)</f>
        <v>12</v>
      </c>
      <c r="D102" s="1113">
        <f>SUM(F102+H102+J102+L102+N102+P102+R102+T102+V102+X102+Z102+AB102+AD102+AF102+AH102+AJ102+AL102+AN102)</f>
        <v>45</v>
      </c>
      <c r="E102" s="212">
        <v>0</v>
      </c>
      <c r="F102" s="1161">
        <v>0</v>
      </c>
      <c r="G102" s="212">
        <v>0</v>
      </c>
      <c r="H102" s="1161">
        <v>0</v>
      </c>
      <c r="I102" s="212">
        <v>5</v>
      </c>
      <c r="J102" s="1161">
        <v>0</v>
      </c>
      <c r="K102" s="1162">
        <v>2</v>
      </c>
      <c r="L102" s="1163">
        <v>1</v>
      </c>
      <c r="M102" s="212">
        <v>0</v>
      </c>
      <c r="N102" s="1161">
        <v>0</v>
      </c>
      <c r="O102" s="1162">
        <v>0</v>
      </c>
      <c r="P102" s="1163">
        <v>0</v>
      </c>
      <c r="Q102" s="212">
        <v>0</v>
      </c>
      <c r="R102" s="1161">
        <v>0</v>
      </c>
      <c r="S102" s="212">
        <v>3</v>
      </c>
      <c r="T102" s="1161">
        <v>0</v>
      </c>
      <c r="U102" s="212">
        <v>0</v>
      </c>
      <c r="V102" s="1161">
        <v>0</v>
      </c>
      <c r="W102" s="1162">
        <v>1</v>
      </c>
      <c r="X102" s="1163">
        <v>0</v>
      </c>
      <c r="Y102" s="212">
        <v>0</v>
      </c>
      <c r="Z102" s="1161">
        <v>0</v>
      </c>
      <c r="AA102" s="1162">
        <v>0</v>
      </c>
      <c r="AB102" s="1163">
        <v>0</v>
      </c>
      <c r="AC102" s="212">
        <v>0</v>
      </c>
      <c r="AD102" s="1161">
        <v>3</v>
      </c>
      <c r="AE102" s="1162">
        <v>0</v>
      </c>
      <c r="AF102" s="1163">
        <v>3</v>
      </c>
      <c r="AG102" s="212">
        <v>0</v>
      </c>
      <c r="AH102" s="1161">
        <v>0</v>
      </c>
      <c r="AI102" s="1162">
        <v>0</v>
      </c>
      <c r="AJ102" s="1163">
        <v>1</v>
      </c>
      <c r="AK102" s="212">
        <v>1</v>
      </c>
      <c r="AL102" s="1161">
        <v>15</v>
      </c>
      <c r="AM102" s="46">
        <v>0</v>
      </c>
      <c r="AN102" s="1161">
        <v>22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>
        <v>0</v>
      </c>
      <c r="F115" s="955">
        <v>0</v>
      </c>
      <c r="G115" s="954">
        <v>0</v>
      </c>
      <c r="H115" s="955">
        <v>0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0</v>
      </c>
    </row>
    <row r="116" spans="1:84" s="19" customFormat="1" ht="15" customHeight="1" x14ac:dyDescent="0.15">
      <c r="A116" s="974" t="s">
        <v>2501</v>
      </c>
      <c r="B116" s="962">
        <f>SUM(C116+D116)</f>
        <v>1</v>
      </c>
      <c r="C116" s="963">
        <f t="shared" ref="C116:C119" si="59">+E116+G116+I116+K116+M116+O116+Q116+S116+U116+W116+Y116+AA116+AC116+AE116+AG116+AI116+AK116+AM116</f>
        <v>1</v>
      </c>
      <c r="D116" s="964">
        <f t="shared" ref="D116:D119" si="60">+F116+H116+J116+L116+N116+P116+R116+T116+V116+X116+Z116+AB116+AD116+AF116+AH116+AJ116+AL116+AN116</f>
        <v>0</v>
      </c>
      <c r="E116" s="965">
        <v>0</v>
      </c>
      <c r="F116" s="966">
        <v>0</v>
      </c>
      <c r="G116" s="965">
        <v>1</v>
      </c>
      <c r="H116" s="966">
        <v>0</v>
      </c>
      <c r="I116" s="965">
        <v>0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0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0</v>
      </c>
      <c r="AI116" s="965">
        <v>0</v>
      </c>
      <c r="AJ116" s="966">
        <v>0</v>
      </c>
      <c r="AK116" s="965">
        <v>0</v>
      </c>
      <c r="AL116" s="966">
        <v>0</v>
      </c>
      <c r="AM116" s="965">
        <v>0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6</v>
      </c>
      <c r="C117" s="963">
        <f t="shared" si="59"/>
        <v>5</v>
      </c>
      <c r="D117" s="964">
        <f t="shared" si="60"/>
        <v>1</v>
      </c>
      <c r="E117" s="212">
        <v>0</v>
      </c>
      <c r="F117" s="34">
        <v>0</v>
      </c>
      <c r="G117" s="212">
        <v>1</v>
      </c>
      <c r="H117" s="34">
        <v>0</v>
      </c>
      <c r="I117" s="212">
        <v>2</v>
      </c>
      <c r="J117" s="34">
        <v>0</v>
      </c>
      <c r="K117" s="212">
        <v>2</v>
      </c>
      <c r="L117" s="34">
        <v>1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0</v>
      </c>
      <c r="AA117" s="212">
        <v>0</v>
      </c>
      <c r="AB117" s="34">
        <v>0</v>
      </c>
      <c r="AC117" s="212">
        <v>0</v>
      </c>
      <c r="AD117" s="34">
        <v>0</v>
      </c>
      <c r="AE117" s="212">
        <v>0</v>
      </c>
      <c r="AF117" s="34">
        <v>0</v>
      </c>
      <c r="AG117" s="212">
        <v>0</v>
      </c>
      <c r="AH117" s="34">
        <v>0</v>
      </c>
      <c r="AI117" s="212">
        <v>0</v>
      </c>
      <c r="AJ117" s="34">
        <v>0</v>
      </c>
      <c r="AK117" s="212">
        <v>0</v>
      </c>
      <c r="AL117" s="34">
        <v>0</v>
      </c>
      <c r="AM117" s="212">
        <v>0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>
        <v>0</v>
      </c>
      <c r="F119" s="877">
        <v>0</v>
      </c>
      <c r="G119" s="989">
        <v>0</v>
      </c>
      <c r="H119" s="877">
        <v>0</v>
      </c>
      <c r="I119" s="989">
        <v>0</v>
      </c>
      <c r="J119" s="877">
        <v>0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127</v>
      </c>
      <c r="C137" s="1178">
        <f t="shared" ref="C137:C141" si="69">SUM(E137+G137+I137+K137+M137+O137+Q137+S137+U137+W137+Y137+AA137+AC137+AE137+AG137+AI137+AK137+AM137)</f>
        <v>58</v>
      </c>
      <c r="D137" s="1174">
        <f t="shared" ref="D137:D141" si="70">SUM(F137+H137+J137+L137+N137+P137+R137+T137+V137+X137+Z137+AB137+AD137+AF137+AH137+AJ137+AL137+AN137)</f>
        <v>69</v>
      </c>
      <c r="E137" s="192">
        <v>0</v>
      </c>
      <c r="F137" s="2">
        <v>0</v>
      </c>
      <c r="G137" s="192">
        <v>9</v>
      </c>
      <c r="H137" s="2">
        <v>1</v>
      </c>
      <c r="I137" s="192">
        <v>8</v>
      </c>
      <c r="J137" s="2">
        <v>4</v>
      </c>
      <c r="K137" s="192">
        <v>9</v>
      </c>
      <c r="L137" s="2">
        <v>5</v>
      </c>
      <c r="M137" s="192">
        <v>3</v>
      </c>
      <c r="N137" s="2">
        <v>1</v>
      </c>
      <c r="O137" s="192">
        <v>0</v>
      </c>
      <c r="P137" s="2">
        <v>2</v>
      </c>
      <c r="Q137" s="192">
        <v>0</v>
      </c>
      <c r="R137" s="2">
        <v>1</v>
      </c>
      <c r="S137" s="192">
        <v>0</v>
      </c>
      <c r="T137" s="2">
        <v>3</v>
      </c>
      <c r="U137" s="192">
        <v>1</v>
      </c>
      <c r="V137" s="2">
        <v>2</v>
      </c>
      <c r="W137" s="192">
        <v>0</v>
      </c>
      <c r="X137" s="2">
        <v>3</v>
      </c>
      <c r="Y137" s="192">
        <v>2</v>
      </c>
      <c r="Z137" s="2">
        <v>1</v>
      </c>
      <c r="AA137" s="192">
        <v>1</v>
      </c>
      <c r="AB137" s="2">
        <v>4</v>
      </c>
      <c r="AC137" s="192">
        <v>0</v>
      </c>
      <c r="AD137" s="2">
        <v>3</v>
      </c>
      <c r="AE137" s="192">
        <v>8</v>
      </c>
      <c r="AF137" s="2">
        <v>13</v>
      </c>
      <c r="AG137" s="192">
        <v>7</v>
      </c>
      <c r="AH137" s="2">
        <v>6</v>
      </c>
      <c r="AI137" s="192">
        <v>5</v>
      </c>
      <c r="AJ137" s="2">
        <v>8</v>
      </c>
      <c r="AK137" s="192">
        <v>1</v>
      </c>
      <c r="AL137" s="2">
        <v>5</v>
      </c>
      <c r="AM137" s="192">
        <v>4</v>
      </c>
      <c r="AN137" s="2">
        <v>7</v>
      </c>
    </row>
    <row r="138" spans="1:84" s="19" customFormat="1" ht="15" customHeight="1" x14ac:dyDescent="0.15">
      <c r="A138" s="1187" t="s">
        <v>2515</v>
      </c>
      <c r="B138" s="977">
        <f t="shared" si="68"/>
        <v>30</v>
      </c>
      <c r="C138" s="1178">
        <f t="shared" si="69"/>
        <v>23</v>
      </c>
      <c r="D138" s="1174">
        <f t="shared" si="70"/>
        <v>7</v>
      </c>
      <c r="E138" s="192">
        <v>0</v>
      </c>
      <c r="F138" s="2">
        <v>0</v>
      </c>
      <c r="G138" s="192">
        <v>9</v>
      </c>
      <c r="H138" s="2">
        <v>1</v>
      </c>
      <c r="I138" s="192">
        <v>6</v>
      </c>
      <c r="J138" s="2">
        <v>3</v>
      </c>
      <c r="K138" s="192">
        <v>6</v>
      </c>
      <c r="L138" s="2">
        <v>3</v>
      </c>
      <c r="M138" s="192">
        <v>2</v>
      </c>
      <c r="N138" s="2">
        <v>0</v>
      </c>
      <c r="O138" s="192">
        <v>0</v>
      </c>
      <c r="P138" s="2">
        <v>0</v>
      </c>
      <c r="Q138" s="192">
        <v>0</v>
      </c>
      <c r="R138" s="2">
        <v>0</v>
      </c>
      <c r="S138" s="192">
        <v>0</v>
      </c>
      <c r="T138" s="2">
        <v>0</v>
      </c>
      <c r="U138" s="192">
        <v>0</v>
      </c>
      <c r="V138" s="2">
        <v>0</v>
      </c>
      <c r="W138" s="192">
        <v>0</v>
      </c>
      <c r="X138" s="2">
        <v>0</v>
      </c>
      <c r="Y138" s="192">
        <v>0</v>
      </c>
      <c r="Z138" s="2">
        <v>0</v>
      </c>
      <c r="AA138" s="192">
        <v>0</v>
      </c>
      <c r="AB138" s="2">
        <v>0</v>
      </c>
      <c r="AC138" s="192">
        <v>0</v>
      </c>
      <c r="AD138" s="2">
        <v>0</v>
      </c>
      <c r="AE138" s="192">
        <v>0</v>
      </c>
      <c r="AF138" s="2">
        <v>0</v>
      </c>
      <c r="AG138" s="192">
        <v>0</v>
      </c>
      <c r="AH138" s="2">
        <v>0</v>
      </c>
      <c r="AI138" s="192">
        <v>0</v>
      </c>
      <c r="AJ138" s="2">
        <v>0</v>
      </c>
      <c r="AK138" s="192">
        <v>0</v>
      </c>
      <c r="AL138" s="1118">
        <v>0</v>
      </c>
      <c r="AM138" s="192">
        <v>0</v>
      </c>
      <c r="AN138" s="2">
        <v>0</v>
      </c>
    </row>
    <row r="139" spans="1:84" s="19" customFormat="1" ht="15" customHeight="1" x14ac:dyDescent="0.15">
      <c r="A139" s="1186" t="s">
        <v>2516</v>
      </c>
      <c r="B139" s="977">
        <f t="shared" si="68"/>
        <v>60</v>
      </c>
      <c r="C139" s="1178">
        <f t="shared" si="69"/>
        <v>37</v>
      </c>
      <c r="D139" s="1174">
        <f t="shared" si="70"/>
        <v>23</v>
      </c>
      <c r="E139" s="192">
        <v>2</v>
      </c>
      <c r="F139" s="2">
        <v>0</v>
      </c>
      <c r="G139" s="192">
        <v>12</v>
      </c>
      <c r="H139" s="2">
        <v>6</v>
      </c>
      <c r="I139" s="192">
        <v>13</v>
      </c>
      <c r="J139" s="2">
        <v>4</v>
      </c>
      <c r="K139" s="192">
        <v>8</v>
      </c>
      <c r="L139" s="2">
        <v>8</v>
      </c>
      <c r="M139" s="192">
        <v>2</v>
      </c>
      <c r="N139" s="2">
        <v>3</v>
      </c>
      <c r="O139" s="192">
        <v>0</v>
      </c>
      <c r="P139" s="2">
        <v>0</v>
      </c>
      <c r="Q139" s="192">
        <v>0</v>
      </c>
      <c r="R139" s="2">
        <v>0</v>
      </c>
      <c r="S139" s="192">
        <v>0</v>
      </c>
      <c r="T139" s="2">
        <v>0</v>
      </c>
      <c r="U139" s="192">
        <v>0</v>
      </c>
      <c r="V139" s="2">
        <v>0</v>
      </c>
      <c r="W139" s="192">
        <v>0</v>
      </c>
      <c r="X139" s="2">
        <v>0</v>
      </c>
      <c r="Y139" s="192">
        <v>0</v>
      </c>
      <c r="Z139" s="2">
        <v>0</v>
      </c>
      <c r="AA139" s="192">
        <v>0</v>
      </c>
      <c r="AB139" s="2">
        <v>1</v>
      </c>
      <c r="AC139" s="192">
        <v>0</v>
      </c>
      <c r="AD139" s="2">
        <v>0</v>
      </c>
      <c r="AE139" s="192">
        <v>0</v>
      </c>
      <c r="AF139" s="2">
        <v>0</v>
      </c>
      <c r="AG139" s="192">
        <v>0</v>
      </c>
      <c r="AH139" s="2">
        <v>1</v>
      </c>
      <c r="AI139" s="192">
        <v>0</v>
      </c>
      <c r="AJ139" s="2">
        <v>0</v>
      </c>
      <c r="AK139" s="192">
        <v>0</v>
      </c>
      <c r="AL139" s="2">
        <v>0</v>
      </c>
      <c r="AM139" s="192">
        <v>0</v>
      </c>
      <c r="AN139" s="2">
        <v>0</v>
      </c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0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0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217</v>
      </c>
      <c r="C142" s="1127">
        <f>SUM(C136:C141)</f>
        <v>118</v>
      </c>
      <c r="D142" s="1126">
        <f>SUM(D136:D141)</f>
        <v>99</v>
      </c>
      <c r="E142" s="1125">
        <f>SUM(E136:E141)</f>
        <v>2</v>
      </c>
      <c r="F142" s="1129">
        <f t="shared" ref="F142:AN142" si="71">SUM(F136:F141)</f>
        <v>0</v>
      </c>
      <c r="G142" s="1125">
        <f t="shared" si="71"/>
        <v>30</v>
      </c>
      <c r="H142" s="1129">
        <f t="shared" si="71"/>
        <v>8</v>
      </c>
      <c r="I142" s="1125">
        <f t="shared" si="71"/>
        <v>27</v>
      </c>
      <c r="J142" s="1129">
        <f t="shared" si="71"/>
        <v>11</v>
      </c>
      <c r="K142" s="1125">
        <f t="shared" si="71"/>
        <v>23</v>
      </c>
      <c r="L142" s="1129">
        <f t="shared" si="71"/>
        <v>16</v>
      </c>
      <c r="M142" s="1125">
        <f t="shared" si="71"/>
        <v>7</v>
      </c>
      <c r="N142" s="1129">
        <f t="shared" si="71"/>
        <v>4</v>
      </c>
      <c r="O142" s="1125">
        <f t="shared" si="71"/>
        <v>0</v>
      </c>
      <c r="P142" s="1129">
        <f t="shared" si="71"/>
        <v>2</v>
      </c>
      <c r="Q142" s="1125">
        <f t="shared" si="71"/>
        <v>0</v>
      </c>
      <c r="R142" s="1129">
        <f t="shared" si="71"/>
        <v>1</v>
      </c>
      <c r="S142" s="1125">
        <f t="shared" ref="S142:T142" si="72">SUM(S136:S141)</f>
        <v>0</v>
      </c>
      <c r="T142" s="1129">
        <f t="shared" si="72"/>
        <v>3</v>
      </c>
      <c r="U142" s="1125">
        <f t="shared" ref="U142:V142" si="73">SUM(U136:U141)</f>
        <v>1</v>
      </c>
      <c r="V142" s="1129">
        <f t="shared" si="73"/>
        <v>2</v>
      </c>
      <c r="W142" s="1125">
        <f t="shared" si="71"/>
        <v>0</v>
      </c>
      <c r="X142" s="1129">
        <f t="shared" si="71"/>
        <v>3</v>
      </c>
      <c r="Y142" s="1125">
        <f t="shared" si="71"/>
        <v>2</v>
      </c>
      <c r="Z142" s="1129">
        <f t="shared" si="71"/>
        <v>1</v>
      </c>
      <c r="AA142" s="1125">
        <f t="shared" si="71"/>
        <v>1</v>
      </c>
      <c r="AB142" s="1129">
        <f t="shared" si="71"/>
        <v>5</v>
      </c>
      <c r="AC142" s="1125">
        <f t="shared" si="71"/>
        <v>0</v>
      </c>
      <c r="AD142" s="1129">
        <f t="shared" si="71"/>
        <v>3</v>
      </c>
      <c r="AE142" s="1125">
        <f t="shared" si="71"/>
        <v>8</v>
      </c>
      <c r="AF142" s="1129">
        <f t="shared" si="71"/>
        <v>13</v>
      </c>
      <c r="AG142" s="1125">
        <f t="shared" si="71"/>
        <v>7</v>
      </c>
      <c r="AH142" s="1129">
        <f t="shared" si="71"/>
        <v>7</v>
      </c>
      <c r="AI142" s="1125">
        <f t="shared" si="71"/>
        <v>5</v>
      </c>
      <c r="AJ142" s="1129">
        <f t="shared" si="71"/>
        <v>8</v>
      </c>
      <c r="AK142" s="1125">
        <f t="shared" si="71"/>
        <v>1</v>
      </c>
      <c r="AL142" s="1129">
        <f t="shared" si="71"/>
        <v>5</v>
      </c>
      <c r="AM142" s="1125">
        <f t="shared" si="71"/>
        <v>4</v>
      </c>
      <c r="AN142" s="1129">
        <f t="shared" si="71"/>
        <v>7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0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0</v>
      </c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0</v>
      </c>
      <c r="AH184" s="990">
        <v>0</v>
      </c>
      <c r="AI184" s="989">
        <v>0</v>
      </c>
      <c r="AJ184" s="990">
        <v>0</v>
      </c>
      <c r="AK184" s="989">
        <v>0</v>
      </c>
      <c r="AL184" s="990">
        <v>0</v>
      </c>
      <c r="AM184" s="989">
        <v>0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13</v>
      </c>
      <c r="E185" s="1193">
        <f t="shared" si="79"/>
        <v>9</v>
      </c>
      <c r="F185" s="1229">
        <f t="shared" si="80"/>
        <v>4</v>
      </c>
      <c r="G185" s="954">
        <v>0</v>
      </c>
      <c r="H185" s="890">
        <v>0</v>
      </c>
      <c r="I185" s="954">
        <v>0</v>
      </c>
      <c r="J185" s="890">
        <v>0</v>
      </c>
      <c r="K185" s="954">
        <v>4</v>
      </c>
      <c r="L185" s="890">
        <v>2</v>
      </c>
      <c r="M185" s="954">
        <v>3</v>
      </c>
      <c r="N185" s="890">
        <v>2</v>
      </c>
      <c r="O185" s="954">
        <v>2</v>
      </c>
      <c r="P185" s="890">
        <v>0</v>
      </c>
      <c r="Q185" s="954">
        <v>0</v>
      </c>
      <c r="R185" s="890">
        <v>0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0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0</v>
      </c>
      <c r="AG185" s="954">
        <v>0</v>
      </c>
      <c r="AH185" s="890">
        <v>0</v>
      </c>
      <c r="AI185" s="954">
        <v>0</v>
      </c>
      <c r="AJ185" s="890">
        <v>0</v>
      </c>
      <c r="AK185" s="954">
        <v>0</v>
      </c>
      <c r="AL185" s="890">
        <v>0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1</v>
      </c>
      <c r="E186" s="1197">
        <f t="shared" si="79"/>
        <v>1</v>
      </c>
      <c r="F186" s="1231">
        <f t="shared" si="80"/>
        <v>0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0</v>
      </c>
      <c r="M186" s="989">
        <v>1</v>
      </c>
      <c r="N186" s="990">
        <v>0</v>
      </c>
      <c r="O186" s="989">
        <v>0</v>
      </c>
      <c r="P186" s="990">
        <v>0</v>
      </c>
      <c r="Q186" s="989">
        <v>0</v>
      </c>
      <c r="R186" s="990">
        <v>0</v>
      </c>
      <c r="S186" s="989">
        <v>0</v>
      </c>
      <c r="T186" s="990">
        <v>0</v>
      </c>
      <c r="U186" s="989">
        <v>0</v>
      </c>
      <c r="V186" s="990">
        <v>0</v>
      </c>
      <c r="W186" s="989">
        <v>0</v>
      </c>
      <c r="X186" s="990">
        <v>0</v>
      </c>
      <c r="Y186" s="989">
        <v>0</v>
      </c>
      <c r="Z186" s="990">
        <v>0</v>
      </c>
      <c r="AA186" s="989">
        <v>0</v>
      </c>
      <c r="AB186" s="990">
        <v>0</v>
      </c>
      <c r="AC186" s="989">
        <v>0</v>
      </c>
      <c r="AD186" s="990">
        <v>0</v>
      </c>
      <c r="AE186" s="989">
        <v>0</v>
      </c>
      <c r="AF186" s="990">
        <v>0</v>
      </c>
      <c r="AG186" s="989">
        <v>0</v>
      </c>
      <c r="AH186" s="990">
        <v>0</v>
      </c>
      <c r="AI186" s="989">
        <v>0</v>
      </c>
      <c r="AJ186" s="990">
        <v>0</v>
      </c>
      <c r="AK186" s="989">
        <v>0</v>
      </c>
      <c r="AL186" s="990">
        <v>0</v>
      </c>
      <c r="AM186" s="989">
        <v>0</v>
      </c>
      <c r="AN186" s="990">
        <v>0</v>
      </c>
      <c r="AO186" s="989">
        <v>0</v>
      </c>
      <c r="AP186" s="990">
        <v>0</v>
      </c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585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16" t="s">
        <v>2620</v>
      </c>
      <c r="B41" s="7117"/>
      <c r="C41" s="4670" t="s">
        <v>2621</v>
      </c>
      <c r="D41" s="4623" t="s">
        <v>554</v>
      </c>
    </row>
    <row r="42" spans="1:100" ht="15" customHeight="1" x14ac:dyDescent="0.25">
      <c r="A42" s="7137" t="s">
        <v>2622</v>
      </c>
      <c r="B42" s="7138"/>
      <c r="C42" s="1095"/>
      <c r="D42" s="1096"/>
    </row>
    <row r="43" spans="1:100" ht="21.95" customHeight="1" x14ac:dyDescent="0.25">
      <c r="A43" s="7121" t="s">
        <v>2623</v>
      </c>
      <c r="B43" s="3046" t="s">
        <v>2624</v>
      </c>
      <c r="C43" s="290"/>
      <c r="D43" s="107"/>
    </row>
    <row r="44" spans="1:100" ht="15" customHeight="1" x14ac:dyDescent="0.25">
      <c r="A44" s="6757"/>
      <c r="B44" s="4671" t="s">
        <v>2625</v>
      </c>
      <c r="C44" s="1139"/>
      <c r="D44" s="388"/>
    </row>
    <row r="45" spans="1:100" ht="24.95" customHeight="1" x14ac:dyDescent="0.25">
      <c r="A45" s="7137" t="s">
        <v>2626</v>
      </c>
      <c r="B45" s="7138"/>
      <c r="C45" s="1095"/>
      <c r="D45" s="1096"/>
    </row>
    <row r="46" spans="1:100" ht="21.95" customHeight="1" x14ac:dyDescent="0.25">
      <c r="A46" s="7139" t="s">
        <v>2627</v>
      </c>
      <c r="B46" s="3046" t="s">
        <v>2624</v>
      </c>
      <c r="C46" s="1106"/>
      <c r="D46" s="1107"/>
    </row>
    <row r="47" spans="1:100" ht="15" customHeight="1" x14ac:dyDescent="0.25">
      <c r="A47" s="7140"/>
      <c r="B47" s="4671" t="s">
        <v>2625</v>
      </c>
      <c r="C47" s="1289"/>
      <c r="D47" s="1474"/>
    </row>
    <row r="48" spans="1:100" ht="15" customHeight="1" x14ac:dyDescent="0.25">
      <c r="A48" s="7121" t="s">
        <v>2628</v>
      </c>
      <c r="B48" s="4672" t="s">
        <v>2629</v>
      </c>
      <c r="C48" s="290"/>
      <c r="D48" s="107"/>
    </row>
    <row r="49" spans="1:102" ht="21" x14ac:dyDescent="0.25">
      <c r="A49" s="6757"/>
      <c r="B49" s="3833" t="s">
        <v>2630</v>
      </c>
      <c r="C49" s="1139"/>
      <c r="D49" s="388"/>
    </row>
    <row r="50" spans="1:102" ht="24.95" customHeight="1" x14ac:dyDescent="0.25">
      <c r="A50" s="7137" t="s">
        <v>2631</v>
      </c>
      <c r="B50" s="7138"/>
      <c r="C50" s="1095"/>
      <c r="D50" s="1096"/>
    </row>
    <row r="51" spans="1:102" ht="15" customHeight="1" x14ac:dyDescent="0.25">
      <c r="A51" s="7137" t="s">
        <v>2632</v>
      </c>
      <c r="B51" s="7138"/>
      <c r="C51" s="1095"/>
      <c r="D51" s="1096"/>
    </row>
    <row r="52" spans="1:102" ht="24.95" customHeight="1" x14ac:dyDescent="0.25">
      <c r="A52" s="7137" t="s">
        <v>2633</v>
      </c>
      <c r="B52" s="7138"/>
      <c r="C52" s="1095"/>
      <c r="D52" s="1096"/>
    </row>
    <row r="53" spans="1:102" ht="24.95" customHeight="1" x14ac:dyDescent="0.25">
      <c r="A53" s="7137" t="s">
        <v>2634</v>
      </c>
      <c r="B53" s="7138"/>
      <c r="C53" s="1095"/>
      <c r="D53" s="1096"/>
    </row>
    <row r="54" spans="1:102" ht="24.75" customHeight="1" x14ac:dyDescent="0.25">
      <c r="A54" s="7137" t="s">
        <v>2635</v>
      </c>
      <c r="B54" s="7138"/>
      <c r="C54" s="1095"/>
      <c r="D54" s="1096"/>
    </row>
    <row r="55" spans="1:102" ht="15" customHeight="1" x14ac:dyDescent="0.25">
      <c r="A55" s="7121" t="s">
        <v>2636</v>
      </c>
      <c r="B55" s="4672" t="s">
        <v>2637</v>
      </c>
      <c r="C55" s="290"/>
      <c r="D55" s="107"/>
    </row>
    <row r="56" spans="1:102" ht="15" customHeight="1" x14ac:dyDescent="0.25">
      <c r="A56" s="6757"/>
      <c r="B56" s="3833" t="s">
        <v>2638</v>
      </c>
      <c r="C56" s="1139"/>
      <c r="D56" s="388"/>
    </row>
    <row r="57" spans="1:102" ht="15" customHeight="1" x14ac:dyDescent="0.25">
      <c r="A57" s="7103" t="s">
        <v>2639</v>
      </c>
      <c r="B57" s="7103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70" t="s">
        <v>2643</v>
      </c>
      <c r="D60" s="4566" t="s">
        <v>2644</v>
      </c>
      <c r="E60" s="4623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36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27" t="s">
        <v>2682</v>
      </c>
      <c r="B92" s="7028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02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02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12" t="s">
        <v>2686</v>
      </c>
      <c r="B102" s="711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14" t="s">
        <v>2687</v>
      </c>
      <c r="B103" s="711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16" t="s">
        <v>2688</v>
      </c>
      <c r="B104" s="7117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722" t="s">
        <v>2743</v>
      </c>
      <c r="C134" s="4704"/>
      <c r="D134" s="4707"/>
    </row>
    <row r="135" spans="1:101" x14ac:dyDescent="0.25">
      <c r="A135" s="6757"/>
      <c r="B135" s="4723" t="s">
        <v>2744</v>
      </c>
      <c r="C135" s="1289"/>
      <c r="D135" s="1474"/>
    </row>
    <row r="136" spans="1:101" ht="15" customHeight="1" x14ac:dyDescent="0.25">
      <c r="A136" s="7121" t="s">
        <v>4368</v>
      </c>
      <c r="B136" s="4467" t="s">
        <v>959</v>
      </c>
      <c r="C136" s="1106"/>
      <c r="D136" s="1107"/>
    </row>
    <row r="137" spans="1:101" ht="15" customHeight="1" x14ac:dyDescent="0.25">
      <c r="A137" s="7176"/>
      <c r="B137" s="4724" t="s">
        <v>2745</v>
      </c>
      <c r="C137" s="1114"/>
      <c r="D137" s="1115"/>
    </row>
    <row r="138" spans="1:101" ht="15" customHeight="1" x14ac:dyDescent="0.25">
      <c r="A138" s="7176"/>
      <c r="B138" s="4724" t="s">
        <v>98</v>
      </c>
      <c r="C138" s="1114"/>
      <c r="D138" s="1115"/>
    </row>
    <row r="139" spans="1:101" ht="15" customHeight="1" x14ac:dyDescent="0.25">
      <c r="A139" s="6757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63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67" t="s">
        <v>2781</v>
      </c>
      <c r="B14" s="7168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287" t="s">
        <v>2782</v>
      </c>
      <c r="B16" s="7288"/>
      <c r="C16" s="7289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36"/>
      <c r="B24" s="7038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63"/>
      <c r="B27" s="6714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52" t="s">
        <v>596</v>
      </c>
      <c r="B30" s="4752" t="s">
        <v>277</v>
      </c>
      <c r="C30" s="7279" t="s">
        <v>2789</v>
      </c>
      <c r="D30" s="7280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57">
        <f t="shared" si="5"/>
        <v>0</v>
      </c>
      <c r="F42" s="4758"/>
      <c r="G42" s="4759"/>
    </row>
    <row r="43" spans="1:7" ht="21" x14ac:dyDescent="0.25">
      <c r="A43" s="7176"/>
      <c r="B43" s="7176"/>
      <c r="C43" s="7121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76"/>
      <c r="B44" s="7176"/>
      <c r="C44" s="7243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37" t="s">
        <v>2833</v>
      </c>
      <c r="C61" s="7272"/>
      <c r="D61" s="7138"/>
      <c r="E61" s="4757">
        <f t="shared" si="5"/>
        <v>0</v>
      </c>
      <c r="F61" s="4758"/>
      <c r="G61" s="4759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70"/>
    </row>
    <row r="70" spans="1:3" s="19" customFormat="1" ht="15" customHeight="1" x14ac:dyDescent="0.15">
      <c r="A70" s="5842"/>
      <c r="B70" s="4647" t="s">
        <v>2842</v>
      </c>
      <c r="C70" s="4636"/>
    </row>
    <row r="71" spans="1:3" s="19" customFormat="1" ht="15" customHeight="1" x14ac:dyDescent="0.15">
      <c r="A71" s="5842"/>
      <c r="B71" s="1223" t="s">
        <v>2843</v>
      </c>
      <c r="C71" s="3484"/>
    </row>
    <row r="72" spans="1:3" s="19" customFormat="1" ht="15" customHeight="1" x14ac:dyDescent="0.15">
      <c r="A72" s="5842"/>
      <c r="B72" s="1223" t="s">
        <v>2844</v>
      </c>
      <c r="C72" s="3484"/>
    </row>
    <row r="73" spans="1:3" s="19" customFormat="1" ht="15" customHeight="1" x14ac:dyDescent="0.15">
      <c r="A73" s="7038" t="s">
        <v>2845</v>
      </c>
      <c r="B73" s="1227" t="s">
        <v>2846</v>
      </c>
      <c r="C73" s="4470"/>
    </row>
    <row r="74" spans="1:3" s="19" customFormat="1" ht="15" customHeight="1" x14ac:dyDescent="0.15">
      <c r="A74" s="5842"/>
      <c r="B74" s="4647" t="s">
        <v>2847</v>
      </c>
      <c r="C74" s="4636"/>
    </row>
    <row r="75" spans="1:3" s="19" customFormat="1" ht="15" customHeight="1" x14ac:dyDescent="0.15">
      <c r="A75" s="5842"/>
      <c r="B75" s="1223" t="s">
        <v>2848</v>
      </c>
      <c r="C75" s="4636"/>
    </row>
    <row r="76" spans="1:3" s="19" customFormat="1" ht="15" customHeight="1" x14ac:dyDescent="0.15">
      <c r="A76" s="5842"/>
      <c r="B76" s="1223" t="s">
        <v>2844</v>
      </c>
      <c r="C76" s="3484"/>
    </row>
    <row r="77" spans="1:3" s="19" customFormat="1" ht="15" customHeight="1" x14ac:dyDescent="0.15">
      <c r="A77" s="7218"/>
      <c r="B77" s="1223" t="s">
        <v>2843</v>
      </c>
      <c r="C77" s="3484"/>
    </row>
    <row r="78" spans="1:3" ht="31.5" x14ac:dyDescent="0.25">
      <c r="A78" s="7038" t="s">
        <v>2849</v>
      </c>
      <c r="B78" s="4766" t="s">
        <v>2850</v>
      </c>
      <c r="C78" s="4470"/>
    </row>
    <row r="79" spans="1:3" ht="21" x14ac:dyDescent="0.25">
      <c r="A79" s="5842"/>
      <c r="B79" s="1223" t="s">
        <v>2851</v>
      </c>
      <c r="C79" s="4636"/>
    </row>
    <row r="80" spans="1:3" s="19" customFormat="1" ht="15" customHeight="1" x14ac:dyDescent="0.15">
      <c r="A80" s="7218"/>
      <c r="B80" s="3697" t="s">
        <v>2844</v>
      </c>
      <c r="C80" s="4767"/>
    </row>
    <row r="81" spans="1:12" s="19" customFormat="1" ht="15" customHeight="1" x14ac:dyDescent="0.15">
      <c r="A81" s="7238" t="s">
        <v>2852</v>
      </c>
      <c r="B81" s="7239"/>
      <c r="C81" s="4767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63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69" t="s">
        <v>2846</v>
      </c>
      <c r="F84" s="4770" t="s">
        <v>2857</v>
      </c>
      <c r="G84" s="4768" t="s">
        <v>2844</v>
      </c>
      <c r="H84" s="7236"/>
    </row>
    <row r="85" spans="1:12" ht="15" customHeight="1" x14ac:dyDescent="0.25">
      <c r="A85" s="7223" t="s">
        <v>2858</v>
      </c>
      <c r="B85" s="7224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31" t="s">
        <v>2859</v>
      </c>
      <c r="B86" s="7032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31" t="s">
        <v>2860</v>
      </c>
      <c r="B87" s="7032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31" t="s">
        <v>2861</v>
      </c>
      <c r="B88" s="7032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63"/>
      <c r="J92" s="4763"/>
      <c r="K92" s="4763"/>
      <c r="L92" s="4763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69" t="s">
        <v>2846</v>
      </c>
      <c r="F94" s="4770" t="s">
        <v>2857</v>
      </c>
      <c r="G94" s="4768" t="s">
        <v>2844</v>
      </c>
      <c r="H94" s="7236"/>
    </row>
    <row r="95" spans="1:12" ht="15" customHeight="1" x14ac:dyDescent="0.25">
      <c r="A95" s="7223" t="s">
        <v>2859</v>
      </c>
      <c r="B95" s="7224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31" t="s">
        <v>2864</v>
      </c>
      <c r="B96" s="7032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/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1" t="s">
        <v>2874</v>
      </c>
      <c r="B104" s="7142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15" t="s">
        <v>2852</v>
      </c>
      <c r="B109" s="7216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1" t="s">
        <v>2874</v>
      </c>
      <c r="B113" s="7142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15" t="s">
        <v>2852</v>
      </c>
      <c r="B118" s="7216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31" t="s">
        <v>2877</v>
      </c>
      <c r="B120" s="7231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30" t="s">
        <v>2885</v>
      </c>
      <c r="B127" s="7230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74" t="s">
        <v>2776</v>
      </c>
      <c r="B135" s="7075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1" t="s">
        <v>2874</v>
      </c>
      <c r="B136" s="7142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38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2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802"/>
      <c r="D147" s="825"/>
      <c r="E147" s="4803"/>
      <c r="F147" s="4802"/>
      <c r="G147" s="825"/>
      <c r="H147" s="4803"/>
    </row>
    <row r="148" spans="1:9" x14ac:dyDescent="0.25">
      <c r="A148" s="7038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2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218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23" t="s">
        <v>2849</v>
      </c>
      <c r="B151" s="7224"/>
      <c r="C151" s="1106"/>
      <c r="D151" s="3766"/>
      <c r="E151" s="4809"/>
      <c r="F151" s="1106"/>
      <c r="G151" s="3766"/>
      <c r="H151" s="4809"/>
    </row>
    <row r="152" spans="1:9" x14ac:dyDescent="0.25">
      <c r="A152" s="7215" t="s">
        <v>2852</v>
      </c>
      <c r="B152" s="7216"/>
      <c r="C152" s="1289"/>
      <c r="D152" s="293"/>
      <c r="E152" s="3710"/>
      <c r="F152" s="1289"/>
      <c r="G152" s="293"/>
      <c r="H152" s="3710"/>
    </row>
    <row r="153" spans="1:9" x14ac:dyDescent="0.25">
      <c r="A153" s="7058" t="s">
        <v>77</v>
      </c>
      <c r="B153" s="7059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810" t="s">
        <v>2899</v>
      </c>
      <c r="C156" s="4811"/>
    </row>
    <row r="157" spans="1:9" ht="15" customHeight="1" x14ac:dyDescent="0.25">
      <c r="A157" s="7218"/>
      <c r="B157" s="4812" t="s">
        <v>2900</v>
      </c>
      <c r="C157" s="4813"/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814" t="s">
        <v>2902</v>
      </c>
      <c r="B159" s="4814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0</v>
      </c>
      <c r="G161" s="4804"/>
      <c r="H161" s="4805"/>
      <c r="I161" s="4806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0</v>
      </c>
      <c r="G162" s="4804"/>
      <c r="H162" s="4805"/>
      <c r="I162" s="4806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804"/>
      <c r="H163" s="4805"/>
      <c r="I163" s="4806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804"/>
      <c r="H164" s="4805"/>
      <c r="I164" s="4806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804"/>
      <c r="H165" s="4805"/>
      <c r="I165" s="4806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804"/>
      <c r="H166" s="4805"/>
      <c r="I166" s="4806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807"/>
      <c r="H167" s="4808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95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804"/>
      <c r="H169" s="4805"/>
      <c r="I169" s="4806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807"/>
      <c r="H170" s="4808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95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804"/>
      <c r="H172" s="4805"/>
      <c r="I172" s="4806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804"/>
      <c r="H173" s="4805"/>
      <c r="I173" s="4806"/>
    </row>
    <row r="174" spans="1:9" x14ac:dyDescent="0.25">
      <c r="A174" s="7206"/>
      <c r="B174" s="7199"/>
      <c r="C174" s="7210" t="s">
        <v>2922</v>
      </c>
      <c r="D174" s="7211"/>
      <c r="E174" s="7212"/>
      <c r="F174" s="4817">
        <f t="shared" si="10"/>
        <v>0</v>
      </c>
      <c r="G174" s="4807"/>
      <c r="H174" s="4808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95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804"/>
      <c r="H176" s="4805"/>
      <c r="I176" s="4806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804"/>
      <c r="H177" s="4805"/>
      <c r="I177" s="4806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804"/>
      <c r="H178" s="4805"/>
      <c r="I178" s="4806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804"/>
      <c r="H179" s="4805"/>
      <c r="I179" s="4806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804"/>
      <c r="H180" s="4805"/>
      <c r="I180" s="4806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804"/>
      <c r="H181" s="4805"/>
      <c r="I181" s="4806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804"/>
      <c r="H182" s="4805"/>
      <c r="I182" s="4806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804"/>
      <c r="H183" s="4805"/>
      <c r="I183" s="4806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191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191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180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179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191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191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191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180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180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191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180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179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180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180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180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180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181" t="s">
        <v>2977</v>
      </c>
      <c r="B232" s="6891"/>
      <c r="C232" s="3895"/>
      <c r="D232" s="2690"/>
      <c r="E232" s="2691"/>
    </row>
    <row r="233" spans="1:5" s="19" customFormat="1" ht="15" customHeight="1" x14ac:dyDescent="0.15">
      <c r="A233" s="7182" t="s">
        <v>591</v>
      </c>
      <c r="B233" s="7090"/>
      <c r="C233" s="4804"/>
      <c r="D233" s="4805"/>
      <c r="E233" s="4806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186" t="s">
        <v>2982</v>
      </c>
      <c r="B238" s="7186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187" t="s">
        <v>77</v>
      </c>
      <c r="B239" s="7187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804"/>
      <c r="D242" s="4803"/>
    </row>
    <row r="243" spans="1:4" ht="15" customHeight="1" x14ac:dyDescent="0.25">
      <c r="A243" s="7191"/>
      <c r="B243" s="4829" t="s">
        <v>2985</v>
      </c>
      <c r="C243" s="4804"/>
      <c r="D243" s="4806"/>
    </row>
    <row r="244" spans="1:4" ht="15" customHeight="1" x14ac:dyDescent="0.25">
      <c r="A244" s="7191"/>
      <c r="B244" s="4829" t="s">
        <v>2986</v>
      </c>
      <c r="C244" s="4804"/>
      <c r="D244" s="4806"/>
    </row>
    <row r="245" spans="1:4" ht="15" customHeight="1" x14ac:dyDescent="0.25">
      <c r="A245" s="7191"/>
      <c r="B245" s="4829" t="s">
        <v>2987</v>
      </c>
      <c r="C245" s="4804"/>
      <c r="D245" s="4806"/>
    </row>
    <row r="246" spans="1:4" ht="15" customHeight="1" x14ac:dyDescent="0.25">
      <c r="A246" s="7191"/>
      <c r="B246" s="4829" t="s">
        <v>2988</v>
      </c>
      <c r="C246" s="4804"/>
      <c r="D246" s="4806"/>
    </row>
    <row r="247" spans="1:4" ht="15" customHeight="1" x14ac:dyDescent="0.25">
      <c r="A247" s="7191"/>
      <c r="B247" s="4829" t="s">
        <v>2989</v>
      </c>
      <c r="C247" s="4804"/>
      <c r="D247" s="4806"/>
    </row>
    <row r="248" spans="1:4" ht="15" customHeight="1" x14ac:dyDescent="0.25">
      <c r="A248" s="7191"/>
      <c r="B248" s="4829" t="s">
        <v>2990</v>
      </c>
      <c r="C248" s="4804"/>
      <c r="D248" s="4806"/>
    </row>
    <row r="249" spans="1:4" ht="15" customHeight="1" x14ac:dyDescent="0.25">
      <c r="A249" s="7191"/>
      <c r="B249" s="4829" t="s">
        <v>2991</v>
      </c>
      <c r="C249" s="4804"/>
      <c r="D249" s="4806"/>
    </row>
    <row r="250" spans="1:4" ht="15" customHeight="1" x14ac:dyDescent="0.25">
      <c r="A250" s="7191"/>
      <c r="B250" s="4829" t="s">
        <v>2992</v>
      </c>
      <c r="C250" s="4804"/>
      <c r="D250" s="4806"/>
    </row>
    <row r="251" spans="1:4" ht="15" customHeight="1" x14ac:dyDescent="0.25">
      <c r="A251" s="7191"/>
      <c r="B251" s="4829" t="s">
        <v>2993</v>
      </c>
      <c r="C251" s="4804"/>
      <c r="D251" s="4806"/>
    </row>
    <row r="252" spans="1:4" ht="15" customHeight="1" x14ac:dyDescent="0.25">
      <c r="A252" s="7191"/>
      <c r="B252" s="4829" t="s">
        <v>2994</v>
      </c>
      <c r="C252" s="4804"/>
      <c r="D252" s="4806"/>
    </row>
    <row r="253" spans="1:4" ht="15" customHeight="1" x14ac:dyDescent="0.25">
      <c r="A253" s="7191"/>
      <c r="B253" s="4829" t="s">
        <v>2995</v>
      </c>
      <c r="C253" s="4804"/>
      <c r="D253" s="4806"/>
    </row>
    <row r="254" spans="1:4" ht="15" customHeight="1" x14ac:dyDescent="0.25">
      <c r="A254" s="7191"/>
      <c r="B254" s="1804" t="s">
        <v>2996</v>
      </c>
      <c r="C254" s="4807"/>
      <c r="D254" s="838"/>
    </row>
    <row r="255" spans="1:4" ht="15" customHeight="1" x14ac:dyDescent="0.25">
      <c r="A255" s="7180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179" t="s">
        <v>2970</v>
      </c>
      <c r="B256" s="4830" t="s">
        <v>2998</v>
      </c>
      <c r="C256" s="3895"/>
      <c r="D256" s="2691"/>
    </row>
    <row r="257" spans="1:4" ht="15" customHeight="1" x14ac:dyDescent="0.25">
      <c r="A257" s="7191"/>
      <c r="B257" s="4829" t="s">
        <v>2999</v>
      </c>
      <c r="C257" s="4804"/>
      <c r="D257" s="4806"/>
    </row>
    <row r="258" spans="1:4" ht="15" customHeight="1" x14ac:dyDescent="0.25">
      <c r="A258" s="7191"/>
      <c r="B258" s="1804" t="s">
        <v>3000</v>
      </c>
      <c r="C258" s="4807"/>
      <c r="D258" s="838"/>
    </row>
    <row r="259" spans="1:4" ht="15" customHeight="1" x14ac:dyDescent="0.25">
      <c r="A259" s="7180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179" t="s">
        <v>2974</v>
      </c>
      <c r="B260" s="4830" t="s">
        <v>3002</v>
      </c>
      <c r="C260" s="3895"/>
      <c r="D260" s="2691"/>
    </row>
    <row r="261" spans="1:4" ht="15" customHeight="1" x14ac:dyDescent="0.25">
      <c r="A261" s="7191"/>
      <c r="B261" s="4829" t="s">
        <v>3003</v>
      </c>
      <c r="C261" s="4804"/>
      <c r="D261" s="4806"/>
    </row>
    <row r="262" spans="1:4" ht="15" customHeight="1" x14ac:dyDescent="0.25">
      <c r="A262" s="7191"/>
      <c r="B262" s="4829" t="s">
        <v>3004</v>
      </c>
      <c r="C262" s="4804"/>
      <c r="D262" s="4806"/>
    </row>
    <row r="263" spans="1:4" ht="15" customHeight="1" x14ac:dyDescent="0.25">
      <c r="A263" s="7191"/>
      <c r="B263" s="1804" t="s">
        <v>3005</v>
      </c>
      <c r="C263" s="4807"/>
      <c r="D263" s="838"/>
    </row>
    <row r="264" spans="1:4" ht="15" customHeight="1" x14ac:dyDescent="0.25">
      <c r="A264" s="7180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179" t="s">
        <v>2975</v>
      </c>
      <c r="B265" s="4830" t="s">
        <v>3007</v>
      </c>
      <c r="C265" s="3895"/>
      <c r="D265" s="2691"/>
    </row>
    <row r="266" spans="1:4" ht="15" customHeight="1" x14ac:dyDescent="0.25">
      <c r="A266" s="7191"/>
      <c r="B266" s="4829" t="s">
        <v>3008</v>
      </c>
      <c r="C266" s="4804"/>
      <c r="D266" s="4806"/>
    </row>
    <row r="267" spans="1:4" ht="15" customHeight="1" x14ac:dyDescent="0.25">
      <c r="A267" s="7191"/>
      <c r="B267" s="1804" t="s">
        <v>3009</v>
      </c>
      <c r="C267" s="4807"/>
      <c r="D267" s="838"/>
    </row>
    <row r="268" spans="1:4" ht="15" customHeight="1" x14ac:dyDescent="0.25">
      <c r="A268" s="7192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826" t="s">
        <v>3019</v>
      </c>
    </row>
    <row r="279" spans="1:4" x14ac:dyDescent="0.25">
      <c r="A279" s="7181" t="s">
        <v>3020</v>
      </c>
      <c r="B279" s="7195"/>
      <c r="C279" s="4841"/>
    </row>
    <row r="280" spans="1:4" x14ac:dyDescent="0.25">
      <c r="A280" s="7196" t="s">
        <v>3021</v>
      </c>
      <c r="B280" s="7197"/>
      <c r="C280" s="4841"/>
    </row>
    <row r="281" spans="1:4" x14ac:dyDescent="0.25">
      <c r="A281" s="7196" t="s">
        <v>3022</v>
      </c>
      <c r="B281" s="7197"/>
      <c r="C281" s="4841"/>
    </row>
    <row r="282" spans="1:4" x14ac:dyDescent="0.25">
      <c r="A282" s="7196" t="s">
        <v>3023</v>
      </c>
      <c r="B282" s="7197"/>
      <c r="C282" s="4841"/>
    </row>
    <row r="283" spans="1:4" ht="24.95" customHeight="1" x14ac:dyDescent="0.25">
      <c r="A283" s="7188" t="s">
        <v>3024</v>
      </c>
      <c r="B283" s="7189"/>
      <c r="C283" s="4841"/>
    </row>
    <row r="284" spans="1:4" ht="24.95" customHeight="1" x14ac:dyDescent="0.25">
      <c r="A284" s="7188" t="s">
        <v>3025</v>
      </c>
      <c r="B284" s="7189"/>
      <c r="C284" s="4841"/>
    </row>
    <row r="285" spans="1:4" ht="24.95" customHeight="1" x14ac:dyDescent="0.25">
      <c r="A285" s="7188" t="s">
        <v>3026</v>
      </c>
      <c r="B285" s="7189"/>
      <c r="C285" s="4841"/>
    </row>
    <row r="286" spans="1:4" ht="24.95" customHeight="1" x14ac:dyDescent="0.25">
      <c r="A286" s="7188" t="s">
        <v>3027</v>
      </c>
      <c r="B286" s="7189"/>
      <c r="C286" s="4841"/>
    </row>
    <row r="287" spans="1:4" ht="15" customHeight="1" x14ac:dyDescent="0.25">
      <c r="A287" s="7190" t="s">
        <v>3028</v>
      </c>
      <c r="B287" s="6039"/>
      <c r="C287" s="4841"/>
    </row>
    <row r="288" spans="1:4" ht="15" customHeight="1" x14ac:dyDescent="0.25">
      <c r="A288" s="7198" t="s">
        <v>77</v>
      </c>
      <c r="B288" s="684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9" zoomScaleNormal="100" workbookViewId="0">
      <selection activeCell="K76" sqref="K75:K7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>
        <v>0</v>
      </c>
      <c r="E10" s="1244">
        <v>0</v>
      </c>
      <c r="F10" s="1244">
        <v>0</v>
      </c>
      <c r="G10" s="1244">
        <v>0</v>
      </c>
      <c r="H10" s="365">
        <v>0</v>
      </c>
      <c r="I10" s="365">
        <v>0</v>
      </c>
      <c r="J10" s="1244">
        <v>0</v>
      </c>
      <c r="K10" s="1244">
        <v>0</v>
      </c>
      <c r="L10" s="1244">
        <v>0</v>
      </c>
      <c r="M10" s="1245"/>
      <c r="N10" s="973">
        <v>0</v>
      </c>
      <c r="O10" s="973">
        <v>0</v>
      </c>
      <c r="P10" s="973">
        <v>0</v>
      </c>
      <c r="Q10" s="1246"/>
      <c r="R10" s="973">
        <v>0</v>
      </c>
      <c r="S10" s="966">
        <v>0</v>
      </c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>
        <v>0</v>
      </c>
      <c r="E11" s="1244">
        <v>0</v>
      </c>
      <c r="F11" s="1244">
        <v>0</v>
      </c>
      <c r="G11" s="1244">
        <v>0</v>
      </c>
      <c r="H11" s="365">
        <v>0</v>
      </c>
      <c r="I11" s="365">
        <v>0</v>
      </c>
      <c r="J11" s="1244">
        <v>0</v>
      </c>
      <c r="K11" s="1244">
        <v>0</v>
      </c>
      <c r="L11" s="1244">
        <v>0</v>
      </c>
      <c r="M11" s="1247"/>
      <c r="N11" s="973">
        <v>0</v>
      </c>
      <c r="O11" s="973">
        <v>0</v>
      </c>
      <c r="P11" s="973">
        <v>0</v>
      </c>
      <c r="Q11" s="1248"/>
      <c r="R11" s="973">
        <v>0</v>
      </c>
      <c r="S11" s="966">
        <v>0</v>
      </c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5</v>
      </c>
      <c r="D12" s="1244">
        <v>0</v>
      </c>
      <c r="E12" s="1244">
        <v>5</v>
      </c>
      <c r="F12" s="1244">
        <v>0</v>
      </c>
      <c r="G12" s="1244">
        <v>0</v>
      </c>
      <c r="H12" s="365">
        <v>0</v>
      </c>
      <c r="I12" s="365">
        <v>0</v>
      </c>
      <c r="J12" s="1244">
        <v>5</v>
      </c>
      <c r="K12" s="1244">
        <v>0</v>
      </c>
      <c r="L12" s="1244">
        <v>0</v>
      </c>
      <c r="M12" s="1247"/>
      <c r="N12" s="973">
        <v>0</v>
      </c>
      <c r="O12" s="973">
        <v>0</v>
      </c>
      <c r="P12" s="973">
        <v>0</v>
      </c>
      <c r="Q12" s="1248"/>
      <c r="R12" s="973">
        <v>0</v>
      </c>
      <c r="S12" s="966">
        <v>0</v>
      </c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>
        <v>0</v>
      </c>
      <c r="E13" s="1244">
        <v>0</v>
      </c>
      <c r="F13" s="1244">
        <v>0</v>
      </c>
      <c r="G13" s="1244">
        <v>0</v>
      </c>
      <c r="H13" s="365">
        <v>0</v>
      </c>
      <c r="I13" s="365">
        <v>0</v>
      </c>
      <c r="J13" s="1244">
        <v>0</v>
      </c>
      <c r="K13" s="1244">
        <v>0</v>
      </c>
      <c r="L13" s="1244">
        <v>0</v>
      </c>
      <c r="M13" s="1247"/>
      <c r="N13" s="973">
        <v>0</v>
      </c>
      <c r="O13" s="973">
        <v>0</v>
      </c>
      <c r="P13" s="973">
        <v>0</v>
      </c>
      <c r="Q13" s="1248"/>
      <c r="R13" s="973">
        <v>0</v>
      </c>
      <c r="S13" s="966">
        <v>0</v>
      </c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>
        <v>0</v>
      </c>
      <c r="E14" s="1244">
        <v>0</v>
      </c>
      <c r="F14" s="1244">
        <v>0</v>
      </c>
      <c r="G14" s="1244">
        <v>0</v>
      </c>
      <c r="H14" s="365">
        <v>0</v>
      </c>
      <c r="I14" s="365">
        <v>0</v>
      </c>
      <c r="J14" s="1244">
        <v>0</v>
      </c>
      <c r="K14" s="1244">
        <v>0</v>
      </c>
      <c r="L14" s="1244">
        <v>0</v>
      </c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2</v>
      </c>
      <c r="D15" s="1244">
        <v>0</v>
      </c>
      <c r="E15" s="1244">
        <v>2</v>
      </c>
      <c r="F15" s="1244">
        <v>0</v>
      </c>
      <c r="G15" s="1244">
        <v>0</v>
      </c>
      <c r="H15" s="365">
        <v>0</v>
      </c>
      <c r="I15" s="365">
        <v>0</v>
      </c>
      <c r="J15" s="1244">
        <v>2</v>
      </c>
      <c r="K15" s="1244">
        <v>0</v>
      </c>
      <c r="L15" s="1244">
        <v>0</v>
      </c>
      <c r="M15" s="1247"/>
      <c r="N15" s="973">
        <v>1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>
        <v>0</v>
      </c>
      <c r="E16" s="1244">
        <v>0</v>
      </c>
      <c r="F16" s="1244">
        <v>0</v>
      </c>
      <c r="G16" s="1244">
        <v>0</v>
      </c>
      <c r="H16" s="365">
        <v>0</v>
      </c>
      <c r="I16" s="365">
        <v>0</v>
      </c>
      <c r="J16" s="1244">
        <v>0</v>
      </c>
      <c r="K16" s="1244">
        <v>0</v>
      </c>
      <c r="L16" s="1244">
        <v>0</v>
      </c>
      <c r="M16" s="1247"/>
      <c r="N16" s="973">
        <v>0</v>
      </c>
      <c r="O16" s="973">
        <v>0</v>
      </c>
      <c r="P16" s="973">
        <v>0</v>
      </c>
      <c r="Q16" s="1248"/>
      <c r="R16" s="973">
        <v>0</v>
      </c>
      <c r="S16" s="966">
        <v>0</v>
      </c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>
        <v>0</v>
      </c>
      <c r="E17" s="1244">
        <v>0</v>
      </c>
      <c r="F17" s="1244">
        <v>0</v>
      </c>
      <c r="G17" s="1244">
        <v>0</v>
      </c>
      <c r="H17" s="365">
        <v>0</v>
      </c>
      <c r="I17" s="365">
        <v>0</v>
      </c>
      <c r="J17" s="1244">
        <v>0</v>
      </c>
      <c r="K17" s="1244">
        <v>0</v>
      </c>
      <c r="L17" s="1244">
        <v>0</v>
      </c>
      <c r="M17" s="1247"/>
      <c r="N17" s="973">
        <v>0</v>
      </c>
      <c r="O17" s="973">
        <v>0</v>
      </c>
      <c r="P17" s="973">
        <v>0</v>
      </c>
      <c r="Q17" s="1248"/>
      <c r="R17" s="973">
        <v>0</v>
      </c>
      <c r="S17" s="966">
        <v>0</v>
      </c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0</v>
      </c>
      <c r="D18" s="1244">
        <v>0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0</v>
      </c>
      <c r="K18" s="1244">
        <v>0</v>
      </c>
      <c r="L18" s="1244">
        <v>0</v>
      </c>
      <c r="M18" s="972">
        <v>0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2</v>
      </c>
      <c r="D19" s="1244">
        <v>1</v>
      </c>
      <c r="E19" s="1244">
        <v>1</v>
      </c>
      <c r="F19" s="1244">
        <v>0</v>
      </c>
      <c r="G19" s="1244">
        <v>0</v>
      </c>
      <c r="H19" s="365">
        <v>0</v>
      </c>
      <c r="I19" s="365">
        <v>0</v>
      </c>
      <c r="J19" s="1244">
        <v>1</v>
      </c>
      <c r="K19" s="1244">
        <v>0</v>
      </c>
      <c r="L19" s="1244">
        <v>1</v>
      </c>
      <c r="M19" s="972">
        <v>0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0</v>
      </c>
      <c r="D20" s="1244">
        <v>0</v>
      </c>
      <c r="E20" s="1244">
        <v>0</v>
      </c>
      <c r="F20" s="1244">
        <v>0</v>
      </c>
      <c r="G20" s="1244">
        <v>0</v>
      </c>
      <c r="H20" s="365">
        <v>0</v>
      </c>
      <c r="I20" s="365">
        <v>0</v>
      </c>
      <c r="J20" s="1244">
        <v>0</v>
      </c>
      <c r="K20" s="1244">
        <v>0</v>
      </c>
      <c r="L20" s="1244">
        <v>0</v>
      </c>
      <c r="M20" s="972">
        <v>0</v>
      </c>
      <c r="N20" s="973">
        <v>0</v>
      </c>
      <c r="O20" s="973">
        <v>0</v>
      </c>
      <c r="P20" s="973">
        <v>0</v>
      </c>
      <c r="Q20" s="1248"/>
      <c r="R20" s="973">
        <v>0</v>
      </c>
      <c r="S20" s="966">
        <v>0</v>
      </c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0</v>
      </c>
      <c r="D21" s="1244">
        <v>0</v>
      </c>
      <c r="E21" s="1244">
        <v>0</v>
      </c>
      <c r="F21" s="1244">
        <v>0</v>
      </c>
      <c r="G21" s="1244">
        <v>0</v>
      </c>
      <c r="H21" s="365">
        <v>0</v>
      </c>
      <c r="I21" s="365">
        <v>0</v>
      </c>
      <c r="J21" s="1244">
        <v>0</v>
      </c>
      <c r="K21" s="1244">
        <v>0</v>
      </c>
      <c r="L21" s="1244">
        <v>0</v>
      </c>
      <c r="M21" s="1247"/>
      <c r="N21" s="973">
        <v>0</v>
      </c>
      <c r="O21" s="973">
        <v>0</v>
      </c>
      <c r="P21" s="973">
        <v>0</v>
      </c>
      <c r="Q21" s="1248"/>
      <c r="R21" s="973">
        <v>0</v>
      </c>
      <c r="S21" s="966">
        <v>0</v>
      </c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3</v>
      </c>
      <c r="D22" s="1244">
        <v>2</v>
      </c>
      <c r="E22" s="1244">
        <v>1</v>
      </c>
      <c r="F22" s="1244">
        <v>0</v>
      </c>
      <c r="G22" s="1244">
        <v>0</v>
      </c>
      <c r="H22" s="365">
        <v>0</v>
      </c>
      <c r="I22" s="365">
        <v>0</v>
      </c>
      <c r="J22" s="1244">
        <v>1</v>
      </c>
      <c r="K22" s="1244">
        <v>0</v>
      </c>
      <c r="L22" s="1244">
        <v>2</v>
      </c>
      <c r="M22" s="1247"/>
      <c r="N22" s="973">
        <v>1</v>
      </c>
      <c r="O22" s="973">
        <v>0</v>
      </c>
      <c r="P22" s="973">
        <v>0</v>
      </c>
      <c r="Q22" s="1248"/>
      <c r="R22" s="973">
        <v>0</v>
      </c>
      <c r="S22" s="966">
        <v>0</v>
      </c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>
        <v>0</v>
      </c>
      <c r="E23" s="1244">
        <v>0</v>
      </c>
      <c r="F23" s="1244">
        <v>0</v>
      </c>
      <c r="G23" s="1244">
        <v>0</v>
      </c>
      <c r="H23" s="365">
        <v>0</v>
      </c>
      <c r="I23" s="365">
        <v>0</v>
      </c>
      <c r="J23" s="1244">
        <v>0</v>
      </c>
      <c r="K23" s="1244">
        <v>0</v>
      </c>
      <c r="L23" s="1244">
        <v>0</v>
      </c>
      <c r="M23" s="972">
        <v>0</v>
      </c>
      <c r="N23" s="973">
        <v>0</v>
      </c>
      <c r="O23" s="973">
        <v>0</v>
      </c>
      <c r="P23" s="973">
        <v>0</v>
      </c>
      <c r="Q23" s="973">
        <v>0</v>
      </c>
      <c r="R23" s="973">
        <v>0</v>
      </c>
      <c r="S23" s="966">
        <v>0</v>
      </c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6</v>
      </c>
      <c r="D24" s="1244">
        <v>3</v>
      </c>
      <c r="E24" s="1244">
        <v>3</v>
      </c>
      <c r="F24" s="1244">
        <v>0</v>
      </c>
      <c r="G24" s="1244">
        <v>0</v>
      </c>
      <c r="H24" s="365">
        <v>0</v>
      </c>
      <c r="I24" s="365">
        <v>0</v>
      </c>
      <c r="J24" s="1244">
        <v>3</v>
      </c>
      <c r="K24" s="1244">
        <v>2</v>
      </c>
      <c r="L24" s="1244">
        <v>1</v>
      </c>
      <c r="M24" s="972">
        <v>0</v>
      </c>
      <c r="N24" s="973">
        <v>2</v>
      </c>
      <c r="O24" s="973">
        <v>0</v>
      </c>
      <c r="P24" s="973">
        <v>0</v>
      </c>
      <c r="Q24" s="973">
        <v>0</v>
      </c>
      <c r="R24" s="973">
        <v>0</v>
      </c>
      <c r="S24" s="966">
        <v>0</v>
      </c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1</v>
      </c>
      <c r="D25" s="1244">
        <v>0</v>
      </c>
      <c r="E25" s="1244">
        <v>1</v>
      </c>
      <c r="F25" s="1244">
        <v>0</v>
      </c>
      <c r="G25" s="1244">
        <v>0</v>
      </c>
      <c r="H25" s="365">
        <v>0</v>
      </c>
      <c r="I25" s="365">
        <v>0</v>
      </c>
      <c r="J25" s="1244">
        <v>1</v>
      </c>
      <c r="K25" s="1244">
        <v>0</v>
      </c>
      <c r="L25" s="1244">
        <v>0</v>
      </c>
      <c r="M25" s="972">
        <v>0</v>
      </c>
      <c r="N25" s="973">
        <v>0</v>
      </c>
      <c r="O25" s="973">
        <v>0</v>
      </c>
      <c r="P25" s="973">
        <v>0</v>
      </c>
      <c r="Q25" s="973">
        <v>0</v>
      </c>
      <c r="R25" s="973">
        <v>0</v>
      </c>
      <c r="S25" s="966">
        <v>0</v>
      </c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>
        <v>0</v>
      </c>
      <c r="E26" s="1244">
        <v>0</v>
      </c>
      <c r="F26" s="1244">
        <v>0</v>
      </c>
      <c r="G26" s="1244">
        <v>0</v>
      </c>
      <c r="H26" s="365">
        <v>0</v>
      </c>
      <c r="I26" s="365">
        <v>0</v>
      </c>
      <c r="J26" s="1244">
        <v>0</v>
      </c>
      <c r="K26" s="1244">
        <v>0</v>
      </c>
      <c r="L26" s="1244">
        <v>0</v>
      </c>
      <c r="M26" s="1247"/>
      <c r="N26" s="973">
        <v>0</v>
      </c>
      <c r="O26" s="973">
        <v>0</v>
      </c>
      <c r="P26" s="973">
        <v>0</v>
      </c>
      <c r="Q26" s="1249"/>
      <c r="R26" s="973">
        <v>0</v>
      </c>
      <c r="S26" s="966">
        <v>0</v>
      </c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>
        <v>0</v>
      </c>
      <c r="E27" s="1244">
        <v>0</v>
      </c>
      <c r="F27" s="1244">
        <v>0</v>
      </c>
      <c r="G27" s="1244">
        <v>0</v>
      </c>
      <c r="H27" s="365">
        <v>0</v>
      </c>
      <c r="I27" s="365">
        <v>0</v>
      </c>
      <c r="J27" s="1244">
        <v>0</v>
      </c>
      <c r="K27" s="1244">
        <v>0</v>
      </c>
      <c r="L27" s="1244">
        <v>0</v>
      </c>
      <c r="M27" s="1247"/>
      <c r="N27" s="973">
        <v>0</v>
      </c>
      <c r="O27" s="973">
        <v>0</v>
      </c>
      <c r="P27" s="973">
        <v>0</v>
      </c>
      <c r="Q27" s="1249"/>
      <c r="R27" s="973">
        <v>0</v>
      </c>
      <c r="S27" s="966">
        <v>0</v>
      </c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>
        <v>0</v>
      </c>
      <c r="E28" s="1244">
        <v>0</v>
      </c>
      <c r="F28" s="1244">
        <v>0</v>
      </c>
      <c r="G28" s="1244">
        <v>0</v>
      </c>
      <c r="H28" s="365">
        <v>0</v>
      </c>
      <c r="I28" s="365">
        <v>0</v>
      </c>
      <c r="J28" s="1244">
        <v>0</v>
      </c>
      <c r="K28" s="1244">
        <v>0</v>
      </c>
      <c r="L28" s="1244">
        <v>0</v>
      </c>
      <c r="M28" s="1247"/>
      <c r="N28" s="973">
        <v>0</v>
      </c>
      <c r="O28" s="973">
        <v>0</v>
      </c>
      <c r="P28" s="973">
        <v>0</v>
      </c>
      <c r="Q28" s="1249"/>
      <c r="R28" s="973">
        <v>0</v>
      </c>
      <c r="S28" s="966">
        <v>0</v>
      </c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48</v>
      </c>
      <c r="D29" s="1244">
        <v>0</v>
      </c>
      <c r="E29" s="1244">
        <v>48</v>
      </c>
      <c r="F29" s="1244">
        <v>0</v>
      </c>
      <c r="G29" s="1244">
        <v>0</v>
      </c>
      <c r="H29" s="365">
        <v>0</v>
      </c>
      <c r="I29" s="365">
        <v>0</v>
      </c>
      <c r="J29" s="1244">
        <v>3</v>
      </c>
      <c r="K29" s="1244">
        <v>0</v>
      </c>
      <c r="L29" s="1244">
        <v>45</v>
      </c>
      <c r="M29" s="972">
        <v>48</v>
      </c>
      <c r="N29" s="973">
        <v>6</v>
      </c>
      <c r="O29" s="973">
        <v>2</v>
      </c>
      <c r="P29" s="973">
        <v>0</v>
      </c>
      <c r="Q29" s="1249"/>
      <c r="R29" s="973">
        <v>0</v>
      </c>
      <c r="S29" s="966">
        <v>0</v>
      </c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0</v>
      </c>
      <c r="D30" s="1244">
        <v>0</v>
      </c>
      <c r="E30" s="1244">
        <v>0</v>
      </c>
      <c r="F30" s="1244">
        <v>0</v>
      </c>
      <c r="G30" s="1244">
        <v>0</v>
      </c>
      <c r="H30" s="365">
        <v>0</v>
      </c>
      <c r="I30" s="365">
        <v>0</v>
      </c>
      <c r="J30" s="1244">
        <v>0</v>
      </c>
      <c r="K30" s="1244">
        <v>0</v>
      </c>
      <c r="L30" s="1244">
        <v>0</v>
      </c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>
        <v>0</v>
      </c>
      <c r="E31" s="1244">
        <v>0</v>
      </c>
      <c r="F31" s="1244">
        <v>0</v>
      </c>
      <c r="G31" s="1244">
        <v>0</v>
      </c>
      <c r="H31" s="365">
        <v>0</v>
      </c>
      <c r="I31" s="365">
        <v>0</v>
      </c>
      <c r="J31" s="1244">
        <v>0</v>
      </c>
      <c r="K31" s="1244">
        <v>0</v>
      </c>
      <c r="L31" s="1244">
        <v>0</v>
      </c>
      <c r="M31" s="972">
        <v>0</v>
      </c>
      <c r="N31" s="973">
        <v>0</v>
      </c>
      <c r="O31" s="973">
        <v>0</v>
      </c>
      <c r="P31" s="973">
        <v>0</v>
      </c>
      <c r="Q31" s="1249"/>
      <c r="R31" s="973">
        <v>0</v>
      </c>
      <c r="S31" s="966">
        <v>0</v>
      </c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>
        <v>0</v>
      </c>
      <c r="E32" s="1244">
        <v>0</v>
      </c>
      <c r="F32" s="1244">
        <v>0</v>
      </c>
      <c r="G32" s="1244">
        <v>0</v>
      </c>
      <c r="H32" s="365">
        <v>0</v>
      </c>
      <c r="I32" s="365">
        <v>0</v>
      </c>
      <c r="J32" s="1244">
        <v>0</v>
      </c>
      <c r="K32" s="1244">
        <v>0</v>
      </c>
      <c r="L32" s="1244">
        <v>0</v>
      </c>
      <c r="M32" s="972">
        <v>0</v>
      </c>
      <c r="N32" s="973">
        <v>0</v>
      </c>
      <c r="O32" s="973">
        <v>0</v>
      </c>
      <c r="P32" s="973">
        <v>0</v>
      </c>
      <c r="Q32" s="1249"/>
      <c r="R32" s="973">
        <v>0</v>
      </c>
      <c r="S32" s="966">
        <v>0</v>
      </c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>
        <v>0</v>
      </c>
      <c r="E33" s="1244">
        <v>0</v>
      </c>
      <c r="F33" s="1244">
        <v>0</v>
      </c>
      <c r="G33" s="1244">
        <v>0</v>
      </c>
      <c r="H33" s="365">
        <v>0</v>
      </c>
      <c r="I33" s="365">
        <v>0</v>
      </c>
      <c r="J33" s="1244">
        <v>0</v>
      </c>
      <c r="K33" s="1244">
        <v>0</v>
      </c>
      <c r="L33" s="1244">
        <v>0</v>
      </c>
      <c r="M33" s="972">
        <v>0</v>
      </c>
      <c r="N33" s="973">
        <v>0</v>
      </c>
      <c r="O33" s="973">
        <v>0</v>
      </c>
      <c r="P33" s="973">
        <v>0</v>
      </c>
      <c r="Q33" s="1249"/>
      <c r="R33" s="973">
        <v>0</v>
      </c>
      <c r="S33" s="966">
        <v>0</v>
      </c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>
        <v>0</v>
      </c>
      <c r="E34" s="1244">
        <v>0</v>
      </c>
      <c r="F34" s="1244">
        <v>0</v>
      </c>
      <c r="G34" s="1244">
        <v>0</v>
      </c>
      <c r="H34" s="365">
        <v>0</v>
      </c>
      <c r="I34" s="365">
        <v>0</v>
      </c>
      <c r="J34" s="1244">
        <v>0</v>
      </c>
      <c r="K34" s="1244">
        <v>0</v>
      </c>
      <c r="L34" s="1244">
        <v>0</v>
      </c>
      <c r="M34" s="972">
        <v>0</v>
      </c>
      <c r="N34" s="1039">
        <v>0</v>
      </c>
      <c r="O34" s="1039">
        <v>0</v>
      </c>
      <c r="P34" s="1039">
        <v>0</v>
      </c>
      <c r="Q34" s="1249"/>
      <c r="R34" s="1039">
        <v>0</v>
      </c>
      <c r="S34" s="142">
        <v>0</v>
      </c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>
        <v>0</v>
      </c>
      <c r="E35" s="1244">
        <v>0</v>
      </c>
      <c r="F35" s="1244">
        <v>0</v>
      </c>
      <c r="G35" s="1244">
        <v>0</v>
      </c>
      <c r="H35" s="256">
        <v>0</v>
      </c>
      <c r="I35" s="256">
        <v>0</v>
      </c>
      <c r="J35" s="1244">
        <v>0</v>
      </c>
      <c r="K35" s="1244">
        <v>0</v>
      </c>
      <c r="L35" s="1244">
        <v>0</v>
      </c>
      <c r="M35" s="1030">
        <v>0</v>
      </c>
      <c r="N35" s="1031">
        <v>0</v>
      </c>
      <c r="O35" s="1031">
        <v>0</v>
      </c>
      <c r="P35" s="1031">
        <v>0</v>
      </c>
      <c r="Q35" s="1251"/>
      <c r="R35" s="1031">
        <v>0</v>
      </c>
      <c r="S35" s="877">
        <v>0</v>
      </c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>
        <v>0</v>
      </c>
      <c r="D38" s="1843">
        <v>0</v>
      </c>
      <c r="E38" s="1764">
        <v>0</v>
      </c>
      <c r="F38" s="1844">
        <v>0</v>
      </c>
      <c r="G38" s="1843">
        <v>0</v>
      </c>
      <c r="H38" s="1764">
        <v>0</v>
      </c>
      <c r="I38" s="1764">
        <v>0</v>
      </c>
      <c r="J38" s="1764">
        <v>0</v>
      </c>
      <c r="K38" s="1763">
        <v>0</v>
      </c>
      <c r="L38" s="1764">
        <v>0</v>
      </c>
      <c r="M38" s="1764">
        <v>0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45" t="s">
        <v>3083</v>
      </c>
      <c r="C39" s="1845">
        <v>0</v>
      </c>
      <c r="D39" s="1846">
        <v>1</v>
      </c>
      <c r="E39" s="1244">
        <v>0</v>
      </c>
      <c r="F39" s="1253">
        <v>0</v>
      </c>
      <c r="G39" s="1846">
        <v>0</v>
      </c>
      <c r="H39" s="1254">
        <v>1</v>
      </c>
      <c r="I39" s="1254">
        <v>0</v>
      </c>
      <c r="J39" s="1254">
        <v>1</v>
      </c>
      <c r="K39" s="1255">
        <v>0</v>
      </c>
      <c r="L39" s="1244">
        <v>0</v>
      </c>
      <c r="M39" s="1244">
        <v>1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46" t="s">
        <v>3084</v>
      </c>
      <c r="C40" s="1847">
        <v>0</v>
      </c>
      <c r="D40" s="1848">
        <v>11</v>
      </c>
      <c r="E40" s="257">
        <v>0</v>
      </c>
      <c r="F40" s="258">
        <v>0</v>
      </c>
      <c r="G40" s="1848">
        <v>0</v>
      </c>
      <c r="H40" s="1257">
        <v>11</v>
      </c>
      <c r="I40" s="1257">
        <v>0</v>
      </c>
      <c r="J40" s="1257">
        <v>11</v>
      </c>
      <c r="K40" s="1258">
        <v>1</v>
      </c>
      <c r="L40" s="257">
        <v>1</v>
      </c>
      <c r="M40" s="257">
        <v>7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0</v>
      </c>
      <c r="D41" s="1850">
        <f t="shared" ref="D41:N41" si="30">SUM(D38:D40)</f>
        <v>12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12</v>
      </c>
      <c r="I41" s="1851">
        <f t="shared" si="30"/>
        <v>0</v>
      </c>
      <c r="J41" s="1853">
        <f t="shared" si="30"/>
        <v>12</v>
      </c>
      <c r="K41" s="1854">
        <f t="shared" si="30"/>
        <v>1</v>
      </c>
      <c r="L41" s="1855">
        <f t="shared" si="30"/>
        <v>1</v>
      </c>
      <c r="M41" s="1855">
        <f t="shared" si="30"/>
        <v>8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47" t="s">
        <v>2349</v>
      </c>
      <c r="C42" s="1857">
        <v>0</v>
      </c>
      <c r="D42" s="1857">
        <v>0</v>
      </c>
      <c r="E42" s="1259">
        <v>0</v>
      </c>
      <c r="F42" s="190">
        <v>0</v>
      </c>
      <c r="G42" s="191">
        <v>0</v>
      </c>
      <c r="H42" s="216">
        <v>0</v>
      </c>
      <c r="I42" s="1259">
        <v>0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48" t="s">
        <v>3086</v>
      </c>
      <c r="C43" s="4849">
        <v>0</v>
      </c>
      <c r="D43" s="1260">
        <v>1</v>
      </c>
      <c r="E43" s="1244">
        <v>0</v>
      </c>
      <c r="F43" s="1253">
        <v>0</v>
      </c>
      <c r="G43" s="1261">
        <v>0</v>
      </c>
      <c r="H43" s="1244">
        <v>1</v>
      </c>
      <c r="I43" s="1244">
        <v>0</v>
      </c>
      <c r="J43" s="1262">
        <v>1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50" t="s">
        <v>44</v>
      </c>
      <c r="C44" s="1845">
        <v>0</v>
      </c>
      <c r="D44" s="1260">
        <v>0</v>
      </c>
      <c r="E44" s="216">
        <v>0</v>
      </c>
      <c r="F44" s="1265">
        <v>0</v>
      </c>
      <c r="G44" s="1261">
        <v>0</v>
      </c>
      <c r="H44" s="1244">
        <v>0</v>
      </c>
      <c r="I44" s="216">
        <v>0</v>
      </c>
      <c r="J44" s="1266">
        <v>0</v>
      </c>
      <c r="K44" s="241">
        <v>0</v>
      </c>
      <c r="L44" s="1244">
        <v>0</v>
      </c>
      <c r="M44" s="216">
        <v>0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>
        <v>0</v>
      </c>
      <c r="D45" s="1260">
        <v>3</v>
      </c>
      <c r="E45" s="1244">
        <v>0</v>
      </c>
      <c r="F45" s="1253">
        <v>0</v>
      </c>
      <c r="G45" s="1846">
        <v>0</v>
      </c>
      <c r="H45" s="1244">
        <v>3</v>
      </c>
      <c r="I45" s="1244">
        <v>0</v>
      </c>
      <c r="J45" s="1266">
        <v>3</v>
      </c>
      <c r="K45" s="1263">
        <v>1</v>
      </c>
      <c r="L45" s="1244">
        <v>0</v>
      </c>
      <c r="M45" s="1244">
        <v>0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51">
        <v>0</v>
      </c>
      <c r="D46" s="1267">
        <v>8</v>
      </c>
      <c r="E46" s="257">
        <v>0</v>
      </c>
      <c r="F46" s="258">
        <v>0</v>
      </c>
      <c r="G46" s="1859">
        <v>0</v>
      </c>
      <c r="H46" s="257">
        <v>8</v>
      </c>
      <c r="I46" s="257">
        <v>0</v>
      </c>
      <c r="J46" s="259">
        <v>8</v>
      </c>
      <c r="K46" s="260">
        <v>0</v>
      </c>
      <c r="L46" s="257">
        <v>1</v>
      </c>
      <c r="M46" s="1257">
        <v>8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0</v>
      </c>
      <c r="D47" s="1861">
        <f>SUM(D42:D46)</f>
        <v>12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12</v>
      </c>
      <c r="I47" s="1862">
        <f t="shared" si="39"/>
        <v>0</v>
      </c>
      <c r="J47" s="1864">
        <f t="shared" si="39"/>
        <v>12</v>
      </c>
      <c r="K47" s="1865">
        <f t="shared" si="39"/>
        <v>1</v>
      </c>
      <c r="L47" s="261">
        <f t="shared" si="39"/>
        <v>1</v>
      </c>
      <c r="M47" s="261">
        <f t="shared" si="39"/>
        <v>8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>
        <v>0</v>
      </c>
      <c r="E50" s="773">
        <v>0</v>
      </c>
      <c r="F50" s="773">
        <v>0</v>
      </c>
      <c r="G50" s="1274"/>
      <c r="H50" s="1275">
        <v>0</v>
      </c>
      <c r="I50" s="1276">
        <v>0</v>
      </c>
      <c r="J50" s="1115">
        <v>0</v>
      </c>
      <c r="K50" s="1115">
        <v>0</v>
      </c>
      <c r="L50" s="1115">
        <v>0</v>
      </c>
      <c r="M50" s="1115">
        <v>0</v>
      </c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>
        <v>0</v>
      </c>
      <c r="E51" s="1278">
        <v>0</v>
      </c>
      <c r="F51" s="1278">
        <v>0</v>
      </c>
      <c r="G51" s="1279"/>
      <c r="H51" s="1275">
        <v>0</v>
      </c>
      <c r="I51" s="1276">
        <v>0</v>
      </c>
      <c r="J51" s="1115">
        <v>0</v>
      </c>
      <c r="K51" s="1115">
        <v>0</v>
      </c>
      <c r="L51" s="1115">
        <v>0</v>
      </c>
      <c r="M51" s="1115">
        <v>0</v>
      </c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>
        <v>0</v>
      </c>
      <c r="E52" s="1278">
        <v>0</v>
      </c>
      <c r="F52" s="1278">
        <v>0</v>
      </c>
      <c r="G52" s="1279"/>
      <c r="H52" s="1275">
        <v>0</v>
      </c>
      <c r="I52" s="1276">
        <v>0</v>
      </c>
      <c r="J52" s="1115">
        <v>0</v>
      </c>
      <c r="K52" s="1115">
        <v>0</v>
      </c>
      <c r="L52" s="1115">
        <v>0</v>
      </c>
      <c r="M52" s="1115">
        <v>0</v>
      </c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>
        <v>0</v>
      </c>
      <c r="E53" s="594">
        <v>0</v>
      </c>
      <c r="F53" s="1278">
        <v>0</v>
      </c>
      <c r="G53" s="284"/>
      <c r="H53" s="1280">
        <v>0</v>
      </c>
      <c r="I53" s="1281">
        <v>0</v>
      </c>
      <c r="J53" s="388">
        <v>0</v>
      </c>
      <c r="K53" s="388">
        <v>0</v>
      </c>
      <c r="L53" s="388">
        <v>0</v>
      </c>
      <c r="M53" s="388">
        <v>0</v>
      </c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0</v>
      </c>
      <c r="D54" s="1106">
        <v>0</v>
      </c>
      <c r="E54" s="773">
        <v>0</v>
      </c>
      <c r="F54" s="773">
        <v>0</v>
      </c>
      <c r="G54" s="1274"/>
      <c r="H54" s="370">
        <v>0</v>
      </c>
      <c r="I54" s="371">
        <v>0</v>
      </c>
      <c r="J54" s="107">
        <v>0</v>
      </c>
      <c r="K54" s="107">
        <v>0</v>
      </c>
      <c r="L54" s="107">
        <v>0</v>
      </c>
      <c r="M54" s="107">
        <v>0</v>
      </c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>
        <v>0</v>
      </c>
      <c r="E55" s="1278">
        <v>0</v>
      </c>
      <c r="F55" s="1278">
        <v>0</v>
      </c>
      <c r="G55" s="1279"/>
      <c r="H55" s="370">
        <v>0</v>
      </c>
      <c r="I55" s="371">
        <v>0</v>
      </c>
      <c r="J55" s="107">
        <v>0</v>
      </c>
      <c r="K55" s="107">
        <v>0</v>
      </c>
      <c r="L55" s="107">
        <v>0</v>
      </c>
      <c r="M55" s="107">
        <v>0</v>
      </c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>
        <v>0</v>
      </c>
      <c r="E56" s="1283">
        <v>0</v>
      </c>
      <c r="F56" s="1283">
        <v>0</v>
      </c>
      <c r="G56" s="745"/>
      <c r="H56" s="1275">
        <v>0</v>
      </c>
      <c r="I56" s="1276">
        <v>0</v>
      </c>
      <c r="J56" s="1115">
        <v>0</v>
      </c>
      <c r="K56" s="1115">
        <v>0</v>
      </c>
      <c r="L56" s="1115">
        <v>0</v>
      </c>
      <c r="M56" s="1115">
        <v>0</v>
      </c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>
        <v>0</v>
      </c>
      <c r="E57" s="773">
        <v>0</v>
      </c>
      <c r="F57" s="773">
        <v>0</v>
      </c>
      <c r="G57" s="1284">
        <v>0</v>
      </c>
      <c r="H57" s="1285">
        <v>0</v>
      </c>
      <c r="I57" s="1286">
        <v>0</v>
      </c>
      <c r="J57" s="1107">
        <v>0</v>
      </c>
      <c r="K57" s="1107">
        <v>0</v>
      </c>
      <c r="L57" s="1107">
        <v>0</v>
      </c>
      <c r="M57" s="1107">
        <v>0</v>
      </c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27</v>
      </c>
      <c r="D58" s="1139">
        <v>27</v>
      </c>
      <c r="E58" s="1283">
        <v>0</v>
      </c>
      <c r="F58" s="1283">
        <v>0</v>
      </c>
      <c r="G58" s="392">
        <v>0</v>
      </c>
      <c r="H58" s="1280">
        <v>0</v>
      </c>
      <c r="I58" s="1281">
        <v>0</v>
      </c>
      <c r="J58" s="388">
        <v>2</v>
      </c>
      <c r="K58" s="388">
        <v>0</v>
      </c>
      <c r="L58" s="388">
        <v>0</v>
      </c>
      <c r="M58" s="388">
        <v>0</v>
      </c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27</v>
      </c>
      <c r="D59" s="5688">
        <f t="shared" ref="D59:M59" si="50">SUM(D54:D58)+D50</f>
        <v>27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2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>
        <v>17</v>
      </c>
      <c r="D64" s="1759">
        <f t="shared" ref="D64:D69" si="51">SUM(E64:P64)</f>
        <v>28</v>
      </c>
      <c r="E64" s="1760">
        <v>0</v>
      </c>
      <c r="F64" s="1761">
        <v>0</v>
      </c>
      <c r="G64" s="1761">
        <v>0</v>
      </c>
      <c r="H64" s="1761">
        <v>0</v>
      </c>
      <c r="I64" s="1761">
        <v>17</v>
      </c>
      <c r="J64" s="1761">
        <v>0</v>
      </c>
      <c r="K64" s="1761">
        <v>0</v>
      </c>
      <c r="L64" s="1761">
        <v>0</v>
      </c>
      <c r="M64" s="1761">
        <v>11</v>
      </c>
      <c r="N64" s="1761">
        <v>0</v>
      </c>
      <c r="O64" s="1761">
        <v>0</v>
      </c>
      <c r="P64" s="1762">
        <v>0</v>
      </c>
      <c r="Q64" s="1763">
        <v>2</v>
      </c>
      <c r="R64" s="1764">
        <v>0</v>
      </c>
      <c r="S64" s="1764">
        <v>6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>
        <v>0</v>
      </c>
      <c r="D65" s="1766">
        <f t="shared" si="51"/>
        <v>0</v>
      </c>
      <c r="E65" s="1767">
        <v>0</v>
      </c>
      <c r="F65" s="1283">
        <v>0</v>
      </c>
      <c r="G65" s="1283">
        <v>0</v>
      </c>
      <c r="H65" s="1283">
        <v>0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0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>
        <v>0</v>
      </c>
      <c r="D66" s="1759">
        <f t="shared" si="51"/>
        <v>0</v>
      </c>
      <c r="E66" s="290">
        <v>0</v>
      </c>
      <c r="F66" s="535">
        <v>0</v>
      </c>
      <c r="G66" s="535">
        <v>0</v>
      </c>
      <c r="H66" s="535">
        <v>0</v>
      </c>
      <c r="I66" s="535">
        <v>0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0</v>
      </c>
      <c r="P66" s="1768">
        <v>0</v>
      </c>
      <c r="Q66" s="367">
        <v>0</v>
      </c>
      <c r="R66" s="1259">
        <v>0</v>
      </c>
      <c r="S66" s="1259">
        <v>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>
        <v>18</v>
      </c>
      <c r="D67" s="1770">
        <f t="shared" si="51"/>
        <v>18</v>
      </c>
      <c r="E67" s="1139">
        <v>0</v>
      </c>
      <c r="F67" s="1283">
        <v>0</v>
      </c>
      <c r="G67" s="1283">
        <v>0</v>
      </c>
      <c r="H67" s="1283">
        <v>0</v>
      </c>
      <c r="I67" s="1283">
        <v>0</v>
      </c>
      <c r="J67" s="1283">
        <v>0</v>
      </c>
      <c r="K67" s="1283">
        <v>0</v>
      </c>
      <c r="L67" s="1283">
        <v>0</v>
      </c>
      <c r="M67" s="1283">
        <v>18</v>
      </c>
      <c r="N67" s="1283">
        <v>0</v>
      </c>
      <c r="O67" s="1283">
        <v>0</v>
      </c>
      <c r="P67" s="392">
        <v>0</v>
      </c>
      <c r="Q67" s="1258">
        <v>1</v>
      </c>
      <c r="R67" s="1257">
        <v>0</v>
      </c>
      <c r="S67" s="1257">
        <v>0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>
        <v>7</v>
      </c>
      <c r="D68" s="1916">
        <f t="shared" si="51"/>
        <v>7</v>
      </c>
      <c r="E68" s="290">
        <v>0</v>
      </c>
      <c r="F68" s="535">
        <v>0</v>
      </c>
      <c r="G68" s="535">
        <v>0</v>
      </c>
      <c r="H68" s="535">
        <v>1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6</v>
      </c>
      <c r="P68" s="1768">
        <v>0</v>
      </c>
      <c r="Q68" s="367">
        <v>1</v>
      </c>
      <c r="R68" s="1259">
        <v>0</v>
      </c>
      <c r="S68" s="1259">
        <v>0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>
        <v>26</v>
      </c>
      <c r="D69" s="1766">
        <f t="shared" si="51"/>
        <v>26</v>
      </c>
      <c r="E69" s="1771">
        <v>0</v>
      </c>
      <c r="F69" s="262">
        <v>0</v>
      </c>
      <c r="G69" s="262">
        <v>0</v>
      </c>
      <c r="H69" s="262">
        <v>7</v>
      </c>
      <c r="I69" s="262">
        <v>1</v>
      </c>
      <c r="J69" s="262">
        <v>0</v>
      </c>
      <c r="K69" s="262">
        <v>0</v>
      </c>
      <c r="L69" s="262">
        <v>0</v>
      </c>
      <c r="M69" s="262">
        <v>0</v>
      </c>
      <c r="N69" s="262">
        <v>15</v>
      </c>
      <c r="O69" s="262">
        <v>3</v>
      </c>
      <c r="P69" s="1772">
        <v>0</v>
      </c>
      <c r="Q69" s="260">
        <v>4</v>
      </c>
      <c r="R69" s="257">
        <v>0</v>
      </c>
      <c r="S69" s="257">
        <v>1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13</v>
      </c>
      <c r="D74" s="954">
        <v>0</v>
      </c>
      <c r="E74" s="960">
        <v>0</v>
      </c>
      <c r="F74" s="890">
        <v>0</v>
      </c>
      <c r="G74" s="1023">
        <v>0</v>
      </c>
      <c r="H74" s="1175">
        <v>13</v>
      </c>
      <c r="I74" s="1290">
        <v>0</v>
      </c>
    </row>
    <row r="75" spans="1:82" s="19" customFormat="1" ht="15" customHeight="1" x14ac:dyDescent="0.15">
      <c r="A75" s="7310" t="s">
        <v>475</v>
      </c>
      <c r="B75" s="7311"/>
      <c r="C75" s="1277">
        <f t="shared" si="56"/>
        <v>20</v>
      </c>
      <c r="D75" s="965">
        <v>0</v>
      </c>
      <c r="E75" s="973">
        <v>0</v>
      </c>
      <c r="F75" s="967">
        <v>0</v>
      </c>
      <c r="G75" s="1042">
        <v>0</v>
      </c>
      <c r="H75" s="1180">
        <v>20</v>
      </c>
      <c r="I75" s="1292">
        <v>0</v>
      </c>
    </row>
    <row r="76" spans="1:82" s="19" customFormat="1" ht="15" customHeight="1" x14ac:dyDescent="0.15">
      <c r="A76" s="7310" t="s">
        <v>326</v>
      </c>
      <c r="B76" s="7311"/>
      <c r="C76" s="1277">
        <f t="shared" si="56"/>
        <v>1</v>
      </c>
      <c r="D76" s="965">
        <v>0</v>
      </c>
      <c r="E76" s="973">
        <v>0</v>
      </c>
      <c r="F76" s="967">
        <v>0</v>
      </c>
      <c r="G76" s="1042">
        <v>0</v>
      </c>
      <c r="H76" s="1180">
        <v>1</v>
      </c>
      <c r="I76" s="1292">
        <v>0</v>
      </c>
    </row>
    <row r="77" spans="1:82" s="19" customFormat="1" ht="15" customHeight="1" x14ac:dyDescent="0.15">
      <c r="A77" s="7312" t="s">
        <v>3086</v>
      </c>
      <c r="B77" s="7311"/>
      <c r="C77" s="1277">
        <f t="shared" si="56"/>
        <v>5</v>
      </c>
      <c r="D77" s="965">
        <v>0</v>
      </c>
      <c r="E77" s="973">
        <v>0</v>
      </c>
      <c r="F77" s="967">
        <v>0</v>
      </c>
      <c r="G77" s="1042">
        <v>0</v>
      </c>
      <c r="H77" s="1180">
        <v>5</v>
      </c>
      <c r="I77" s="1292">
        <v>0</v>
      </c>
    </row>
    <row r="78" spans="1:82" s="19" customFormat="1" ht="15" customHeight="1" x14ac:dyDescent="0.15">
      <c r="A78" s="7312" t="s">
        <v>44</v>
      </c>
      <c r="B78" s="7311"/>
      <c r="C78" s="1277">
        <f t="shared" si="56"/>
        <v>5</v>
      </c>
      <c r="D78" s="965">
        <v>0</v>
      </c>
      <c r="E78" s="973">
        <v>0</v>
      </c>
      <c r="F78" s="967">
        <v>0</v>
      </c>
      <c r="G78" s="1042">
        <v>0</v>
      </c>
      <c r="H78" s="1180">
        <v>5</v>
      </c>
      <c r="I78" s="1292">
        <v>0</v>
      </c>
    </row>
    <row r="79" spans="1:82" s="19" customFormat="1" ht="15" customHeight="1" x14ac:dyDescent="0.15">
      <c r="A79" s="7310" t="s">
        <v>45</v>
      </c>
      <c r="B79" s="7311"/>
      <c r="C79" s="1277">
        <f t="shared" si="56"/>
        <v>5</v>
      </c>
      <c r="D79" s="965">
        <v>0</v>
      </c>
      <c r="E79" s="973">
        <v>0</v>
      </c>
      <c r="F79" s="967">
        <v>0</v>
      </c>
      <c r="G79" s="1042">
        <v>0</v>
      </c>
      <c r="H79" s="1180">
        <v>5</v>
      </c>
      <c r="I79" s="1292">
        <v>0</v>
      </c>
    </row>
    <row r="80" spans="1:82" s="19" customFormat="1" ht="15" customHeight="1" x14ac:dyDescent="0.15">
      <c r="A80" s="7310" t="s">
        <v>327</v>
      </c>
      <c r="B80" s="7311"/>
      <c r="C80" s="1277">
        <f t="shared" si="56"/>
        <v>37</v>
      </c>
      <c r="D80" s="965">
        <v>0</v>
      </c>
      <c r="E80" s="973">
        <v>0</v>
      </c>
      <c r="F80" s="967">
        <v>2</v>
      </c>
      <c r="G80" s="1042">
        <v>0</v>
      </c>
      <c r="H80" s="1180">
        <v>35</v>
      </c>
      <c r="I80" s="1292">
        <v>0</v>
      </c>
    </row>
    <row r="81" spans="1:78" s="19" customFormat="1" ht="15" customHeight="1" x14ac:dyDescent="0.15">
      <c r="A81" s="7242" t="s">
        <v>664</v>
      </c>
      <c r="B81" s="5882"/>
      <c r="C81" s="1294">
        <f t="shared" si="56"/>
        <v>8</v>
      </c>
      <c r="D81" s="989">
        <v>0</v>
      </c>
      <c r="E81" s="1031">
        <v>0</v>
      </c>
      <c r="F81" s="990">
        <v>3</v>
      </c>
      <c r="G81" s="1029">
        <v>0</v>
      </c>
      <c r="H81" s="1182">
        <v>5</v>
      </c>
      <c r="I81" s="1295">
        <v>0</v>
      </c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407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39" zoomScaleNormal="100" workbookViewId="0">
      <selection activeCell="A145" sqref="A1:XFD104857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</row>
    <row r="10" spans="1:94" s="19" customFormat="1" ht="29.25" customHeight="1" x14ac:dyDescent="0.15">
      <c r="A10" s="7304"/>
      <c r="B10" s="6463"/>
      <c r="C10" s="6623"/>
      <c r="D10" s="7332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</row>
    <row r="11" spans="1:94" s="19" customFormat="1" ht="15" customHeight="1" x14ac:dyDescent="0.25">
      <c r="A11" s="7024" t="s">
        <v>3158</v>
      </c>
      <c r="B11" s="7363" t="s">
        <v>3159</v>
      </c>
      <c r="C11" s="7364"/>
      <c r="D11" s="1102">
        <f>SUM(E11:G11)</f>
        <v>0</v>
      </c>
      <c r="E11" s="4639">
        <v>0</v>
      </c>
      <c r="F11" s="4640">
        <v>0</v>
      </c>
      <c r="G11" s="4640">
        <v>0</v>
      </c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>
        <v>0</v>
      </c>
      <c r="Z11" s="4858"/>
      <c r="AA11" s="4861"/>
      <c r="AB11" s="4862"/>
      <c r="AC11" s="773">
        <v>0</v>
      </c>
      <c r="AD11" s="773">
        <v>0</v>
      </c>
      <c r="AE11" s="771">
        <v>0</v>
      </c>
      <c r="AF11" s="1106">
        <v>0</v>
      </c>
      <c r="AG11" s="1107">
        <v>0</v>
      </c>
      <c r="AH11" s="1107">
        <v>0</v>
      </c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36"/>
      <c r="B12" s="7024" t="s">
        <v>3160</v>
      </c>
      <c r="C12" s="4766" t="s">
        <v>3161</v>
      </c>
      <c r="D12" s="1184">
        <f>SUM(E12:X12)</f>
        <v>0</v>
      </c>
      <c r="E12" s="1106">
        <v>0</v>
      </c>
      <c r="F12" s="773">
        <v>0</v>
      </c>
      <c r="G12" s="773">
        <v>0</v>
      </c>
      <c r="H12" s="773">
        <v>0</v>
      </c>
      <c r="I12" s="771">
        <v>0</v>
      </c>
      <c r="J12" s="773">
        <v>0</v>
      </c>
      <c r="K12" s="773">
        <v>0</v>
      </c>
      <c r="L12" s="773">
        <v>0</v>
      </c>
      <c r="M12" s="773">
        <v>0</v>
      </c>
      <c r="N12" s="773">
        <v>0</v>
      </c>
      <c r="O12" s="773">
        <v>0</v>
      </c>
      <c r="P12" s="773">
        <v>0</v>
      </c>
      <c r="Q12" s="773">
        <v>0</v>
      </c>
      <c r="R12" s="773">
        <v>0</v>
      </c>
      <c r="S12" s="773">
        <v>0</v>
      </c>
      <c r="T12" s="773">
        <v>0</v>
      </c>
      <c r="U12" s="773">
        <v>0</v>
      </c>
      <c r="V12" s="773">
        <v>0</v>
      </c>
      <c r="W12" s="773">
        <v>0</v>
      </c>
      <c r="X12" s="759">
        <v>0</v>
      </c>
      <c r="Y12" s="4863">
        <v>0</v>
      </c>
      <c r="Z12" s="3766"/>
      <c r="AA12" s="4729"/>
      <c r="AB12" s="1321">
        <v>0</v>
      </c>
      <c r="AC12" s="773">
        <v>0</v>
      </c>
      <c r="AD12" s="773">
        <v>0</v>
      </c>
      <c r="AE12" s="771">
        <v>0</v>
      </c>
      <c r="AF12" s="1106">
        <v>0</v>
      </c>
      <c r="AG12" s="1107">
        <v>0</v>
      </c>
      <c r="AH12" s="1107">
        <v>0</v>
      </c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36"/>
      <c r="B13" s="7136"/>
      <c r="C13" s="1812" t="s">
        <v>3162</v>
      </c>
      <c r="D13" s="1187">
        <f t="shared" ref="D13:D21" si="11">SUM(E13:X13)</f>
        <v>0</v>
      </c>
      <c r="E13" s="290">
        <v>0</v>
      </c>
      <c r="F13" s="535">
        <v>0</v>
      </c>
      <c r="G13" s="535">
        <v>0</v>
      </c>
      <c r="H13" s="535">
        <v>0</v>
      </c>
      <c r="I13" s="637">
        <v>0</v>
      </c>
      <c r="J13" s="535">
        <v>0</v>
      </c>
      <c r="K13" s="535">
        <v>0</v>
      </c>
      <c r="L13" s="535">
        <v>0</v>
      </c>
      <c r="M13" s="535">
        <v>0</v>
      </c>
      <c r="N13" s="535">
        <v>0</v>
      </c>
      <c r="O13" s="535">
        <v>0</v>
      </c>
      <c r="P13" s="535">
        <v>0</v>
      </c>
      <c r="Q13" s="535">
        <v>0</v>
      </c>
      <c r="R13" s="535">
        <v>0</v>
      </c>
      <c r="S13" s="535">
        <v>0</v>
      </c>
      <c r="T13" s="535">
        <v>0</v>
      </c>
      <c r="U13" s="535">
        <v>0</v>
      </c>
      <c r="V13" s="535">
        <v>0</v>
      </c>
      <c r="W13" s="535">
        <v>0</v>
      </c>
      <c r="X13" s="1120">
        <v>0</v>
      </c>
      <c r="Y13" s="4864">
        <v>0</v>
      </c>
      <c r="Z13" s="4688"/>
      <c r="AA13" s="4865"/>
      <c r="AB13" s="296">
        <v>0</v>
      </c>
      <c r="AC13" s="535">
        <v>0</v>
      </c>
      <c r="AD13" s="535">
        <v>0</v>
      </c>
      <c r="AE13" s="637">
        <v>0</v>
      </c>
      <c r="AF13" s="290">
        <v>0</v>
      </c>
      <c r="AG13" s="107">
        <v>0</v>
      </c>
      <c r="AH13" s="107">
        <v>0</v>
      </c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36"/>
      <c r="B14" s="7136"/>
      <c r="C14" s="1462" t="s">
        <v>3163</v>
      </c>
      <c r="D14" s="1187">
        <f t="shared" si="11"/>
        <v>0</v>
      </c>
      <c r="E14" s="1114">
        <v>0</v>
      </c>
      <c r="F14" s="1278">
        <v>0</v>
      </c>
      <c r="G14" s="1278">
        <v>0</v>
      </c>
      <c r="H14" s="1278">
        <v>0</v>
      </c>
      <c r="I14" s="1118">
        <v>0</v>
      </c>
      <c r="J14" s="1278">
        <v>0</v>
      </c>
      <c r="K14" s="1278">
        <v>0</v>
      </c>
      <c r="L14" s="1278">
        <v>0</v>
      </c>
      <c r="M14" s="1278">
        <v>0</v>
      </c>
      <c r="N14" s="1278">
        <v>0</v>
      </c>
      <c r="O14" s="1278">
        <v>0</v>
      </c>
      <c r="P14" s="1278">
        <v>0</v>
      </c>
      <c r="Q14" s="1278">
        <v>0</v>
      </c>
      <c r="R14" s="1278">
        <v>0</v>
      </c>
      <c r="S14" s="1278">
        <v>0</v>
      </c>
      <c r="T14" s="1278">
        <v>0</v>
      </c>
      <c r="U14" s="1278">
        <v>0</v>
      </c>
      <c r="V14" s="1278">
        <v>0</v>
      </c>
      <c r="W14" s="1278">
        <v>0</v>
      </c>
      <c r="X14" s="1120">
        <v>0</v>
      </c>
      <c r="Y14" s="4866">
        <v>0</v>
      </c>
      <c r="Z14" s="4688"/>
      <c r="AA14" s="4865"/>
      <c r="AB14" s="1326">
        <v>0</v>
      </c>
      <c r="AC14" s="1278">
        <v>0</v>
      </c>
      <c r="AD14" s="1278">
        <v>0</v>
      </c>
      <c r="AE14" s="1118">
        <v>0</v>
      </c>
      <c r="AF14" s="1114">
        <v>0</v>
      </c>
      <c r="AG14" s="1115">
        <v>0</v>
      </c>
      <c r="AH14" s="1115">
        <v>0</v>
      </c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36"/>
      <c r="B15" s="7286"/>
      <c r="C15" s="4750" t="s">
        <v>3164</v>
      </c>
      <c r="D15" s="4867">
        <f t="shared" si="11"/>
        <v>0</v>
      </c>
      <c r="E15" s="1289">
        <v>0</v>
      </c>
      <c r="F15" s="262">
        <v>0</v>
      </c>
      <c r="G15" s="262">
        <v>0</v>
      </c>
      <c r="H15" s="262">
        <v>0</v>
      </c>
      <c r="I15" s="311">
        <v>0</v>
      </c>
      <c r="J15" s="262">
        <v>0</v>
      </c>
      <c r="K15" s="262">
        <v>0</v>
      </c>
      <c r="L15" s="262">
        <v>0</v>
      </c>
      <c r="M15" s="262">
        <v>0</v>
      </c>
      <c r="N15" s="262">
        <v>0</v>
      </c>
      <c r="O15" s="262">
        <v>0</v>
      </c>
      <c r="P15" s="262">
        <v>0</v>
      </c>
      <c r="Q15" s="262">
        <v>0</v>
      </c>
      <c r="R15" s="262">
        <v>0</v>
      </c>
      <c r="S15" s="262">
        <v>0</v>
      </c>
      <c r="T15" s="262">
        <v>0</v>
      </c>
      <c r="U15" s="262">
        <v>0</v>
      </c>
      <c r="V15" s="262">
        <v>0</v>
      </c>
      <c r="W15" s="262">
        <v>0</v>
      </c>
      <c r="X15" s="297">
        <v>0</v>
      </c>
      <c r="Y15" s="4868">
        <v>0</v>
      </c>
      <c r="Z15" s="293"/>
      <c r="AA15" s="294"/>
      <c r="AB15" s="266">
        <v>0</v>
      </c>
      <c r="AC15" s="262">
        <v>0</v>
      </c>
      <c r="AD15" s="262">
        <v>0</v>
      </c>
      <c r="AE15" s="311">
        <v>0</v>
      </c>
      <c r="AF15" s="1289">
        <v>0</v>
      </c>
      <c r="AG15" s="1474">
        <v>0</v>
      </c>
      <c r="AH15" s="1474">
        <v>0</v>
      </c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36"/>
      <c r="B16" s="6662" t="s">
        <v>3165</v>
      </c>
      <c r="C16" s="6663"/>
      <c r="D16" s="295">
        <f t="shared" si="11"/>
        <v>0</v>
      </c>
      <c r="E16" s="290">
        <v>0</v>
      </c>
      <c r="F16" s="535">
        <v>0</v>
      </c>
      <c r="G16" s="535">
        <v>0</v>
      </c>
      <c r="H16" s="535">
        <v>0</v>
      </c>
      <c r="I16" s="107">
        <v>0</v>
      </c>
      <c r="J16" s="22">
        <v>0</v>
      </c>
      <c r="K16" s="535">
        <v>0</v>
      </c>
      <c r="L16" s="535">
        <v>0</v>
      </c>
      <c r="M16" s="735">
        <v>0</v>
      </c>
      <c r="N16" s="735">
        <v>0</v>
      </c>
      <c r="O16" s="735">
        <v>0</v>
      </c>
      <c r="P16" s="735">
        <v>0</v>
      </c>
      <c r="Q16" s="735">
        <v>0</v>
      </c>
      <c r="R16" s="735">
        <v>0</v>
      </c>
      <c r="S16" s="735">
        <v>0</v>
      </c>
      <c r="T16" s="735">
        <v>0</v>
      </c>
      <c r="U16" s="735">
        <v>0</v>
      </c>
      <c r="V16" s="735">
        <v>0</v>
      </c>
      <c r="W16" s="735">
        <v>0</v>
      </c>
      <c r="X16" s="735">
        <v>0</v>
      </c>
      <c r="Y16" s="4710">
        <v>0</v>
      </c>
      <c r="Z16" s="536"/>
      <c r="AA16" s="537"/>
      <c r="AB16" s="296">
        <v>0</v>
      </c>
      <c r="AC16" s="535">
        <v>0</v>
      </c>
      <c r="AD16" s="535">
        <v>0</v>
      </c>
      <c r="AE16" s="637">
        <v>0</v>
      </c>
      <c r="AF16" s="290">
        <v>0</v>
      </c>
      <c r="AG16" s="107">
        <v>0</v>
      </c>
      <c r="AH16" s="107">
        <v>0</v>
      </c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36"/>
      <c r="B17" s="7029" t="s">
        <v>3166</v>
      </c>
      <c r="C17" s="7030"/>
      <c r="D17" s="1187">
        <f t="shared" si="11"/>
        <v>0</v>
      </c>
      <c r="E17" s="1114">
        <v>0</v>
      </c>
      <c r="F17" s="1278">
        <v>0</v>
      </c>
      <c r="G17" s="1278">
        <v>0</v>
      </c>
      <c r="H17" s="1278">
        <v>0</v>
      </c>
      <c r="I17" s="1115">
        <v>0</v>
      </c>
      <c r="J17" s="1116">
        <v>0</v>
      </c>
      <c r="K17" s="1278">
        <v>0</v>
      </c>
      <c r="L17" s="1278">
        <v>0</v>
      </c>
      <c r="M17" s="1117">
        <v>0</v>
      </c>
      <c r="N17" s="1117">
        <v>0</v>
      </c>
      <c r="O17" s="1117">
        <v>0</v>
      </c>
      <c r="P17" s="1117">
        <v>0</v>
      </c>
      <c r="Q17" s="1117">
        <v>0</v>
      </c>
      <c r="R17" s="1117">
        <v>0</v>
      </c>
      <c r="S17" s="1117">
        <v>0</v>
      </c>
      <c r="T17" s="1117">
        <v>0</v>
      </c>
      <c r="U17" s="1117">
        <v>0</v>
      </c>
      <c r="V17" s="1117">
        <v>0</v>
      </c>
      <c r="W17" s="1117">
        <v>0</v>
      </c>
      <c r="X17" s="1117">
        <v>0</v>
      </c>
      <c r="Y17" s="3869">
        <v>0</v>
      </c>
      <c r="Z17" s="4688"/>
      <c r="AA17" s="4865"/>
      <c r="AB17" s="1326">
        <v>0</v>
      </c>
      <c r="AC17" s="1278">
        <v>0</v>
      </c>
      <c r="AD17" s="1278">
        <v>0</v>
      </c>
      <c r="AE17" s="1118">
        <v>0</v>
      </c>
      <c r="AF17" s="1114">
        <v>0</v>
      </c>
      <c r="AG17" s="1115">
        <v>0</v>
      </c>
      <c r="AH17" s="1115">
        <v>0</v>
      </c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36"/>
      <c r="B18" s="7029" t="s">
        <v>3167</v>
      </c>
      <c r="C18" s="7030"/>
      <c r="D18" s="1187">
        <f t="shared" si="11"/>
        <v>0</v>
      </c>
      <c r="E18" s="1114">
        <v>0</v>
      </c>
      <c r="F18" s="1278">
        <v>0</v>
      </c>
      <c r="G18" s="1278">
        <v>0</v>
      </c>
      <c r="H18" s="1278">
        <v>0</v>
      </c>
      <c r="I18" s="1115">
        <v>0</v>
      </c>
      <c r="J18" s="1116">
        <v>0</v>
      </c>
      <c r="K18" s="1278">
        <v>0</v>
      </c>
      <c r="L18" s="1278">
        <v>0</v>
      </c>
      <c r="M18" s="1117">
        <v>0</v>
      </c>
      <c r="N18" s="1117">
        <v>0</v>
      </c>
      <c r="O18" s="1117">
        <v>0</v>
      </c>
      <c r="P18" s="1117">
        <v>0</v>
      </c>
      <c r="Q18" s="1117">
        <v>0</v>
      </c>
      <c r="R18" s="1117">
        <v>0</v>
      </c>
      <c r="S18" s="1117">
        <v>0</v>
      </c>
      <c r="T18" s="1117">
        <v>0</v>
      </c>
      <c r="U18" s="1117">
        <v>0</v>
      </c>
      <c r="V18" s="1117">
        <v>0</v>
      </c>
      <c r="W18" s="1117">
        <v>0</v>
      </c>
      <c r="X18" s="1117">
        <v>0</v>
      </c>
      <c r="Y18" s="3869">
        <v>0</v>
      </c>
      <c r="Z18" s="4688"/>
      <c r="AA18" s="4865"/>
      <c r="AB18" s="1326">
        <v>0</v>
      </c>
      <c r="AC18" s="1278">
        <v>0</v>
      </c>
      <c r="AD18" s="1278">
        <v>0</v>
      </c>
      <c r="AE18" s="1118">
        <v>0</v>
      </c>
      <c r="AF18" s="1114">
        <v>0</v>
      </c>
      <c r="AG18" s="1115">
        <v>0</v>
      </c>
      <c r="AH18" s="1115">
        <v>0</v>
      </c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36"/>
      <c r="B19" s="7336" t="s">
        <v>3168</v>
      </c>
      <c r="C19" s="7337"/>
      <c r="D19" s="1188">
        <f t="shared" si="11"/>
        <v>0</v>
      </c>
      <c r="E19" s="1139">
        <v>0</v>
      </c>
      <c r="F19" s="1283">
        <v>0</v>
      </c>
      <c r="G19" s="1283">
        <v>0</v>
      </c>
      <c r="H19" s="1283">
        <v>0</v>
      </c>
      <c r="I19" s="388">
        <v>0</v>
      </c>
      <c r="J19" s="1152">
        <v>0</v>
      </c>
      <c r="K19" s="1283">
        <v>0</v>
      </c>
      <c r="L19" s="1283">
        <v>0</v>
      </c>
      <c r="M19" s="1153">
        <v>0</v>
      </c>
      <c r="N19" s="1153">
        <v>0</v>
      </c>
      <c r="O19" s="1153">
        <v>0</v>
      </c>
      <c r="P19" s="1153">
        <v>0</v>
      </c>
      <c r="Q19" s="1153">
        <v>0</v>
      </c>
      <c r="R19" s="1153">
        <v>0</v>
      </c>
      <c r="S19" s="1153">
        <v>0</v>
      </c>
      <c r="T19" s="1153">
        <v>0</v>
      </c>
      <c r="U19" s="1153">
        <v>0</v>
      </c>
      <c r="V19" s="1153">
        <v>0</v>
      </c>
      <c r="W19" s="1153">
        <v>0</v>
      </c>
      <c r="X19" s="1153">
        <v>0</v>
      </c>
      <c r="Y19" s="1330">
        <v>0</v>
      </c>
      <c r="Z19" s="1283">
        <v>0</v>
      </c>
      <c r="AA19" s="1351">
        <v>0</v>
      </c>
      <c r="AB19" s="1330">
        <v>0</v>
      </c>
      <c r="AC19" s="1283">
        <v>0</v>
      </c>
      <c r="AD19" s="1283">
        <v>0</v>
      </c>
      <c r="AE19" s="1140">
        <v>0</v>
      </c>
      <c r="AF19" s="1139">
        <v>0</v>
      </c>
      <c r="AG19" s="388">
        <v>0</v>
      </c>
      <c r="AH19" s="388">
        <v>0</v>
      </c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>
        <v>0</v>
      </c>
      <c r="K20" s="773">
        <v>0</v>
      </c>
      <c r="L20" s="773">
        <v>0</v>
      </c>
      <c r="M20" s="1109">
        <v>0</v>
      </c>
      <c r="N20" s="1109">
        <v>0</v>
      </c>
      <c r="O20" s="1109">
        <v>0</v>
      </c>
      <c r="P20" s="1109">
        <v>0</v>
      </c>
      <c r="Q20" s="1109">
        <v>0</v>
      </c>
      <c r="R20" s="1109">
        <v>0</v>
      </c>
      <c r="S20" s="1109">
        <v>0</v>
      </c>
      <c r="T20" s="1109">
        <v>0</v>
      </c>
      <c r="U20" s="1109">
        <v>0</v>
      </c>
      <c r="V20" s="1109">
        <v>0</v>
      </c>
      <c r="W20" s="1109">
        <v>0</v>
      </c>
      <c r="X20" s="1109">
        <v>0</v>
      </c>
      <c r="Y20" s="1321">
        <v>0</v>
      </c>
      <c r="Z20" s="773">
        <v>0</v>
      </c>
      <c r="AA20" s="759">
        <v>0</v>
      </c>
      <c r="AB20" s="1321">
        <v>0</v>
      </c>
      <c r="AC20" s="773">
        <v>0</v>
      </c>
      <c r="AD20" s="773">
        <v>0</v>
      </c>
      <c r="AE20" s="771">
        <v>0</v>
      </c>
      <c r="AF20" s="1106">
        <v>0</v>
      </c>
      <c r="AG20" s="1107">
        <v>0</v>
      </c>
      <c r="AH20" s="1107">
        <v>0</v>
      </c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36"/>
      <c r="B21" s="7218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>
        <v>0</v>
      </c>
      <c r="K21" s="1283">
        <v>0</v>
      </c>
      <c r="L21" s="1283">
        <v>0</v>
      </c>
      <c r="M21" s="1153">
        <v>0</v>
      </c>
      <c r="N21" s="1153">
        <v>0</v>
      </c>
      <c r="O21" s="1153">
        <v>0</v>
      </c>
      <c r="P21" s="1153">
        <v>0</v>
      </c>
      <c r="Q21" s="1153">
        <v>0</v>
      </c>
      <c r="R21" s="1153">
        <v>0</v>
      </c>
      <c r="S21" s="1153">
        <v>0</v>
      </c>
      <c r="T21" s="1153">
        <v>0</v>
      </c>
      <c r="U21" s="1153">
        <v>0</v>
      </c>
      <c r="V21" s="1153">
        <v>0</v>
      </c>
      <c r="W21" s="1153">
        <v>0</v>
      </c>
      <c r="X21" s="1153">
        <v>0</v>
      </c>
      <c r="Y21" s="1330">
        <v>0</v>
      </c>
      <c r="Z21" s="1283">
        <v>0</v>
      </c>
      <c r="AA21" s="1351">
        <v>0</v>
      </c>
      <c r="AB21" s="1330">
        <v>0</v>
      </c>
      <c r="AC21" s="1283">
        <v>0</v>
      </c>
      <c r="AD21" s="1283">
        <v>0</v>
      </c>
      <c r="AE21" s="1140">
        <v>0</v>
      </c>
      <c r="AF21" s="1139">
        <v>0</v>
      </c>
      <c r="AG21" s="388">
        <v>0</v>
      </c>
      <c r="AH21" s="388">
        <v>0</v>
      </c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>
        <v>0</v>
      </c>
      <c r="Q22" s="735">
        <v>0</v>
      </c>
      <c r="R22" s="735">
        <v>0</v>
      </c>
      <c r="S22" s="735">
        <v>0</v>
      </c>
      <c r="T22" s="735"/>
      <c r="U22" s="3815"/>
      <c r="V22" s="3815"/>
      <c r="W22" s="3815"/>
      <c r="X22" s="4870"/>
      <c r="Y22" s="4710">
        <v>0</v>
      </c>
      <c r="Z22" s="536"/>
      <c r="AA22" s="537"/>
      <c r="AB22" s="296">
        <v>0</v>
      </c>
      <c r="AC22" s="535">
        <v>0</v>
      </c>
      <c r="AD22" s="535">
        <v>0</v>
      </c>
      <c r="AE22" s="637">
        <v>0</v>
      </c>
      <c r="AF22" s="290">
        <v>0</v>
      </c>
      <c r="AG22" s="107">
        <v>0</v>
      </c>
      <c r="AH22" s="107">
        <v>0</v>
      </c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>
        <v>0</v>
      </c>
      <c r="K23" s="594">
        <v>0</v>
      </c>
      <c r="L23" s="594">
        <v>0</v>
      </c>
      <c r="M23" s="594">
        <v>0</v>
      </c>
      <c r="N23" s="594">
        <v>0</v>
      </c>
      <c r="O23" s="594">
        <v>0</v>
      </c>
      <c r="P23" s="594">
        <v>0</v>
      </c>
      <c r="Q23" s="594">
        <v>0</v>
      </c>
      <c r="R23" s="594">
        <v>0</v>
      </c>
      <c r="S23" s="594">
        <v>0</v>
      </c>
      <c r="T23" s="3854"/>
      <c r="U23" s="3854"/>
      <c r="V23" s="3854"/>
      <c r="W23" s="3854"/>
      <c r="X23" s="3854"/>
      <c r="Y23" s="377">
        <v>0</v>
      </c>
      <c r="Z23" s="594">
        <v>0</v>
      </c>
      <c r="AA23" s="384">
        <v>0</v>
      </c>
      <c r="AB23" s="377">
        <v>0</v>
      </c>
      <c r="AC23" s="594">
        <v>0</v>
      </c>
      <c r="AD23" s="594">
        <v>0</v>
      </c>
      <c r="AE23" s="3847"/>
      <c r="AF23" s="192">
        <v>0</v>
      </c>
      <c r="AG23" s="2">
        <v>0</v>
      </c>
      <c r="AH23" s="2">
        <v>0</v>
      </c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>
        <v>0</v>
      </c>
      <c r="K24" s="4640">
        <v>0</v>
      </c>
      <c r="L24" s="4640">
        <v>0</v>
      </c>
      <c r="M24" s="4640">
        <v>0</v>
      </c>
      <c r="N24" s="4640">
        <v>0</v>
      </c>
      <c r="O24" s="4640">
        <v>0</v>
      </c>
      <c r="P24" s="4640">
        <v>0</v>
      </c>
      <c r="Q24" s="4640">
        <v>0</v>
      </c>
      <c r="R24" s="4640">
        <v>0</v>
      </c>
      <c r="S24" s="4640">
        <v>0</v>
      </c>
      <c r="T24" s="4871"/>
      <c r="U24" s="4871"/>
      <c r="V24" s="4871"/>
      <c r="W24" s="4871"/>
      <c r="X24" s="4871"/>
      <c r="Y24" s="1321">
        <v>0</v>
      </c>
      <c r="Z24" s="773">
        <v>0</v>
      </c>
      <c r="AA24" s="4642">
        <v>0</v>
      </c>
      <c r="AB24" s="1321">
        <v>0</v>
      </c>
      <c r="AC24" s="773">
        <v>0</v>
      </c>
      <c r="AD24" s="773">
        <v>0</v>
      </c>
      <c r="AE24" s="3791"/>
      <c r="AF24" s="1106">
        <v>0</v>
      </c>
      <c r="AG24" s="1107">
        <v>0</v>
      </c>
      <c r="AH24" s="1107">
        <v>0</v>
      </c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36"/>
      <c r="B25" s="7332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>
        <v>0</v>
      </c>
      <c r="K25" s="1283">
        <v>0</v>
      </c>
      <c r="L25" s="1283">
        <v>0</v>
      </c>
      <c r="M25" s="1283">
        <v>0</v>
      </c>
      <c r="N25" s="1283">
        <v>0</v>
      </c>
      <c r="O25" s="1283">
        <v>0</v>
      </c>
      <c r="P25" s="1283">
        <v>0</v>
      </c>
      <c r="Q25" s="1283">
        <v>0</v>
      </c>
      <c r="R25" s="1283">
        <v>0</v>
      </c>
      <c r="S25" s="1283">
        <v>0</v>
      </c>
      <c r="T25" s="4874"/>
      <c r="U25" s="4874"/>
      <c r="V25" s="4874"/>
      <c r="W25" s="4874"/>
      <c r="X25" s="4874"/>
      <c r="Y25" s="3870">
        <v>0</v>
      </c>
      <c r="Z25" s="4687"/>
      <c r="AA25" s="1351">
        <v>0</v>
      </c>
      <c r="AB25" s="1330">
        <v>0</v>
      </c>
      <c r="AC25" s="1283">
        <v>0</v>
      </c>
      <c r="AD25" s="1283">
        <v>0</v>
      </c>
      <c r="AE25" s="4875"/>
      <c r="AF25" s="1139">
        <v>0</v>
      </c>
      <c r="AG25" s="388">
        <v>0</v>
      </c>
      <c r="AH25" s="388">
        <v>0</v>
      </c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36"/>
      <c r="B26" s="5927" t="s">
        <v>3174</v>
      </c>
      <c r="C26" s="5923"/>
      <c r="D26" s="195">
        <f>SUM(H26:X26)</f>
        <v>0</v>
      </c>
      <c r="E26" s="4876"/>
      <c r="F26" s="3490"/>
      <c r="G26" s="3490"/>
      <c r="H26" s="262">
        <v>0</v>
      </c>
      <c r="I26" s="1474">
        <v>0</v>
      </c>
      <c r="J26" s="3370">
        <v>0</v>
      </c>
      <c r="K26" s="262">
        <v>0</v>
      </c>
      <c r="L26" s="262">
        <v>0</v>
      </c>
      <c r="M26" s="262">
        <v>0</v>
      </c>
      <c r="N26" s="262">
        <v>0</v>
      </c>
      <c r="O26" s="262">
        <v>0</v>
      </c>
      <c r="P26" s="262">
        <v>0</v>
      </c>
      <c r="Q26" s="262">
        <v>0</v>
      </c>
      <c r="R26" s="262">
        <v>0</v>
      </c>
      <c r="S26" s="262">
        <v>0</v>
      </c>
      <c r="T26" s="262">
        <v>0</v>
      </c>
      <c r="U26" s="262">
        <v>0</v>
      </c>
      <c r="V26" s="262">
        <v>0</v>
      </c>
      <c r="W26" s="262">
        <v>0</v>
      </c>
      <c r="X26" s="262">
        <v>0</v>
      </c>
      <c r="Y26" s="266">
        <v>0</v>
      </c>
      <c r="Z26" s="262">
        <v>0</v>
      </c>
      <c r="AA26" s="297">
        <v>0</v>
      </c>
      <c r="AB26" s="266">
        <v>0</v>
      </c>
      <c r="AC26" s="262">
        <v>0</v>
      </c>
      <c r="AD26" s="262">
        <v>0</v>
      </c>
      <c r="AE26" s="311">
        <v>0</v>
      </c>
      <c r="AF26" s="1289">
        <v>0</v>
      </c>
      <c r="AG26" s="1474">
        <v>0</v>
      </c>
      <c r="AH26" s="1474">
        <v>0</v>
      </c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36"/>
      <c r="B27" s="7038" t="s">
        <v>3175</v>
      </c>
      <c r="C27" s="4877" t="s">
        <v>3176</v>
      </c>
      <c r="D27" s="1102">
        <f>SUM(E27:F27)</f>
        <v>2</v>
      </c>
      <c r="E27" s="290">
        <v>2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0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36"/>
      <c r="B28" s="5842"/>
      <c r="C28" s="4869" t="s">
        <v>3177</v>
      </c>
      <c r="D28" s="193">
        <f>SUM(E28:G28)</f>
        <v>0</v>
      </c>
      <c r="E28" s="1114">
        <v>0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>
        <v>0</v>
      </c>
      <c r="F29" s="3370">
        <v>0</v>
      </c>
      <c r="G29" s="3370">
        <v>0</v>
      </c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>
        <v>0</v>
      </c>
      <c r="Z29" s="4873"/>
      <c r="AA29" s="4885"/>
      <c r="AB29" s="266">
        <v>0</v>
      </c>
      <c r="AC29" s="262">
        <v>0</v>
      </c>
      <c r="AD29" s="262">
        <v>0</v>
      </c>
      <c r="AE29" s="311">
        <v>0</v>
      </c>
      <c r="AF29" s="1289">
        <v>0</v>
      </c>
      <c r="AG29" s="1474">
        <v>0</v>
      </c>
      <c r="AH29" s="1474">
        <v>0</v>
      </c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36"/>
      <c r="B30" s="7038" t="s">
        <v>3178</v>
      </c>
      <c r="C30" s="4766" t="s">
        <v>3179</v>
      </c>
      <c r="D30" s="1184">
        <f>SUM(E30:H30)</f>
        <v>0</v>
      </c>
      <c r="E30" s="1106">
        <v>0</v>
      </c>
      <c r="F30" s="773">
        <v>0</v>
      </c>
      <c r="G30" s="773">
        <v>0</v>
      </c>
      <c r="H30" s="773">
        <v>0</v>
      </c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>
        <v>0</v>
      </c>
      <c r="Z30" s="4858"/>
      <c r="AA30" s="4861"/>
      <c r="AB30" s="1321">
        <v>0</v>
      </c>
      <c r="AC30" s="773">
        <v>0</v>
      </c>
      <c r="AD30" s="773">
        <v>0</v>
      </c>
      <c r="AE30" s="771">
        <v>0</v>
      </c>
      <c r="AF30" s="1106">
        <v>0</v>
      </c>
      <c r="AG30" s="1107">
        <v>0</v>
      </c>
      <c r="AH30" s="1107">
        <v>0</v>
      </c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36"/>
      <c r="B31" s="5842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>
        <v>0</v>
      </c>
      <c r="J31" s="1116">
        <v>0</v>
      </c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>
        <v>0</v>
      </c>
      <c r="Z31" s="2673"/>
      <c r="AA31" s="4882"/>
      <c r="AB31" s="1326">
        <v>0</v>
      </c>
      <c r="AC31" s="1278">
        <v>0</v>
      </c>
      <c r="AD31" s="1278">
        <v>0</v>
      </c>
      <c r="AE31" s="1118">
        <v>0</v>
      </c>
      <c r="AF31" s="1114">
        <v>0</v>
      </c>
      <c r="AG31" s="1115">
        <v>0</v>
      </c>
      <c r="AH31" s="1115">
        <v>0</v>
      </c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>
        <v>0</v>
      </c>
      <c r="F32" s="262">
        <v>0</v>
      </c>
      <c r="G32" s="262">
        <v>0</v>
      </c>
      <c r="H32" s="262">
        <v>0</v>
      </c>
      <c r="I32" s="388">
        <v>0</v>
      </c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>
        <v>0</v>
      </c>
      <c r="Z32" s="4873"/>
      <c r="AA32" s="4885"/>
      <c r="AB32" s="1330">
        <v>0</v>
      </c>
      <c r="AC32" s="1283">
        <v>0</v>
      </c>
      <c r="AD32" s="1283">
        <v>0</v>
      </c>
      <c r="AE32" s="1140">
        <v>0</v>
      </c>
      <c r="AF32" s="1139">
        <v>0</v>
      </c>
      <c r="AG32" s="388">
        <v>0</v>
      </c>
      <c r="AH32" s="388">
        <v>0</v>
      </c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36"/>
      <c r="B33" s="7333" t="s">
        <v>3181</v>
      </c>
      <c r="C33" s="7334"/>
      <c r="D33" s="1094">
        <f>SUM(E33:X33)</f>
        <v>0</v>
      </c>
      <c r="E33" s="1095">
        <v>0</v>
      </c>
      <c r="F33" s="4693">
        <v>0</v>
      </c>
      <c r="G33" s="4693">
        <v>0</v>
      </c>
      <c r="H33" s="4693">
        <v>0</v>
      </c>
      <c r="I33" s="1096">
        <v>0</v>
      </c>
      <c r="J33" s="1097">
        <v>0</v>
      </c>
      <c r="K33" s="4693">
        <v>0</v>
      </c>
      <c r="L33" s="4693">
        <v>0</v>
      </c>
      <c r="M33" s="1098">
        <v>0</v>
      </c>
      <c r="N33" s="1098">
        <v>0</v>
      </c>
      <c r="O33" s="1098">
        <v>0</v>
      </c>
      <c r="P33" s="1098">
        <v>0</v>
      </c>
      <c r="Q33" s="1098">
        <v>0</v>
      </c>
      <c r="R33" s="1098">
        <v>0</v>
      </c>
      <c r="S33" s="1098">
        <v>0</v>
      </c>
      <c r="T33" s="1098">
        <v>0</v>
      </c>
      <c r="U33" s="1098">
        <v>0</v>
      </c>
      <c r="V33" s="1098">
        <v>0</v>
      </c>
      <c r="W33" s="1098">
        <v>0</v>
      </c>
      <c r="X33" s="1098">
        <v>0</v>
      </c>
      <c r="Y33" s="4888">
        <v>0</v>
      </c>
      <c r="Z33" s="4693">
        <v>0</v>
      </c>
      <c r="AA33" s="1100">
        <v>0</v>
      </c>
      <c r="AB33" s="4888">
        <v>0</v>
      </c>
      <c r="AC33" s="4693">
        <v>0</v>
      </c>
      <c r="AD33" s="4693">
        <v>0</v>
      </c>
      <c r="AE33" s="1099">
        <v>0</v>
      </c>
      <c r="AF33" s="1095">
        <v>0</v>
      </c>
      <c r="AG33" s="1096">
        <v>0</v>
      </c>
      <c r="AH33" s="1096">
        <v>0</v>
      </c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>
        <v>0</v>
      </c>
      <c r="F34" s="535">
        <v>0</v>
      </c>
      <c r="G34" s="535">
        <v>0</v>
      </c>
      <c r="H34" s="535">
        <v>0</v>
      </c>
      <c r="I34" s="107">
        <v>0</v>
      </c>
      <c r="J34" s="22">
        <v>0</v>
      </c>
      <c r="K34" s="535">
        <v>0</v>
      </c>
      <c r="L34" s="535">
        <v>0</v>
      </c>
      <c r="M34" s="735">
        <v>0</v>
      </c>
      <c r="N34" s="735">
        <v>0</v>
      </c>
      <c r="O34" s="735">
        <v>0</v>
      </c>
      <c r="P34" s="735">
        <v>0</v>
      </c>
      <c r="Q34" s="735">
        <v>0</v>
      </c>
      <c r="R34" s="735">
        <v>0</v>
      </c>
      <c r="S34" s="735">
        <v>0</v>
      </c>
      <c r="T34" s="735">
        <v>0</v>
      </c>
      <c r="U34" s="735">
        <v>0</v>
      </c>
      <c r="V34" s="735">
        <v>0</v>
      </c>
      <c r="W34" s="735">
        <v>0</v>
      </c>
      <c r="X34" s="735">
        <v>0</v>
      </c>
      <c r="Y34" s="296">
        <v>0</v>
      </c>
      <c r="Z34" s="535">
        <v>0</v>
      </c>
      <c r="AA34" s="431">
        <v>0</v>
      </c>
      <c r="AB34" s="296">
        <v>0</v>
      </c>
      <c r="AC34" s="535">
        <v>0</v>
      </c>
      <c r="AD34" s="535">
        <v>0</v>
      </c>
      <c r="AE34" s="637">
        <v>0</v>
      </c>
      <c r="AF34" s="290">
        <v>0</v>
      </c>
      <c r="AG34" s="107">
        <v>0</v>
      </c>
      <c r="AH34" s="107">
        <v>0</v>
      </c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36"/>
      <c r="B35" s="7335"/>
      <c r="C35" s="4750" t="s">
        <v>3184</v>
      </c>
      <c r="D35" s="1187">
        <f>SUM(E35:X35)</f>
        <v>0</v>
      </c>
      <c r="E35" s="1114">
        <v>0</v>
      </c>
      <c r="F35" s="1278">
        <v>0</v>
      </c>
      <c r="G35" s="1278">
        <v>0</v>
      </c>
      <c r="H35" s="1278">
        <v>0</v>
      </c>
      <c r="I35" s="1115">
        <v>0</v>
      </c>
      <c r="J35" s="1116">
        <v>0</v>
      </c>
      <c r="K35" s="1278">
        <v>0</v>
      </c>
      <c r="L35" s="1278">
        <v>0</v>
      </c>
      <c r="M35" s="1117">
        <v>0</v>
      </c>
      <c r="N35" s="1117">
        <v>0</v>
      </c>
      <c r="O35" s="1117">
        <v>0</v>
      </c>
      <c r="P35" s="1117">
        <v>0</v>
      </c>
      <c r="Q35" s="1117">
        <v>0</v>
      </c>
      <c r="R35" s="1117">
        <v>0</v>
      </c>
      <c r="S35" s="1117">
        <v>0</v>
      </c>
      <c r="T35" s="1117">
        <v>0</v>
      </c>
      <c r="U35" s="1117">
        <v>0</v>
      </c>
      <c r="V35" s="1117">
        <v>0</v>
      </c>
      <c r="W35" s="1117">
        <v>0</v>
      </c>
      <c r="X35" s="1117">
        <v>0</v>
      </c>
      <c r="Y35" s="1326">
        <v>0</v>
      </c>
      <c r="Z35" s="1278">
        <v>0</v>
      </c>
      <c r="AA35" s="1120">
        <v>0</v>
      </c>
      <c r="AB35" s="1326">
        <v>0</v>
      </c>
      <c r="AC35" s="1278">
        <v>0</v>
      </c>
      <c r="AD35" s="1278">
        <v>0</v>
      </c>
      <c r="AE35" s="1118">
        <v>0</v>
      </c>
      <c r="AF35" s="1114">
        <v>0</v>
      </c>
      <c r="AG35" s="1115">
        <v>0</v>
      </c>
      <c r="AH35" s="1115">
        <v>0</v>
      </c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36"/>
      <c r="B36" s="7091" t="s">
        <v>3185</v>
      </c>
      <c r="C36" s="7091"/>
      <c r="D36" s="1187">
        <f>SUM(E36:X36)</f>
        <v>0</v>
      </c>
      <c r="E36" s="1114">
        <v>0</v>
      </c>
      <c r="F36" s="1278">
        <v>0</v>
      </c>
      <c r="G36" s="1278">
        <v>0</v>
      </c>
      <c r="H36" s="1278">
        <v>0</v>
      </c>
      <c r="I36" s="1115">
        <v>0</v>
      </c>
      <c r="J36" s="1116">
        <v>0</v>
      </c>
      <c r="K36" s="1278">
        <v>0</v>
      </c>
      <c r="L36" s="1278">
        <v>0</v>
      </c>
      <c r="M36" s="1117">
        <v>0</v>
      </c>
      <c r="N36" s="1117">
        <v>0</v>
      </c>
      <c r="O36" s="1117">
        <v>0</v>
      </c>
      <c r="P36" s="1117">
        <v>0</v>
      </c>
      <c r="Q36" s="1117">
        <v>0</v>
      </c>
      <c r="R36" s="1117">
        <v>0</v>
      </c>
      <c r="S36" s="1117">
        <v>0</v>
      </c>
      <c r="T36" s="1117">
        <v>0</v>
      </c>
      <c r="U36" s="1117">
        <v>0</v>
      </c>
      <c r="V36" s="1117">
        <v>0</v>
      </c>
      <c r="W36" s="1117">
        <v>0</v>
      </c>
      <c r="X36" s="1117">
        <v>0</v>
      </c>
      <c r="Y36" s="1326">
        <v>0</v>
      </c>
      <c r="Z36" s="1278">
        <v>0</v>
      </c>
      <c r="AA36" s="1120">
        <v>0</v>
      </c>
      <c r="AB36" s="1326">
        <v>0</v>
      </c>
      <c r="AC36" s="1278">
        <v>0</v>
      </c>
      <c r="AD36" s="1278">
        <v>0</v>
      </c>
      <c r="AE36" s="1118">
        <v>0</v>
      </c>
      <c r="AF36" s="1114">
        <v>0</v>
      </c>
      <c r="AG36" s="1115">
        <v>0</v>
      </c>
      <c r="AH36" s="1115">
        <v>0</v>
      </c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>
        <v>0</v>
      </c>
      <c r="F37" s="1278">
        <v>0</v>
      </c>
      <c r="G37" s="1278">
        <v>0</v>
      </c>
      <c r="H37" s="1278">
        <v>0</v>
      </c>
      <c r="I37" s="1115">
        <v>0</v>
      </c>
      <c r="J37" s="1116">
        <v>0</v>
      </c>
      <c r="K37" s="1278">
        <v>0</v>
      </c>
      <c r="L37" s="1278">
        <v>0</v>
      </c>
      <c r="M37" s="1117">
        <v>0</v>
      </c>
      <c r="N37" s="1117">
        <v>0</v>
      </c>
      <c r="O37" s="1117">
        <v>0</v>
      </c>
      <c r="P37" s="1117">
        <v>0</v>
      </c>
      <c r="Q37" s="1117">
        <v>0</v>
      </c>
      <c r="R37" s="1117">
        <v>0</v>
      </c>
      <c r="S37" s="1117">
        <v>0</v>
      </c>
      <c r="T37" s="1117">
        <v>0</v>
      </c>
      <c r="U37" s="1117">
        <v>0</v>
      </c>
      <c r="V37" s="1117">
        <v>0</v>
      </c>
      <c r="W37" s="1117">
        <v>0</v>
      </c>
      <c r="X37" s="1117">
        <v>0</v>
      </c>
      <c r="Y37" s="1326">
        <v>0</v>
      </c>
      <c r="Z37" s="1278">
        <v>0</v>
      </c>
      <c r="AA37" s="1120">
        <v>0</v>
      </c>
      <c r="AB37" s="1326">
        <v>0</v>
      </c>
      <c r="AC37" s="1278">
        <v>0</v>
      </c>
      <c r="AD37" s="1278">
        <v>0</v>
      </c>
      <c r="AE37" s="1118">
        <v>0</v>
      </c>
      <c r="AF37" s="1114">
        <v>0</v>
      </c>
      <c r="AG37" s="1115">
        <v>0</v>
      </c>
      <c r="AH37" s="1115">
        <v>0</v>
      </c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>
        <v>0</v>
      </c>
      <c r="K38" s="1278">
        <v>0</v>
      </c>
      <c r="L38" s="1278">
        <v>0</v>
      </c>
      <c r="M38" s="1117">
        <v>0</v>
      </c>
      <c r="N38" s="1117">
        <v>0</v>
      </c>
      <c r="O38" s="1117">
        <v>0</v>
      </c>
      <c r="P38" s="1117">
        <v>0</v>
      </c>
      <c r="Q38" s="1117">
        <v>0</v>
      </c>
      <c r="R38" s="1117">
        <v>0</v>
      </c>
      <c r="S38" s="1117">
        <v>0</v>
      </c>
      <c r="T38" s="4887"/>
      <c r="U38" s="4887"/>
      <c r="V38" s="4887"/>
      <c r="W38" s="4887"/>
      <c r="X38" s="4887"/>
      <c r="Y38" s="1326">
        <v>0</v>
      </c>
      <c r="Z38" s="1278">
        <v>0</v>
      </c>
      <c r="AA38" s="1120">
        <v>0</v>
      </c>
      <c r="AB38" s="1326">
        <v>0</v>
      </c>
      <c r="AC38" s="1278">
        <v>0</v>
      </c>
      <c r="AD38" s="1278">
        <v>0</v>
      </c>
      <c r="AE38" s="1118">
        <v>0</v>
      </c>
      <c r="AF38" s="1114">
        <v>0</v>
      </c>
      <c r="AG38" s="1115">
        <v>0</v>
      </c>
      <c r="AH38" s="1115">
        <v>0</v>
      </c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36"/>
      <c r="B39" s="7336" t="s">
        <v>3188</v>
      </c>
      <c r="C39" s="7337"/>
      <c r="D39" s="193">
        <f>SUM(E39:X39)</f>
        <v>0</v>
      </c>
      <c r="E39" s="192">
        <v>0</v>
      </c>
      <c r="F39" s="594">
        <v>0</v>
      </c>
      <c r="G39" s="594">
        <v>0</v>
      </c>
      <c r="H39" s="594">
        <v>0</v>
      </c>
      <c r="I39" s="2">
        <v>0</v>
      </c>
      <c r="J39" s="482">
        <v>0</v>
      </c>
      <c r="K39" s="594">
        <v>0</v>
      </c>
      <c r="L39" s="594">
        <v>0</v>
      </c>
      <c r="M39" s="1123">
        <v>0</v>
      </c>
      <c r="N39" s="1123">
        <v>0</v>
      </c>
      <c r="O39" s="1123">
        <v>0</v>
      </c>
      <c r="P39" s="1123">
        <v>0</v>
      </c>
      <c r="Q39" s="1123">
        <v>0</v>
      </c>
      <c r="R39" s="1123">
        <v>0</v>
      </c>
      <c r="S39" s="1123">
        <v>0</v>
      </c>
      <c r="T39" s="1123">
        <v>0</v>
      </c>
      <c r="U39" s="1123">
        <v>0</v>
      </c>
      <c r="V39" s="1123">
        <v>0</v>
      </c>
      <c r="W39" s="1123">
        <v>0</v>
      </c>
      <c r="X39" s="1123">
        <v>0</v>
      </c>
      <c r="Y39" s="377">
        <v>0</v>
      </c>
      <c r="Z39" s="594">
        <v>0</v>
      </c>
      <c r="AA39" s="384">
        <v>0</v>
      </c>
      <c r="AB39" s="377">
        <v>0</v>
      </c>
      <c r="AC39" s="594">
        <v>0</v>
      </c>
      <c r="AD39" s="594">
        <v>0</v>
      </c>
      <c r="AE39" s="383">
        <v>0</v>
      </c>
      <c r="AF39" s="192">
        <v>0</v>
      </c>
      <c r="AG39" s="2">
        <v>0</v>
      </c>
      <c r="AH39" s="2">
        <v>0</v>
      </c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36"/>
      <c r="B40" s="7038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>
        <v>0</v>
      </c>
      <c r="V40" s="1109">
        <v>0</v>
      </c>
      <c r="W40" s="1109">
        <v>0</v>
      </c>
      <c r="X40" s="1109">
        <v>0</v>
      </c>
      <c r="Y40" s="4706">
        <v>0</v>
      </c>
      <c r="Z40" s="3489"/>
      <c r="AA40" s="843"/>
      <c r="AB40" s="1326">
        <v>0</v>
      </c>
      <c r="AC40" s="1278">
        <v>0</v>
      </c>
      <c r="AD40" s="1278">
        <v>0</v>
      </c>
      <c r="AE40" s="1118">
        <v>0</v>
      </c>
      <c r="AF40" s="1114">
        <v>0</v>
      </c>
      <c r="AG40" s="1115">
        <v>0</v>
      </c>
      <c r="AH40" s="1115">
        <v>0</v>
      </c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36"/>
      <c r="B41" s="5842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>
        <v>0</v>
      </c>
      <c r="V41" s="1117">
        <v>0</v>
      </c>
      <c r="W41" s="1117">
        <v>0</v>
      </c>
      <c r="X41" s="1117">
        <v>0</v>
      </c>
      <c r="Y41" s="3869">
        <v>0</v>
      </c>
      <c r="Z41" s="3146"/>
      <c r="AA41" s="3147"/>
      <c r="AB41" s="1326">
        <v>0</v>
      </c>
      <c r="AC41" s="1278">
        <v>0</v>
      </c>
      <c r="AD41" s="1278">
        <v>0</v>
      </c>
      <c r="AE41" s="1118">
        <v>0</v>
      </c>
      <c r="AF41" s="1114">
        <v>0</v>
      </c>
      <c r="AG41" s="1115">
        <v>0</v>
      </c>
      <c r="AH41" s="1115">
        <v>0</v>
      </c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>
        <v>0</v>
      </c>
      <c r="V42" s="1117">
        <v>0</v>
      </c>
      <c r="W42" s="1117">
        <v>0</v>
      </c>
      <c r="X42" s="1117">
        <v>0</v>
      </c>
      <c r="Y42" s="3869">
        <v>0</v>
      </c>
      <c r="Z42" s="3146"/>
      <c r="AA42" s="3147"/>
      <c r="AB42" s="1326">
        <v>0</v>
      </c>
      <c r="AC42" s="1278">
        <v>0</v>
      </c>
      <c r="AD42" s="1278">
        <v>0</v>
      </c>
      <c r="AE42" s="1118">
        <v>0</v>
      </c>
      <c r="AF42" s="1114">
        <v>0</v>
      </c>
      <c r="AG42" s="1115">
        <v>0</v>
      </c>
      <c r="AH42" s="1115">
        <v>0</v>
      </c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36"/>
      <c r="B43" s="5842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>
        <v>0</v>
      </c>
      <c r="V43" s="1117">
        <v>0</v>
      </c>
      <c r="W43" s="1117">
        <v>0</v>
      </c>
      <c r="X43" s="1117">
        <v>0</v>
      </c>
      <c r="Y43" s="3869">
        <v>0</v>
      </c>
      <c r="Z43" s="3146"/>
      <c r="AA43" s="3147"/>
      <c r="AB43" s="1326">
        <v>0</v>
      </c>
      <c r="AC43" s="1278">
        <v>0</v>
      </c>
      <c r="AD43" s="1278">
        <v>0</v>
      </c>
      <c r="AE43" s="1118">
        <v>0</v>
      </c>
      <c r="AF43" s="1114">
        <v>0</v>
      </c>
      <c r="AG43" s="1115">
        <v>0</v>
      </c>
      <c r="AH43" s="1115">
        <v>0</v>
      </c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36"/>
      <c r="B44" s="5842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>
        <v>0</v>
      </c>
      <c r="V44" s="3181">
        <v>0</v>
      </c>
      <c r="W44" s="3181">
        <v>0</v>
      </c>
      <c r="X44" s="3181">
        <v>0</v>
      </c>
      <c r="Y44" s="4716">
        <v>0</v>
      </c>
      <c r="Z44" s="287"/>
      <c r="AA44" s="4878"/>
      <c r="AB44" s="74">
        <v>0</v>
      </c>
      <c r="AC44" s="242">
        <v>0</v>
      </c>
      <c r="AD44" s="242">
        <v>0</v>
      </c>
      <c r="AE44" s="95">
        <v>0</v>
      </c>
      <c r="AF44" s="47">
        <v>0</v>
      </c>
      <c r="AG44" s="42">
        <v>0</v>
      </c>
      <c r="AH44" s="42">
        <v>0</v>
      </c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36"/>
      <c r="B45" s="7347" t="s">
        <v>3195</v>
      </c>
      <c r="C45" s="7348"/>
      <c r="D45" s="1184">
        <f>SUM(E45:X45)</f>
        <v>0</v>
      </c>
      <c r="E45" s="1106">
        <v>0</v>
      </c>
      <c r="F45" s="773">
        <v>0</v>
      </c>
      <c r="G45" s="773">
        <v>0</v>
      </c>
      <c r="H45" s="773">
        <v>0</v>
      </c>
      <c r="I45" s="1107">
        <v>0</v>
      </c>
      <c r="J45" s="1108">
        <v>0</v>
      </c>
      <c r="K45" s="773">
        <v>0</v>
      </c>
      <c r="L45" s="773">
        <v>0</v>
      </c>
      <c r="M45" s="1109">
        <v>0</v>
      </c>
      <c r="N45" s="1109">
        <v>0</v>
      </c>
      <c r="O45" s="1109">
        <v>0</v>
      </c>
      <c r="P45" s="1109">
        <v>0</v>
      </c>
      <c r="Q45" s="1109">
        <v>0</v>
      </c>
      <c r="R45" s="1109">
        <v>0</v>
      </c>
      <c r="S45" s="1109">
        <v>0</v>
      </c>
      <c r="T45" s="1109">
        <v>0</v>
      </c>
      <c r="U45" s="1109">
        <v>0</v>
      </c>
      <c r="V45" s="1109">
        <v>0</v>
      </c>
      <c r="W45" s="1109">
        <v>0</v>
      </c>
      <c r="X45" s="1109">
        <v>0</v>
      </c>
      <c r="Y45" s="4706">
        <v>0</v>
      </c>
      <c r="Z45" s="3489"/>
      <c r="AA45" s="843"/>
      <c r="AB45" s="1321">
        <v>0</v>
      </c>
      <c r="AC45" s="773">
        <v>0</v>
      </c>
      <c r="AD45" s="773">
        <v>0</v>
      </c>
      <c r="AE45" s="771">
        <v>0</v>
      </c>
      <c r="AF45" s="1106">
        <v>0</v>
      </c>
      <c r="AG45" s="1107">
        <v>0</v>
      </c>
      <c r="AH45" s="1107">
        <v>0</v>
      </c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36"/>
      <c r="B46" s="7349" t="s">
        <v>3196</v>
      </c>
      <c r="C46" s="7350"/>
      <c r="D46" s="4867">
        <f>SUM(E46:X46)</f>
        <v>0</v>
      </c>
      <c r="E46" s="1289">
        <v>0</v>
      </c>
      <c r="F46" s="262">
        <v>0</v>
      </c>
      <c r="G46" s="262">
        <v>0</v>
      </c>
      <c r="H46" s="262">
        <v>0</v>
      </c>
      <c r="I46" s="1474">
        <v>0</v>
      </c>
      <c r="J46" s="3370">
        <v>0</v>
      </c>
      <c r="K46" s="262">
        <v>0</v>
      </c>
      <c r="L46" s="262">
        <v>0</v>
      </c>
      <c r="M46" s="316">
        <v>0</v>
      </c>
      <c r="N46" s="316">
        <v>0</v>
      </c>
      <c r="O46" s="316">
        <v>0</v>
      </c>
      <c r="P46" s="316">
        <v>0</v>
      </c>
      <c r="Q46" s="316">
        <v>0</v>
      </c>
      <c r="R46" s="316">
        <v>0</v>
      </c>
      <c r="S46" s="316">
        <v>0</v>
      </c>
      <c r="T46" s="316">
        <v>0</v>
      </c>
      <c r="U46" s="316">
        <v>0</v>
      </c>
      <c r="V46" s="316">
        <v>0</v>
      </c>
      <c r="W46" s="316">
        <v>0</v>
      </c>
      <c r="X46" s="316">
        <v>0</v>
      </c>
      <c r="Y46" s="4720">
        <v>0</v>
      </c>
      <c r="Z46" s="3490"/>
      <c r="AA46" s="4885"/>
      <c r="AB46" s="1330">
        <v>0</v>
      </c>
      <c r="AC46" s="1283">
        <v>0</v>
      </c>
      <c r="AD46" s="1283">
        <v>0</v>
      </c>
      <c r="AE46" s="1140">
        <v>0</v>
      </c>
      <c r="AF46" s="1139">
        <v>0</v>
      </c>
      <c r="AG46" s="388">
        <v>0</v>
      </c>
      <c r="AH46" s="388">
        <v>0</v>
      </c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36"/>
      <c r="B47" s="7338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>
        <v>0</v>
      </c>
      <c r="L47" s="1278">
        <v>0</v>
      </c>
      <c r="M47" s="1117">
        <v>0</v>
      </c>
      <c r="N47" s="1117">
        <v>0</v>
      </c>
      <c r="O47" s="1117">
        <v>0</v>
      </c>
      <c r="P47" s="1117">
        <v>0</v>
      </c>
      <c r="Q47" s="1117">
        <v>0</v>
      </c>
      <c r="R47" s="1117">
        <v>0</v>
      </c>
      <c r="S47" s="1117">
        <v>0</v>
      </c>
      <c r="T47" s="1117">
        <v>0</v>
      </c>
      <c r="U47" s="1117">
        <v>0</v>
      </c>
      <c r="V47" s="1117">
        <v>0</v>
      </c>
      <c r="W47" s="1117">
        <v>0</v>
      </c>
      <c r="X47" s="1117">
        <v>0</v>
      </c>
      <c r="Y47" s="4706">
        <v>0</v>
      </c>
      <c r="Z47" s="3489"/>
      <c r="AA47" s="843"/>
      <c r="AB47" s="1321">
        <v>0</v>
      </c>
      <c r="AC47" s="773">
        <v>0</v>
      </c>
      <c r="AD47" s="773">
        <v>0</v>
      </c>
      <c r="AE47" s="771">
        <v>0</v>
      </c>
      <c r="AF47" s="1106">
        <v>0</v>
      </c>
      <c r="AG47" s="1107">
        <v>0</v>
      </c>
      <c r="AH47" s="1107">
        <v>0</v>
      </c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36"/>
      <c r="B48" s="7339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>
        <v>0</v>
      </c>
      <c r="L48" s="1278">
        <v>0</v>
      </c>
      <c r="M48" s="1117">
        <v>0</v>
      </c>
      <c r="N48" s="1117">
        <v>0</v>
      </c>
      <c r="O48" s="1117">
        <v>0</v>
      </c>
      <c r="P48" s="1117">
        <v>0</v>
      </c>
      <c r="Q48" s="1117">
        <v>0</v>
      </c>
      <c r="R48" s="1117">
        <v>0</v>
      </c>
      <c r="S48" s="1123">
        <v>0</v>
      </c>
      <c r="T48" s="1117">
        <v>0</v>
      </c>
      <c r="U48" s="1117">
        <v>0</v>
      </c>
      <c r="V48" s="1117">
        <v>0</v>
      </c>
      <c r="W48" s="1117">
        <v>0</v>
      </c>
      <c r="X48" s="1117">
        <v>0</v>
      </c>
      <c r="Y48" s="3869">
        <v>0</v>
      </c>
      <c r="Z48" s="3146"/>
      <c r="AA48" s="3147"/>
      <c r="AB48" s="1326">
        <v>0</v>
      </c>
      <c r="AC48" s="1278">
        <v>0</v>
      </c>
      <c r="AD48" s="1278">
        <v>0</v>
      </c>
      <c r="AE48" s="1118">
        <v>0</v>
      </c>
      <c r="AF48" s="1114">
        <v>0</v>
      </c>
      <c r="AG48" s="1115">
        <v>0</v>
      </c>
      <c r="AH48" s="1115">
        <v>0</v>
      </c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36"/>
      <c r="B49" s="7339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>
        <v>0</v>
      </c>
      <c r="L49" s="1278">
        <v>0</v>
      </c>
      <c r="M49" s="1117">
        <v>0</v>
      </c>
      <c r="N49" s="1117">
        <v>0</v>
      </c>
      <c r="O49" s="1117">
        <v>0</v>
      </c>
      <c r="P49" s="1117">
        <v>0</v>
      </c>
      <c r="Q49" s="1117">
        <v>0</v>
      </c>
      <c r="R49" s="1117">
        <v>0</v>
      </c>
      <c r="S49" s="1117">
        <v>0</v>
      </c>
      <c r="T49" s="1117">
        <v>0</v>
      </c>
      <c r="U49" s="1117">
        <v>0</v>
      </c>
      <c r="V49" s="1117">
        <v>0</v>
      </c>
      <c r="W49" s="1117">
        <v>0</v>
      </c>
      <c r="X49" s="1120">
        <v>0</v>
      </c>
      <c r="Y49" s="4866">
        <v>0</v>
      </c>
      <c r="Z49" s="3146"/>
      <c r="AA49" s="3147"/>
      <c r="AB49" s="1326">
        <v>0</v>
      </c>
      <c r="AC49" s="1278">
        <v>0</v>
      </c>
      <c r="AD49" s="1278">
        <v>0</v>
      </c>
      <c r="AE49" s="1118">
        <v>0</v>
      </c>
      <c r="AF49" s="1114">
        <v>0</v>
      </c>
      <c r="AG49" s="1115">
        <v>0</v>
      </c>
      <c r="AH49" s="1115">
        <v>0</v>
      </c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36"/>
      <c r="B50" s="7339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>
        <v>0</v>
      </c>
      <c r="L50" s="1283">
        <v>0</v>
      </c>
      <c r="M50" s="1153">
        <v>0</v>
      </c>
      <c r="N50" s="1153">
        <v>0</v>
      </c>
      <c r="O50" s="1153">
        <v>0</v>
      </c>
      <c r="P50" s="1153">
        <v>0</v>
      </c>
      <c r="Q50" s="1153">
        <v>0</v>
      </c>
      <c r="R50" s="1153">
        <v>0</v>
      </c>
      <c r="S50" s="1153">
        <v>0</v>
      </c>
      <c r="T50" s="1153">
        <v>0</v>
      </c>
      <c r="U50" s="1153">
        <v>0</v>
      </c>
      <c r="V50" s="1153">
        <v>0</v>
      </c>
      <c r="W50" s="1153">
        <v>0</v>
      </c>
      <c r="X50" s="1351">
        <v>0</v>
      </c>
      <c r="Y50" s="4720">
        <v>0</v>
      </c>
      <c r="Z50" s="4873"/>
      <c r="AA50" s="4885"/>
      <c r="AB50" s="1330">
        <v>0</v>
      </c>
      <c r="AC50" s="1283">
        <v>0</v>
      </c>
      <c r="AD50" s="1283">
        <v>0</v>
      </c>
      <c r="AE50" s="1140">
        <v>0</v>
      </c>
      <c r="AF50" s="1139">
        <v>0</v>
      </c>
      <c r="AG50" s="388">
        <v>0</v>
      </c>
      <c r="AH50" s="388">
        <v>0</v>
      </c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36"/>
      <c r="B51" s="7338" t="s">
        <v>3202</v>
      </c>
      <c r="C51" s="1445" t="s">
        <v>59</v>
      </c>
      <c r="D51" s="1184">
        <f>SUM(E51:X51)</f>
        <v>0</v>
      </c>
      <c r="E51" s="1106">
        <v>0</v>
      </c>
      <c r="F51" s="773">
        <v>0</v>
      </c>
      <c r="G51" s="773">
        <v>0</v>
      </c>
      <c r="H51" s="773">
        <v>0</v>
      </c>
      <c r="I51" s="1107">
        <v>0</v>
      </c>
      <c r="J51" s="1106">
        <v>0</v>
      </c>
      <c r="K51" s="773">
        <v>0</v>
      </c>
      <c r="L51" s="773">
        <v>0</v>
      </c>
      <c r="M51" s="1109">
        <v>0</v>
      </c>
      <c r="N51" s="1109">
        <v>0</v>
      </c>
      <c r="O51" s="1109">
        <v>0</v>
      </c>
      <c r="P51" s="1109">
        <v>0</v>
      </c>
      <c r="Q51" s="1109">
        <v>0</v>
      </c>
      <c r="R51" s="1109">
        <v>0</v>
      </c>
      <c r="S51" s="1109">
        <v>0</v>
      </c>
      <c r="T51" s="1109">
        <v>0</v>
      </c>
      <c r="U51" s="1109">
        <v>0</v>
      </c>
      <c r="V51" s="1109">
        <v>0</v>
      </c>
      <c r="W51" s="1109">
        <v>0</v>
      </c>
      <c r="X51" s="759">
        <v>0</v>
      </c>
      <c r="Y51" s="1326">
        <v>0</v>
      </c>
      <c r="Z51" s="1278">
        <v>0</v>
      </c>
      <c r="AA51" s="1120">
        <v>0</v>
      </c>
      <c r="AB51" s="4898"/>
      <c r="AC51" s="773">
        <v>0</v>
      </c>
      <c r="AD51" s="773">
        <v>0</v>
      </c>
      <c r="AE51" s="771">
        <v>0</v>
      </c>
      <c r="AF51" s="1106">
        <v>0</v>
      </c>
      <c r="AG51" s="1107">
        <v>0</v>
      </c>
      <c r="AH51" s="1107">
        <v>0</v>
      </c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36"/>
      <c r="B52" s="7340"/>
      <c r="C52" s="1819" t="s">
        <v>58</v>
      </c>
      <c r="D52" s="4867">
        <f>SUM(E52:X52)</f>
        <v>0</v>
      </c>
      <c r="E52" s="4648">
        <v>0</v>
      </c>
      <c r="F52" s="242">
        <v>0</v>
      </c>
      <c r="G52" s="242">
        <v>0</v>
      </c>
      <c r="H52" s="242">
        <v>0</v>
      </c>
      <c r="I52" s="1474">
        <v>0</v>
      </c>
      <c r="J52" s="4648">
        <v>0</v>
      </c>
      <c r="K52" s="242">
        <v>0</v>
      </c>
      <c r="L52" s="242">
        <v>0</v>
      </c>
      <c r="M52" s="3181">
        <v>0</v>
      </c>
      <c r="N52" s="3181">
        <v>0</v>
      </c>
      <c r="O52" s="3181">
        <v>0</v>
      </c>
      <c r="P52" s="3181">
        <v>0</v>
      </c>
      <c r="Q52" s="3181">
        <v>0</v>
      </c>
      <c r="R52" s="3181">
        <v>0</v>
      </c>
      <c r="S52" s="3181">
        <v>0</v>
      </c>
      <c r="T52" s="3181">
        <v>0</v>
      </c>
      <c r="U52" s="3181">
        <v>0</v>
      </c>
      <c r="V52" s="3181">
        <v>0</v>
      </c>
      <c r="W52" s="3181">
        <v>0</v>
      </c>
      <c r="X52" s="3181">
        <v>0</v>
      </c>
      <c r="Y52" s="377">
        <v>0</v>
      </c>
      <c r="Z52" s="594">
        <v>0</v>
      </c>
      <c r="AA52" s="384">
        <v>0</v>
      </c>
      <c r="AB52" s="313"/>
      <c r="AC52" s="1283">
        <v>0</v>
      </c>
      <c r="AD52" s="242">
        <v>0</v>
      </c>
      <c r="AE52" s="95">
        <v>0</v>
      </c>
      <c r="AF52" s="47">
        <v>0</v>
      </c>
      <c r="AG52" s="42">
        <v>0</v>
      </c>
      <c r="AH52" s="42">
        <v>0</v>
      </c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286"/>
      <c r="B53" s="7058" t="s">
        <v>77</v>
      </c>
      <c r="C53" s="7065"/>
      <c r="D53" s="1094">
        <f>SUM(E53:X53)</f>
        <v>2</v>
      </c>
      <c r="E53" s="1125">
        <f>SUM(E11:E52)</f>
        <v>2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95" t="s">
        <v>3149</v>
      </c>
      <c r="B55" s="6996"/>
      <c r="C55" s="7056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1" t="s">
        <v>3158</v>
      </c>
      <c r="B56" s="7363" t="s">
        <v>3159</v>
      </c>
      <c r="C56" s="7364"/>
      <c r="D56" s="1102">
        <f t="shared" ref="D56:D91" si="25">SUM(E56:H56)</f>
        <v>0</v>
      </c>
      <c r="E56" s="4639">
        <v>0</v>
      </c>
      <c r="F56" s="4640">
        <v>0</v>
      </c>
      <c r="G56" s="4640">
        <v>0</v>
      </c>
      <c r="H56" s="4901">
        <v>0</v>
      </c>
      <c r="I56" s="4902">
        <v>0</v>
      </c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5888"/>
      <c r="B57" s="7024" t="s">
        <v>3160</v>
      </c>
      <c r="C57" s="4766" t="s">
        <v>3161</v>
      </c>
      <c r="D57" s="1102">
        <f t="shared" si="25"/>
        <v>0</v>
      </c>
      <c r="E57" s="1106">
        <v>0</v>
      </c>
      <c r="F57" s="773">
        <v>0</v>
      </c>
      <c r="G57" s="773">
        <v>0</v>
      </c>
      <c r="H57" s="1109">
        <v>0</v>
      </c>
      <c r="I57" s="1285">
        <v>0</v>
      </c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5888"/>
      <c r="B58" s="7136"/>
      <c r="C58" s="1812" t="s">
        <v>3162</v>
      </c>
      <c r="D58" s="193">
        <f t="shared" si="25"/>
        <v>0</v>
      </c>
      <c r="E58" s="1114">
        <v>0</v>
      </c>
      <c r="F58" s="1278">
        <v>0</v>
      </c>
      <c r="G58" s="1278">
        <v>0</v>
      </c>
      <c r="H58" s="1117">
        <v>0</v>
      </c>
      <c r="I58" s="1275">
        <v>0</v>
      </c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5888"/>
      <c r="B59" s="7136"/>
      <c r="C59" s="1462" t="s">
        <v>3163</v>
      </c>
      <c r="D59" s="1187">
        <f t="shared" si="25"/>
        <v>0</v>
      </c>
      <c r="E59" s="1114">
        <v>0</v>
      </c>
      <c r="F59" s="1278">
        <v>0</v>
      </c>
      <c r="G59" s="1278">
        <v>0</v>
      </c>
      <c r="H59" s="1117">
        <v>0</v>
      </c>
      <c r="I59" s="1275">
        <v>0</v>
      </c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5888"/>
      <c r="B60" s="7286"/>
      <c r="C60" s="4750" t="s">
        <v>3164</v>
      </c>
      <c r="D60" s="4867">
        <f t="shared" si="25"/>
        <v>0</v>
      </c>
      <c r="E60" s="1289">
        <v>0</v>
      </c>
      <c r="F60" s="262">
        <v>0</v>
      </c>
      <c r="G60" s="262">
        <v>0</v>
      </c>
      <c r="H60" s="316">
        <v>0</v>
      </c>
      <c r="I60" s="4903">
        <v>0</v>
      </c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5888"/>
      <c r="B61" s="6662" t="s">
        <v>3165</v>
      </c>
      <c r="C61" s="6663"/>
      <c r="D61" s="195">
        <f t="shared" si="25"/>
        <v>0</v>
      </c>
      <c r="E61" s="290">
        <v>0</v>
      </c>
      <c r="F61" s="535">
        <v>0</v>
      </c>
      <c r="G61" s="535">
        <v>0</v>
      </c>
      <c r="H61" s="735">
        <v>0</v>
      </c>
      <c r="I61" s="370">
        <v>0</v>
      </c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5888"/>
      <c r="B62" s="7029" t="s">
        <v>3166</v>
      </c>
      <c r="C62" s="7030"/>
      <c r="D62" s="193">
        <f t="shared" si="25"/>
        <v>0</v>
      </c>
      <c r="E62" s="1114">
        <v>0</v>
      </c>
      <c r="F62" s="1278">
        <v>0</v>
      </c>
      <c r="G62" s="1278">
        <v>0</v>
      </c>
      <c r="H62" s="1117">
        <v>0</v>
      </c>
      <c r="I62" s="1275">
        <v>0</v>
      </c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5888"/>
      <c r="B63" s="7029" t="s">
        <v>3167</v>
      </c>
      <c r="C63" s="7030"/>
      <c r="D63" s="193">
        <f t="shared" si="25"/>
        <v>0</v>
      </c>
      <c r="E63" s="1114">
        <v>0</v>
      </c>
      <c r="F63" s="1278">
        <v>0</v>
      </c>
      <c r="G63" s="1278">
        <v>0</v>
      </c>
      <c r="H63" s="1117">
        <v>0</v>
      </c>
      <c r="I63" s="1275">
        <v>0</v>
      </c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5888"/>
      <c r="B64" s="7336" t="s">
        <v>3168</v>
      </c>
      <c r="C64" s="7337"/>
      <c r="D64" s="193">
        <f t="shared" si="25"/>
        <v>0</v>
      </c>
      <c r="E64" s="192">
        <v>0</v>
      </c>
      <c r="F64" s="594">
        <v>0</v>
      </c>
      <c r="G64" s="594">
        <v>0</v>
      </c>
      <c r="H64" s="1123">
        <v>0</v>
      </c>
      <c r="I64" s="4904">
        <v>0</v>
      </c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5888"/>
      <c r="B65" s="5768" t="s">
        <v>3208</v>
      </c>
      <c r="C65" s="4905" t="s">
        <v>461</v>
      </c>
      <c r="D65" s="4906">
        <f t="shared" si="25"/>
        <v>0</v>
      </c>
      <c r="E65" s="1760">
        <v>0</v>
      </c>
      <c r="F65" s="773">
        <v>0</v>
      </c>
      <c r="G65" s="773">
        <v>0</v>
      </c>
      <c r="H65" s="4907">
        <v>0</v>
      </c>
      <c r="I65" s="4908">
        <v>0</v>
      </c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90"/>
      <c r="B66" s="6570"/>
      <c r="C66" s="4909" t="s">
        <v>59</v>
      </c>
      <c r="D66" s="2868">
        <f>SUM(E66:H66)</f>
        <v>0</v>
      </c>
      <c r="E66" s="1139">
        <v>0</v>
      </c>
      <c r="F66" s="1283">
        <v>0</v>
      </c>
      <c r="G66" s="1283">
        <v>0</v>
      </c>
      <c r="H66" s="1153">
        <v>0</v>
      </c>
      <c r="I66" s="1280">
        <v>0</v>
      </c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5888"/>
      <c r="B67" s="6662" t="s">
        <v>3170</v>
      </c>
      <c r="C67" s="7393"/>
      <c r="D67" s="353">
        <f t="shared" si="25"/>
        <v>0</v>
      </c>
      <c r="E67" s="4910">
        <v>0</v>
      </c>
      <c r="F67" s="242">
        <v>0</v>
      </c>
      <c r="G67" s="242">
        <v>0</v>
      </c>
      <c r="H67" s="3181">
        <v>0</v>
      </c>
      <c r="I67" s="4911">
        <v>0</v>
      </c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5"/>
        <v>0</v>
      </c>
      <c r="E68" s="192">
        <v>0</v>
      </c>
      <c r="F68" s="594">
        <v>0</v>
      </c>
      <c r="G68" s="594">
        <v>0</v>
      </c>
      <c r="H68" s="1123">
        <v>0</v>
      </c>
      <c r="I68" s="4904">
        <v>0</v>
      </c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5888"/>
      <c r="B69" s="6984" t="s">
        <v>3172</v>
      </c>
      <c r="C69" s="4912" t="s">
        <v>3173</v>
      </c>
      <c r="D69" s="4913">
        <f t="shared" si="25"/>
        <v>0</v>
      </c>
      <c r="E69" s="1760">
        <v>0</v>
      </c>
      <c r="F69" s="773">
        <v>0</v>
      </c>
      <c r="G69" s="773">
        <v>0</v>
      </c>
      <c r="H69" s="4907">
        <v>0</v>
      </c>
      <c r="I69" s="4908">
        <v>0</v>
      </c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5"/>
        <v>0</v>
      </c>
      <c r="E70" s="1139">
        <v>0</v>
      </c>
      <c r="F70" s="1283">
        <v>0</v>
      </c>
      <c r="G70" s="1283">
        <v>0</v>
      </c>
      <c r="H70" s="1153">
        <v>0</v>
      </c>
      <c r="I70" s="1280">
        <v>0</v>
      </c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5888"/>
      <c r="B71" s="5927" t="s">
        <v>3174</v>
      </c>
      <c r="C71" s="7394"/>
      <c r="D71" s="353">
        <f t="shared" si="25"/>
        <v>0</v>
      </c>
      <c r="E71" s="4910">
        <v>0</v>
      </c>
      <c r="F71" s="242">
        <v>0</v>
      </c>
      <c r="G71" s="242">
        <v>0</v>
      </c>
      <c r="H71" s="3181">
        <v>0</v>
      </c>
      <c r="I71" s="4911">
        <v>0</v>
      </c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5888"/>
      <c r="B72" s="7038" t="s">
        <v>3175</v>
      </c>
      <c r="C72" s="4877" t="s">
        <v>3176</v>
      </c>
      <c r="D72" s="1184">
        <f t="shared" si="25"/>
        <v>1</v>
      </c>
      <c r="E72" s="1108">
        <v>1</v>
      </c>
      <c r="F72" s="773">
        <v>0</v>
      </c>
      <c r="G72" s="773">
        <v>0</v>
      </c>
      <c r="H72" s="1109">
        <v>0</v>
      </c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5888"/>
      <c r="B73" s="5842"/>
      <c r="C73" s="4869" t="s">
        <v>3177</v>
      </c>
      <c r="D73" s="1187">
        <f t="shared" si="25"/>
        <v>0</v>
      </c>
      <c r="E73" s="1116">
        <v>0</v>
      </c>
      <c r="F73" s="1278">
        <v>0</v>
      </c>
      <c r="G73" s="1278">
        <v>0</v>
      </c>
      <c r="H73" s="1117">
        <v>0</v>
      </c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5888"/>
      <c r="B74" s="7218"/>
      <c r="C74" s="417" t="s">
        <v>591</v>
      </c>
      <c r="D74" s="1188">
        <f t="shared" si="25"/>
        <v>0</v>
      </c>
      <c r="E74" s="1152">
        <v>0</v>
      </c>
      <c r="F74" s="1283">
        <v>0</v>
      </c>
      <c r="G74" s="1283">
        <v>0</v>
      </c>
      <c r="H74" s="1153">
        <v>0</v>
      </c>
      <c r="I74" s="1280">
        <v>0</v>
      </c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5888"/>
      <c r="B75" s="7038" t="s">
        <v>3178</v>
      </c>
      <c r="C75" s="4766" t="s">
        <v>3179</v>
      </c>
      <c r="D75" s="1102">
        <f t="shared" si="25"/>
        <v>0</v>
      </c>
      <c r="E75" s="1106">
        <v>0</v>
      </c>
      <c r="F75" s="773">
        <v>0</v>
      </c>
      <c r="G75" s="773">
        <v>0</v>
      </c>
      <c r="H75" s="1109">
        <v>0</v>
      </c>
      <c r="I75" s="1285">
        <v>0</v>
      </c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5888"/>
      <c r="B76" s="5842"/>
      <c r="C76" s="4845" t="s">
        <v>3180</v>
      </c>
      <c r="D76" s="193">
        <f t="shared" si="25"/>
        <v>0</v>
      </c>
      <c r="E76" s="1114">
        <v>0</v>
      </c>
      <c r="F76" s="1278">
        <v>0</v>
      </c>
      <c r="G76" s="1278">
        <v>0</v>
      </c>
      <c r="H76" s="1117">
        <v>0</v>
      </c>
      <c r="I76" s="1275">
        <v>0</v>
      </c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5888"/>
      <c r="B77" s="7218"/>
      <c r="C77" s="417" t="s">
        <v>591</v>
      </c>
      <c r="D77" s="1188">
        <f t="shared" si="25"/>
        <v>0</v>
      </c>
      <c r="E77" s="1139">
        <v>0</v>
      </c>
      <c r="F77" s="1283">
        <v>0</v>
      </c>
      <c r="G77" s="1283">
        <v>0</v>
      </c>
      <c r="H77" s="1153">
        <v>0</v>
      </c>
      <c r="I77" s="1280">
        <v>0</v>
      </c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5888"/>
      <c r="B78" s="7333" t="s">
        <v>3181</v>
      </c>
      <c r="C78" s="7334"/>
      <c r="D78" s="1094">
        <f t="shared" si="25"/>
        <v>0</v>
      </c>
      <c r="E78" s="1095">
        <v>0</v>
      </c>
      <c r="F78" s="4693">
        <v>0</v>
      </c>
      <c r="G78" s="4693">
        <v>0</v>
      </c>
      <c r="H78" s="1098">
        <v>0</v>
      </c>
      <c r="I78" s="4914">
        <v>0</v>
      </c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5"/>
        <v>0</v>
      </c>
      <c r="E79" s="290">
        <v>0</v>
      </c>
      <c r="F79" s="535">
        <v>0</v>
      </c>
      <c r="G79" s="535">
        <v>0</v>
      </c>
      <c r="H79" s="735">
        <v>0</v>
      </c>
      <c r="I79" s="370">
        <v>0</v>
      </c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5888"/>
      <c r="B80" s="7335"/>
      <c r="C80" s="4750" t="s">
        <v>3184</v>
      </c>
      <c r="D80" s="193">
        <f t="shared" si="25"/>
        <v>0</v>
      </c>
      <c r="E80" s="1114">
        <v>0</v>
      </c>
      <c r="F80" s="1278">
        <v>0</v>
      </c>
      <c r="G80" s="1278">
        <v>0</v>
      </c>
      <c r="H80" s="1117">
        <v>0</v>
      </c>
      <c r="I80" s="1275">
        <v>0</v>
      </c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5"/>
        <v>0</v>
      </c>
      <c r="E81" s="1114">
        <v>0</v>
      </c>
      <c r="F81" s="1278">
        <v>0</v>
      </c>
      <c r="G81" s="1278">
        <v>0</v>
      </c>
      <c r="H81" s="1117">
        <v>0</v>
      </c>
      <c r="I81" s="1275">
        <v>0</v>
      </c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>
        <v>0</v>
      </c>
      <c r="F82" s="1278">
        <v>0</v>
      </c>
      <c r="G82" s="1278">
        <v>0</v>
      </c>
      <c r="H82" s="1117">
        <v>0</v>
      </c>
      <c r="I82" s="1275">
        <v>0</v>
      </c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5"/>
        <v>0</v>
      </c>
      <c r="E83" s="192">
        <v>0</v>
      </c>
      <c r="F83" s="594">
        <v>0</v>
      </c>
      <c r="G83" s="594">
        <v>0</v>
      </c>
      <c r="H83" s="1123">
        <v>0</v>
      </c>
      <c r="I83" s="4904">
        <v>0</v>
      </c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5888"/>
      <c r="B84" s="7336" t="s">
        <v>3188</v>
      </c>
      <c r="C84" s="7337"/>
      <c r="D84" s="193">
        <f t="shared" si="25"/>
        <v>0</v>
      </c>
      <c r="E84" s="192">
        <v>0</v>
      </c>
      <c r="F84" s="594">
        <v>0</v>
      </c>
      <c r="G84" s="594">
        <v>0</v>
      </c>
      <c r="H84" s="1123">
        <v>0</v>
      </c>
      <c r="I84" s="4904">
        <v>0</v>
      </c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5888"/>
      <c r="B85" s="7038" t="s">
        <v>3189</v>
      </c>
      <c r="C85" s="4889" t="s">
        <v>3190</v>
      </c>
      <c r="D85" s="1102">
        <f t="shared" si="25"/>
        <v>0</v>
      </c>
      <c r="E85" s="1106">
        <v>0</v>
      </c>
      <c r="F85" s="773">
        <v>0</v>
      </c>
      <c r="G85" s="773">
        <v>0</v>
      </c>
      <c r="H85" s="1109">
        <v>0</v>
      </c>
      <c r="I85" s="1285">
        <v>0</v>
      </c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5888"/>
      <c r="B86" s="5842"/>
      <c r="C86" s="4890" t="s">
        <v>3191</v>
      </c>
      <c r="D86" s="193">
        <f t="shared" si="25"/>
        <v>0</v>
      </c>
      <c r="E86" s="1114">
        <v>0</v>
      </c>
      <c r="F86" s="1278">
        <v>0</v>
      </c>
      <c r="G86" s="1278">
        <v>0</v>
      </c>
      <c r="H86" s="1117">
        <v>0</v>
      </c>
      <c r="I86" s="1275">
        <v>0</v>
      </c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5"/>
        <v>0</v>
      </c>
      <c r="E87" s="192">
        <v>0</v>
      </c>
      <c r="F87" s="594">
        <v>0</v>
      </c>
      <c r="G87" s="594">
        <v>0</v>
      </c>
      <c r="H87" s="1123">
        <v>0</v>
      </c>
      <c r="I87" s="4904">
        <v>0</v>
      </c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5888"/>
      <c r="B88" s="5842"/>
      <c r="C88" s="4891" t="s">
        <v>3193</v>
      </c>
      <c r="D88" s="193">
        <f t="shared" si="25"/>
        <v>0</v>
      </c>
      <c r="E88" s="192">
        <v>0</v>
      </c>
      <c r="F88" s="594">
        <v>0</v>
      </c>
      <c r="G88" s="594">
        <v>0</v>
      </c>
      <c r="H88" s="1123">
        <v>0</v>
      </c>
      <c r="I88" s="4904">
        <v>0</v>
      </c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5888"/>
      <c r="B89" s="7218"/>
      <c r="C89" s="4915" t="s">
        <v>3194</v>
      </c>
      <c r="D89" s="193">
        <f t="shared" si="25"/>
        <v>0</v>
      </c>
      <c r="E89" s="192">
        <v>0</v>
      </c>
      <c r="F89" s="594">
        <v>0</v>
      </c>
      <c r="G89" s="594">
        <v>0</v>
      </c>
      <c r="H89" s="1123">
        <v>0</v>
      </c>
      <c r="I89" s="4904">
        <v>0</v>
      </c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5888"/>
      <c r="B90" s="7347" t="s">
        <v>3195</v>
      </c>
      <c r="C90" s="7348"/>
      <c r="D90" s="1184">
        <f t="shared" si="25"/>
        <v>0</v>
      </c>
      <c r="E90" s="1106">
        <v>0</v>
      </c>
      <c r="F90" s="773">
        <v>0</v>
      </c>
      <c r="G90" s="773">
        <v>0</v>
      </c>
      <c r="H90" s="4469">
        <v>0</v>
      </c>
      <c r="I90" s="1285">
        <v>0</v>
      </c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5888"/>
      <c r="B91" s="7349" t="s">
        <v>3196</v>
      </c>
      <c r="C91" s="7350"/>
      <c r="D91" s="4867">
        <f t="shared" si="25"/>
        <v>0</v>
      </c>
      <c r="E91" s="1289">
        <v>0</v>
      </c>
      <c r="F91" s="262">
        <v>0</v>
      </c>
      <c r="G91" s="262">
        <v>0</v>
      </c>
      <c r="H91" s="3340">
        <v>0</v>
      </c>
      <c r="I91" s="4903">
        <v>0</v>
      </c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5888"/>
      <c r="B92" s="7338" t="s">
        <v>3197</v>
      </c>
      <c r="C92" s="4894" t="s">
        <v>3198</v>
      </c>
      <c r="D92" s="1184">
        <f>SUM(E92:H92)</f>
        <v>0</v>
      </c>
      <c r="E92" s="1760">
        <v>0</v>
      </c>
      <c r="F92" s="773">
        <v>0</v>
      </c>
      <c r="G92" s="773">
        <v>0</v>
      </c>
      <c r="H92" s="4916">
        <v>0</v>
      </c>
      <c r="I92" s="4908">
        <v>0</v>
      </c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5888"/>
      <c r="B93" s="7339"/>
      <c r="C93" s="4895" t="s">
        <v>3199</v>
      </c>
      <c r="D93" s="1187">
        <f>SUM(E93:H93)</f>
        <v>0</v>
      </c>
      <c r="E93" s="1114">
        <v>0</v>
      </c>
      <c r="F93" s="1278">
        <v>0</v>
      </c>
      <c r="G93" s="1278">
        <v>0</v>
      </c>
      <c r="H93" s="1338">
        <v>0</v>
      </c>
      <c r="I93" s="1275">
        <v>0</v>
      </c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5888"/>
      <c r="B94" s="7339"/>
      <c r="C94" s="4896" t="s">
        <v>3200</v>
      </c>
      <c r="D94" s="1187">
        <f>SUM(E94:H94)</f>
        <v>0</v>
      </c>
      <c r="E94" s="1114">
        <v>0</v>
      </c>
      <c r="F94" s="1278">
        <v>0</v>
      </c>
      <c r="G94" s="1278">
        <v>0</v>
      </c>
      <c r="H94" s="1338">
        <v>0</v>
      </c>
      <c r="I94" s="1275">
        <v>0</v>
      </c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5888"/>
      <c r="B95" s="7339"/>
      <c r="C95" s="4897" t="s">
        <v>3201</v>
      </c>
      <c r="D95" s="193">
        <f>SUM(E95:H95)</f>
        <v>0</v>
      </c>
      <c r="E95" s="1289">
        <v>0</v>
      </c>
      <c r="F95" s="262">
        <v>0</v>
      </c>
      <c r="G95" s="262">
        <v>0</v>
      </c>
      <c r="H95" s="3340">
        <v>0</v>
      </c>
      <c r="I95" s="4903">
        <v>0</v>
      </c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5888"/>
      <c r="B96" s="7398" t="s">
        <v>3202</v>
      </c>
      <c r="C96" s="4905" t="s">
        <v>461</v>
      </c>
      <c r="D96" s="4913">
        <f t="shared" ref="D96:D97" si="29">SUM(E96:H96)</f>
        <v>0</v>
      </c>
      <c r="E96" s="1760">
        <v>0</v>
      </c>
      <c r="F96" s="3082">
        <v>0</v>
      </c>
      <c r="G96" s="3082">
        <v>0</v>
      </c>
      <c r="H96" s="4916">
        <v>0</v>
      </c>
      <c r="I96" s="4908">
        <v>0</v>
      </c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90"/>
      <c r="B97" s="7399"/>
      <c r="C97" s="4909" t="s">
        <v>59</v>
      </c>
      <c r="D97" s="2868">
        <f t="shared" si="29"/>
        <v>0</v>
      </c>
      <c r="E97" s="1139">
        <v>0</v>
      </c>
      <c r="F97" s="1152">
        <v>0</v>
      </c>
      <c r="G97" s="1152">
        <v>0</v>
      </c>
      <c r="H97" s="564">
        <v>0</v>
      </c>
      <c r="I97" s="1280">
        <v>0</v>
      </c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23"/>
      <c r="B98" s="7391" t="s">
        <v>77</v>
      </c>
      <c r="C98" s="7392"/>
      <c r="D98" s="1094">
        <f>SUM(E98:H98)</f>
        <v>1</v>
      </c>
      <c r="E98" s="1125">
        <f>SUM(E56:E97)</f>
        <v>1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8"/>
      <c r="F100" s="738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5" t="s">
        <v>2514</v>
      </c>
      <c r="B101" s="7396"/>
      <c r="C101" s="7397"/>
      <c r="D101" s="4919">
        <v>0</v>
      </c>
      <c r="E101" s="7388"/>
      <c r="F101" s="738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89"/>
      <c r="C102" s="7311"/>
      <c r="D102" s="4919">
        <v>0</v>
      </c>
      <c r="E102" s="7388"/>
      <c r="F102" s="738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920">
        <v>0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0"/>
      <c r="H105" s="7381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924" t="s">
        <v>3219</v>
      </c>
      <c r="G106" s="4925" t="s">
        <v>1324</v>
      </c>
      <c r="H106" s="7382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79"/>
      <c r="C107" s="7064"/>
      <c r="D107" s="4926">
        <f>SUM(E107:G107)</f>
        <v>2</v>
      </c>
      <c r="E107" s="1523">
        <v>2</v>
      </c>
      <c r="F107" s="1497">
        <v>0</v>
      </c>
      <c r="G107" s="1500">
        <v>0</v>
      </c>
      <c r="H107" s="4927">
        <v>65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7"/>
      <c r="C108" s="7032"/>
      <c r="D108" s="1711">
        <f>SUM(E108:G108)</f>
        <v>1</v>
      </c>
      <c r="E108" s="1494">
        <v>1</v>
      </c>
      <c r="F108" s="1495">
        <v>0</v>
      </c>
      <c r="G108" s="1505">
        <v>0</v>
      </c>
      <c r="H108" s="4929">
        <v>32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3"/>
      <c r="C109" s="6556"/>
      <c r="D109" s="4930">
        <f>SUM(E109:G109)</f>
        <v>1</v>
      </c>
      <c r="E109" s="1544">
        <v>1</v>
      </c>
      <c r="F109" s="1545">
        <v>0</v>
      </c>
      <c r="G109" s="4931">
        <v>0</v>
      </c>
      <c r="H109" s="4932">
        <v>32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4" t="s">
        <v>3224</v>
      </c>
      <c r="B111" s="7385"/>
      <c r="C111" s="7386"/>
      <c r="D111" s="4936">
        <f>SUM(E111:G111)</f>
        <v>0</v>
      </c>
      <c r="E111" s="1523">
        <v>0</v>
      </c>
      <c r="F111" s="1497">
        <v>0</v>
      </c>
      <c r="G111" s="4937">
        <v>0</v>
      </c>
      <c r="H111" s="4927">
        <v>0</v>
      </c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7"/>
      <c r="C112" s="7216"/>
      <c r="D112" s="1714">
        <f>SUM(E112:G112)</f>
        <v>0</v>
      </c>
      <c r="E112" s="1544">
        <v>0</v>
      </c>
      <c r="F112" s="1545">
        <v>0</v>
      </c>
      <c r="G112" s="4931">
        <v>0</v>
      </c>
      <c r="H112" s="4938">
        <v>0</v>
      </c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5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76"/>
      <c r="W115" s="6623"/>
    </row>
    <row r="116" spans="1:91" s="19" customFormat="1" ht="15" customHeight="1" x14ac:dyDescent="0.15">
      <c r="A116" s="7027" t="s">
        <v>3230</v>
      </c>
      <c r="B116" s="7378"/>
      <c r="C116" s="7028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7"/>
      <c r="C117" s="7032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4"/>
      <c r="C122" s="1445" t="s">
        <v>3237</v>
      </c>
      <c r="D122" s="1112">
        <f t="shared" ref="D122:D130" si="32">SUM(E122:J122)</f>
        <v>29</v>
      </c>
      <c r="E122" s="1106">
        <v>0</v>
      </c>
      <c r="F122" s="1108">
        <v>0</v>
      </c>
      <c r="G122" s="773">
        <v>4</v>
      </c>
      <c r="H122" s="773">
        <v>12</v>
      </c>
      <c r="I122" s="773">
        <v>8</v>
      </c>
      <c r="J122" s="1284">
        <v>5</v>
      </c>
      <c r="K122" s="1108">
        <v>7</v>
      </c>
      <c r="L122" s="1107">
        <v>22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32"/>
        <v>0</v>
      </c>
      <c r="E123" s="1114">
        <v>0</v>
      </c>
      <c r="F123" s="1116">
        <v>0</v>
      </c>
      <c r="G123" s="1278">
        <v>0</v>
      </c>
      <c r="H123" s="1278">
        <v>0</v>
      </c>
      <c r="I123" s="1278">
        <v>0</v>
      </c>
      <c r="J123" s="1322">
        <v>0</v>
      </c>
      <c r="K123" s="1116">
        <v>0</v>
      </c>
      <c r="L123" s="1115">
        <v>0</v>
      </c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32"/>
        <v>10</v>
      </c>
      <c r="E124" s="1139">
        <v>4</v>
      </c>
      <c r="F124" s="1152">
        <v>6</v>
      </c>
      <c r="G124" s="1283">
        <v>0</v>
      </c>
      <c r="H124" s="1283">
        <v>0</v>
      </c>
      <c r="I124" s="1283">
        <v>0</v>
      </c>
      <c r="J124" s="392">
        <v>0</v>
      </c>
      <c r="K124" s="1152">
        <v>4</v>
      </c>
      <c r="L124" s="388">
        <v>6</v>
      </c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26" t="s">
        <v>3240</v>
      </c>
      <c r="B125" s="7374"/>
      <c r="C125" s="1445" t="s">
        <v>3237</v>
      </c>
      <c r="D125" s="250">
        <f t="shared" si="32"/>
        <v>2</v>
      </c>
      <c r="E125" s="290">
        <v>0</v>
      </c>
      <c r="F125" s="22">
        <v>1</v>
      </c>
      <c r="G125" s="535">
        <v>0</v>
      </c>
      <c r="H125" s="535">
        <v>0</v>
      </c>
      <c r="I125" s="535">
        <v>1</v>
      </c>
      <c r="J125" s="61">
        <v>0</v>
      </c>
      <c r="K125" s="22">
        <v>1</v>
      </c>
      <c r="L125" s="107">
        <v>1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32"/>
        <v>0</v>
      </c>
      <c r="E126" s="192">
        <v>0</v>
      </c>
      <c r="F126" s="482">
        <v>0</v>
      </c>
      <c r="G126" s="594">
        <v>0</v>
      </c>
      <c r="H126" s="594">
        <v>0</v>
      </c>
      <c r="I126" s="594">
        <v>0</v>
      </c>
      <c r="J126" s="376">
        <v>0</v>
      </c>
      <c r="K126" s="482">
        <v>0</v>
      </c>
      <c r="L126" s="2">
        <v>0</v>
      </c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32"/>
        <v>0</v>
      </c>
      <c r="E127" s="192">
        <v>0</v>
      </c>
      <c r="F127" s="482">
        <v>0</v>
      </c>
      <c r="G127" s="594">
        <v>0</v>
      </c>
      <c r="H127" s="594">
        <v>0</v>
      </c>
      <c r="I127" s="594">
        <v>0</v>
      </c>
      <c r="J127" s="376">
        <v>0</v>
      </c>
      <c r="K127" s="482">
        <v>0</v>
      </c>
      <c r="L127" s="2">
        <v>0</v>
      </c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26" t="s">
        <v>3241</v>
      </c>
      <c r="B128" s="7374"/>
      <c r="C128" s="1445" t="s">
        <v>3237</v>
      </c>
      <c r="D128" s="250">
        <f t="shared" si="32"/>
        <v>2</v>
      </c>
      <c r="E128" s="1106">
        <v>0</v>
      </c>
      <c r="F128" s="1108">
        <v>1</v>
      </c>
      <c r="G128" s="773">
        <v>0</v>
      </c>
      <c r="H128" s="773">
        <v>0</v>
      </c>
      <c r="I128" s="773">
        <v>0</v>
      </c>
      <c r="J128" s="1284">
        <v>1</v>
      </c>
      <c r="K128" s="1108">
        <v>2</v>
      </c>
      <c r="L128" s="1107">
        <v>0</v>
      </c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32"/>
        <v>0</v>
      </c>
      <c r="E129" s="1114">
        <v>0</v>
      </c>
      <c r="F129" s="1116">
        <v>0</v>
      </c>
      <c r="G129" s="1278">
        <v>0</v>
      </c>
      <c r="H129" s="1278">
        <v>0</v>
      </c>
      <c r="I129" s="1278">
        <v>0</v>
      </c>
      <c r="J129" s="1322">
        <v>0</v>
      </c>
      <c r="K129" s="1116">
        <v>0</v>
      </c>
      <c r="L129" s="1115">
        <v>0</v>
      </c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32"/>
        <v>0</v>
      </c>
      <c r="E130" s="1139">
        <v>0</v>
      </c>
      <c r="F130" s="1152">
        <v>0</v>
      </c>
      <c r="G130" s="1283">
        <v>0</v>
      </c>
      <c r="H130" s="1283">
        <v>0</v>
      </c>
      <c r="I130" s="1283">
        <v>0</v>
      </c>
      <c r="J130" s="392">
        <v>0</v>
      </c>
      <c r="K130" s="1152">
        <v>0</v>
      </c>
      <c r="L130" s="388">
        <v>0</v>
      </c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2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717" t="s">
        <v>3272</v>
      </c>
      <c r="B144" s="4950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8" t="s">
        <v>3274</v>
      </c>
      <c r="C146" s="7370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69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1" t="s">
        <v>3234</v>
      </c>
      <c r="B151" s="7371"/>
      <c r="C151" s="6065"/>
      <c r="D151" s="6070" t="s">
        <v>3235</v>
      </c>
      <c r="E151" s="7365" t="s">
        <v>3278</v>
      </c>
      <c r="F151" s="7366"/>
      <c r="G151" s="7366"/>
      <c r="H151" s="7366"/>
      <c r="I151" s="7366"/>
      <c r="J151" s="7366"/>
      <c r="K151" s="7366"/>
      <c r="L151" s="7366"/>
      <c r="M151" s="7366"/>
      <c r="N151" s="7366"/>
      <c r="O151" s="7366"/>
      <c r="P151" s="7367"/>
      <c r="Q151" s="7329" t="s">
        <v>2409</v>
      </c>
      <c r="R151" s="7330"/>
    </row>
    <row r="152" spans="1:92" s="19" customFormat="1" ht="20.100000000000001" customHeight="1" x14ac:dyDescent="0.15">
      <c r="A152" s="7372"/>
      <c r="B152" s="7372"/>
      <c r="C152" s="6069"/>
      <c r="D152" s="7373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53" t="s">
        <v>3282</v>
      </c>
      <c r="B153" s="7354"/>
      <c r="C153" s="4961" t="s">
        <v>3283</v>
      </c>
      <c r="D153" s="4962">
        <f>+E153</f>
        <v>1</v>
      </c>
      <c r="E153" s="4963">
        <v>1</v>
      </c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>
        <v>1</v>
      </c>
      <c r="R153" s="4967">
        <v>0</v>
      </c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55"/>
      <c r="B154" s="7356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>
        <v>0</v>
      </c>
      <c r="R154" s="4974">
        <v>0</v>
      </c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55"/>
      <c r="B155" s="7356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>
        <v>0</v>
      </c>
      <c r="R155" s="4974">
        <v>0</v>
      </c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55"/>
      <c r="B156" s="7356"/>
      <c r="C156" s="2613" t="s">
        <v>3286</v>
      </c>
      <c r="D156" s="4962">
        <f>+H156</f>
        <v>2</v>
      </c>
      <c r="E156" s="4969"/>
      <c r="F156" s="4971"/>
      <c r="G156" s="4971"/>
      <c r="H156" s="4970">
        <v>2</v>
      </c>
      <c r="I156" s="4971"/>
      <c r="J156" s="4971"/>
      <c r="K156" s="4971"/>
      <c r="L156" s="4971"/>
      <c r="M156" s="4971"/>
      <c r="N156" s="4971"/>
      <c r="O156" s="4971"/>
      <c r="P156" s="4972"/>
      <c r="Q156" s="4973">
        <v>1</v>
      </c>
      <c r="R156" s="4974">
        <v>1</v>
      </c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55"/>
      <c r="B157" s="7356"/>
      <c r="C157" s="2613" t="s">
        <v>3287</v>
      </c>
      <c r="D157" s="4962">
        <f>+I157+J157+K157+L157+M157</f>
        <v>3</v>
      </c>
      <c r="E157" s="4969"/>
      <c r="F157" s="4971"/>
      <c r="G157" s="4971"/>
      <c r="H157" s="4971"/>
      <c r="I157" s="4970">
        <v>1</v>
      </c>
      <c r="J157" s="4970">
        <v>2</v>
      </c>
      <c r="K157" s="4970"/>
      <c r="L157" s="4970"/>
      <c r="M157" s="4970"/>
      <c r="N157" s="4971"/>
      <c r="O157" s="4971"/>
      <c r="P157" s="4972"/>
      <c r="Q157" s="4973">
        <v>0</v>
      </c>
      <c r="R157" s="4974">
        <v>3</v>
      </c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55"/>
      <c r="B158" s="7356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>
        <v>0</v>
      </c>
      <c r="R158" s="4974">
        <v>0</v>
      </c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55"/>
      <c r="B159" s="7356"/>
      <c r="C159" s="4975" t="s">
        <v>3289</v>
      </c>
      <c r="D159" s="4962">
        <f>+G159+H159+I159+J159+K159+L159+M159+N159+O159+P159</f>
        <v>0</v>
      </c>
      <c r="E159" s="4969"/>
      <c r="F159" s="4971"/>
      <c r="G159" s="4970"/>
      <c r="H159" s="4970"/>
      <c r="I159" s="4970"/>
      <c r="J159" s="4970"/>
      <c r="K159" s="4970"/>
      <c r="L159" s="4970"/>
      <c r="M159" s="4970"/>
      <c r="N159" s="4970"/>
      <c r="O159" s="4970"/>
      <c r="P159" s="4976"/>
      <c r="Q159" s="4977">
        <v>0</v>
      </c>
      <c r="R159" s="4978">
        <v>0</v>
      </c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57"/>
      <c r="B160" s="7358"/>
      <c r="C160" s="4979" t="s">
        <v>3290</v>
      </c>
      <c r="D160" s="4980">
        <f>M160+N160+O160+P160</f>
        <v>20</v>
      </c>
      <c r="E160" s="4981"/>
      <c r="F160" s="4982"/>
      <c r="G160" s="4982"/>
      <c r="H160" s="4982"/>
      <c r="I160" s="4982"/>
      <c r="J160" s="4982"/>
      <c r="K160" s="4982"/>
      <c r="L160" s="4982"/>
      <c r="M160" s="4983">
        <v>1</v>
      </c>
      <c r="N160" s="4983">
        <v>2</v>
      </c>
      <c r="O160" s="4983">
        <v>12</v>
      </c>
      <c r="P160" s="4984">
        <v>5</v>
      </c>
      <c r="Q160" s="4985">
        <v>7</v>
      </c>
      <c r="R160" s="4986">
        <v>13</v>
      </c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59" t="s">
        <v>3291</v>
      </c>
      <c r="B161" s="7360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>
        <v>0</v>
      </c>
      <c r="R161" s="4992">
        <v>0</v>
      </c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61"/>
      <c r="B162" s="7356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>
        <v>0</v>
      </c>
      <c r="R162" s="4974">
        <v>0</v>
      </c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61"/>
      <c r="B163" s="7356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>
        <v>0</v>
      </c>
      <c r="R163" s="4974">
        <v>0</v>
      </c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61"/>
      <c r="B164" s="7356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>
        <v>0</v>
      </c>
      <c r="R164" s="4974">
        <v>0</v>
      </c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61"/>
      <c r="B165" s="7356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>
        <v>0</v>
      </c>
      <c r="R165" s="4974">
        <v>0</v>
      </c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61"/>
      <c r="B166" s="7356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>
        <v>0</v>
      </c>
      <c r="R166" s="4974">
        <v>0</v>
      </c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61"/>
      <c r="B167" s="7356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>
        <v>0</v>
      </c>
      <c r="R167" s="4978">
        <v>0</v>
      </c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62"/>
      <c r="B168" s="7358"/>
      <c r="C168" s="4997" t="s">
        <v>3290</v>
      </c>
      <c r="D168" s="4998">
        <f>M168+N168+O168+P168</f>
        <v>2</v>
      </c>
      <c r="E168" s="4999"/>
      <c r="F168" s="4982"/>
      <c r="G168" s="4982"/>
      <c r="H168" s="4982"/>
      <c r="I168" s="4982"/>
      <c r="J168" s="4982"/>
      <c r="K168" s="5000"/>
      <c r="L168" s="5001"/>
      <c r="M168" s="5002">
        <v>1</v>
      </c>
      <c r="N168" s="5002">
        <v>0</v>
      </c>
      <c r="O168" s="5002">
        <v>1</v>
      </c>
      <c r="P168" s="4984">
        <v>0</v>
      </c>
      <c r="Q168" s="4985">
        <v>2</v>
      </c>
      <c r="R168" s="4986">
        <v>0</v>
      </c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3" t="s">
        <v>3159</v>
      </c>
      <c r="C171" s="7364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36"/>
      <c r="B172" s="7024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36"/>
      <c r="B175" s="7286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36"/>
      <c r="B179" s="7336" t="s">
        <v>3168</v>
      </c>
      <c r="C179" s="7337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36"/>
      <c r="B184" s="7336" t="s">
        <v>3174</v>
      </c>
      <c r="C184" s="7337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36"/>
      <c r="B185" s="7038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36"/>
      <c r="B186" s="5842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36"/>
      <c r="B188" s="7038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36"/>
      <c r="B189" s="5842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36"/>
      <c r="B191" s="7333" t="s">
        <v>3181</v>
      </c>
      <c r="C191" s="7334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36"/>
      <c r="B193" s="7335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36"/>
      <c r="B197" s="7336" t="s">
        <v>3188</v>
      </c>
      <c r="C197" s="7337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36"/>
      <c r="B198" s="7038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36"/>
      <c r="B199" s="5842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36"/>
      <c r="B201" s="7347" t="s">
        <v>3195</v>
      </c>
      <c r="C201" s="7348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36"/>
      <c r="B202" s="7349" t="s">
        <v>3196</v>
      </c>
      <c r="C202" s="7350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286"/>
      <c r="B203" s="7351" t="s">
        <v>77</v>
      </c>
      <c r="C203" s="7352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44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066" t="s">
        <v>597</v>
      </c>
      <c r="AI205" s="2958"/>
    </row>
    <row r="206" spans="1:89" ht="15" customHeight="1" x14ac:dyDescent="0.25">
      <c r="A206" s="7344"/>
      <c r="B206" s="5866"/>
      <c r="C206" s="7346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ht="15" customHeight="1" x14ac:dyDescent="0.25">
      <c r="A207" s="7344"/>
      <c r="B207" s="7345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1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42"/>
      <c r="B209" s="5011" t="s">
        <v>98</v>
      </c>
      <c r="C209" s="5012">
        <f t="shared" ref="C209:C214" si="48">SUM(D209:E209)</f>
        <v>0</v>
      </c>
      <c r="D209" s="5013">
        <f t="shared" si="45"/>
        <v>0</v>
      </c>
      <c r="E209" s="5014">
        <f t="shared" si="45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42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42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42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43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31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31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78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81" zoomScaleNormal="100" workbookViewId="0">
      <selection activeCell="C290" sqref="C290:S3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6" t="s">
        <v>3305</v>
      </c>
      <c r="B10" s="7430" t="s">
        <v>77</v>
      </c>
      <c r="C10" s="7431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7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6"/>
      <c r="AO12" s="5741"/>
      <c r="AP12" s="6450"/>
      <c r="AQ12" s="5743"/>
      <c r="AR12" s="5741"/>
      <c r="AS12" s="6698"/>
    </row>
    <row r="13" spans="1:95" ht="15" customHeight="1" x14ac:dyDescent="0.25">
      <c r="A13" s="5024" t="s">
        <v>761</v>
      </c>
      <c r="B13" s="5025">
        <f t="shared" ref="B13:B24" si="0">SUM(C13:D13)</f>
        <v>48</v>
      </c>
      <c r="C13" s="1127">
        <f t="shared" ref="C13:C24" si="1">SUM(E13,G13,I13,K13,M13,O13,Q13,S13,U13,W13,Y13,AA13,AC13,AE13,AG13,AI13,AK13)</f>
        <v>15</v>
      </c>
      <c r="D13" s="1126">
        <f t="shared" ref="D13:D24" si="2">SUM(F13,H13,J13,L13,N13,P13,R13,T13,V13,X13,Z13,AB13,AD13,AF13,AH13,AJ13,AL13)</f>
        <v>33</v>
      </c>
      <c r="E13" s="5026">
        <v>0</v>
      </c>
      <c r="F13" s="1096">
        <v>0</v>
      </c>
      <c r="G13" s="5026">
        <v>0</v>
      </c>
      <c r="H13" s="1099">
        <v>0</v>
      </c>
      <c r="I13" s="5026">
        <v>2</v>
      </c>
      <c r="J13" s="1099">
        <v>1</v>
      </c>
      <c r="K13" s="5026">
        <v>1</v>
      </c>
      <c r="L13" s="1099">
        <v>0</v>
      </c>
      <c r="M13" s="5026">
        <v>0</v>
      </c>
      <c r="N13" s="1099">
        <v>2</v>
      </c>
      <c r="O13" s="5026">
        <v>0</v>
      </c>
      <c r="P13" s="1099">
        <v>2</v>
      </c>
      <c r="Q13" s="5026">
        <v>4</v>
      </c>
      <c r="R13" s="1099">
        <v>3</v>
      </c>
      <c r="S13" s="5026">
        <v>1</v>
      </c>
      <c r="T13" s="1099">
        <v>2</v>
      </c>
      <c r="U13" s="5026">
        <v>1</v>
      </c>
      <c r="V13" s="1099">
        <v>3</v>
      </c>
      <c r="W13" s="5026">
        <v>0</v>
      </c>
      <c r="X13" s="1099">
        <v>1</v>
      </c>
      <c r="Y13" s="5026">
        <v>1</v>
      </c>
      <c r="Z13" s="1099">
        <v>1</v>
      </c>
      <c r="AA13" s="5026">
        <v>1</v>
      </c>
      <c r="AB13" s="1099">
        <v>7</v>
      </c>
      <c r="AC13" s="5026">
        <v>1</v>
      </c>
      <c r="AD13" s="1099">
        <v>1</v>
      </c>
      <c r="AE13" s="5026">
        <v>2</v>
      </c>
      <c r="AF13" s="1099">
        <v>5</v>
      </c>
      <c r="AG13" s="5026">
        <v>1</v>
      </c>
      <c r="AH13" s="1099">
        <v>4</v>
      </c>
      <c r="AI13" s="5026">
        <v>0</v>
      </c>
      <c r="AJ13" s="1099">
        <v>1</v>
      </c>
      <c r="AK13" s="5026">
        <v>0</v>
      </c>
      <c r="AL13" s="1100">
        <v>0</v>
      </c>
      <c r="AM13" s="4888">
        <v>0</v>
      </c>
      <c r="AN13" s="4693">
        <v>0</v>
      </c>
      <c r="AO13" s="4693">
        <v>48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0</v>
      </c>
      <c r="C14" s="2257">
        <f t="shared" si="1"/>
        <v>0</v>
      </c>
      <c r="D14" s="146">
        <f t="shared" si="2"/>
        <v>0</v>
      </c>
      <c r="E14" s="290">
        <v>0</v>
      </c>
      <c r="F14" s="107">
        <v>0</v>
      </c>
      <c r="G14" s="290">
        <v>0</v>
      </c>
      <c r="H14" s="637">
        <v>0</v>
      </c>
      <c r="I14" s="290">
        <v>0</v>
      </c>
      <c r="J14" s="637">
        <v>0</v>
      </c>
      <c r="K14" s="290">
        <v>0</v>
      </c>
      <c r="L14" s="637">
        <v>0</v>
      </c>
      <c r="M14" s="290">
        <v>0</v>
      </c>
      <c r="N14" s="637">
        <v>0</v>
      </c>
      <c r="O14" s="290">
        <v>0</v>
      </c>
      <c r="P14" s="637">
        <v>0</v>
      </c>
      <c r="Q14" s="290">
        <v>0</v>
      </c>
      <c r="R14" s="637">
        <v>0</v>
      </c>
      <c r="S14" s="290">
        <v>0</v>
      </c>
      <c r="T14" s="637">
        <v>0</v>
      </c>
      <c r="U14" s="290">
        <v>0</v>
      </c>
      <c r="V14" s="637">
        <v>0</v>
      </c>
      <c r="W14" s="290">
        <v>0</v>
      </c>
      <c r="X14" s="637">
        <v>0</v>
      </c>
      <c r="Y14" s="290">
        <v>0</v>
      </c>
      <c r="Z14" s="637">
        <v>0</v>
      </c>
      <c r="AA14" s="290">
        <v>0</v>
      </c>
      <c r="AB14" s="637">
        <v>0</v>
      </c>
      <c r="AC14" s="290">
        <v>0</v>
      </c>
      <c r="AD14" s="637">
        <v>0</v>
      </c>
      <c r="AE14" s="290">
        <v>0</v>
      </c>
      <c r="AF14" s="637">
        <v>0</v>
      </c>
      <c r="AG14" s="290">
        <v>0</v>
      </c>
      <c r="AH14" s="637">
        <v>0</v>
      </c>
      <c r="AI14" s="290">
        <v>0</v>
      </c>
      <c r="AJ14" s="637">
        <v>0</v>
      </c>
      <c r="AK14" s="290">
        <v>0</v>
      </c>
      <c r="AL14" s="431">
        <v>0</v>
      </c>
      <c r="AM14" s="296">
        <v>0</v>
      </c>
      <c r="AN14" s="535">
        <v>0</v>
      </c>
      <c r="AO14" s="535">
        <v>0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>
        <v>0</v>
      </c>
      <c r="N15" s="637">
        <v>0</v>
      </c>
      <c r="O15" s="290">
        <v>0</v>
      </c>
      <c r="P15" s="637">
        <v>0</v>
      </c>
      <c r="Q15" s="1114">
        <v>0</v>
      </c>
      <c r="R15" s="1118">
        <v>0</v>
      </c>
      <c r="S15" s="1114">
        <v>0</v>
      </c>
      <c r="T15" s="1118">
        <v>0</v>
      </c>
      <c r="U15" s="1114">
        <v>0</v>
      </c>
      <c r="V15" s="1118">
        <v>0</v>
      </c>
      <c r="W15" s="1114">
        <v>0</v>
      </c>
      <c r="X15" s="1118">
        <v>0</v>
      </c>
      <c r="Y15" s="1114">
        <v>0</v>
      </c>
      <c r="Z15" s="1118">
        <v>0</v>
      </c>
      <c r="AA15" s="1114">
        <v>0</v>
      </c>
      <c r="AB15" s="1118">
        <v>0</v>
      </c>
      <c r="AC15" s="1114">
        <v>0</v>
      </c>
      <c r="AD15" s="1118">
        <v>0</v>
      </c>
      <c r="AE15" s="1114">
        <v>0</v>
      </c>
      <c r="AF15" s="1118">
        <v>0</v>
      </c>
      <c r="AG15" s="1114">
        <v>0</v>
      </c>
      <c r="AH15" s="1118">
        <v>0</v>
      </c>
      <c r="AI15" s="1114">
        <v>0</v>
      </c>
      <c r="AJ15" s="1118">
        <v>0</v>
      </c>
      <c r="AK15" s="1114">
        <v>0</v>
      </c>
      <c r="AL15" s="1120">
        <v>0</v>
      </c>
      <c r="AM15" s="1326">
        <v>0</v>
      </c>
      <c r="AN15" s="1278">
        <v>0</v>
      </c>
      <c r="AO15" s="1278">
        <v>0</v>
      </c>
      <c r="AP15" s="1322">
        <v>0</v>
      </c>
      <c r="AQ15" s="1326">
        <v>0</v>
      </c>
      <c r="AR15" s="1278">
        <v>0</v>
      </c>
      <c r="AS15" s="1115">
        <v>0</v>
      </c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>
        <v>0</v>
      </c>
      <c r="F16" s="1115">
        <v>0</v>
      </c>
      <c r="G16" s="1114">
        <v>0</v>
      </c>
      <c r="H16" s="1118">
        <v>0</v>
      </c>
      <c r="I16" s="1114">
        <v>0</v>
      </c>
      <c r="J16" s="1118">
        <v>0</v>
      </c>
      <c r="K16" s="1114">
        <v>0</v>
      </c>
      <c r="L16" s="1118">
        <v>0</v>
      </c>
      <c r="M16" s="1114">
        <v>0</v>
      </c>
      <c r="N16" s="1118">
        <v>0</v>
      </c>
      <c r="O16" s="1114">
        <v>0</v>
      </c>
      <c r="P16" s="1118">
        <v>0</v>
      </c>
      <c r="Q16" s="1114">
        <v>0</v>
      </c>
      <c r="R16" s="1118">
        <v>0</v>
      </c>
      <c r="S16" s="1114">
        <v>0</v>
      </c>
      <c r="T16" s="1118">
        <v>0</v>
      </c>
      <c r="U16" s="1114">
        <v>0</v>
      </c>
      <c r="V16" s="1118">
        <v>0</v>
      </c>
      <c r="W16" s="1114">
        <v>0</v>
      </c>
      <c r="X16" s="1118">
        <v>0</v>
      </c>
      <c r="Y16" s="1114">
        <v>0</v>
      </c>
      <c r="Z16" s="1118">
        <v>0</v>
      </c>
      <c r="AA16" s="1114">
        <v>0</v>
      </c>
      <c r="AB16" s="1118">
        <v>0</v>
      </c>
      <c r="AC16" s="1114">
        <v>0</v>
      </c>
      <c r="AD16" s="1118">
        <v>0</v>
      </c>
      <c r="AE16" s="1114">
        <v>0</v>
      </c>
      <c r="AF16" s="1118">
        <v>0</v>
      </c>
      <c r="AG16" s="1114">
        <v>0</v>
      </c>
      <c r="AH16" s="1118">
        <v>0</v>
      </c>
      <c r="AI16" s="1114">
        <v>0</v>
      </c>
      <c r="AJ16" s="1118">
        <v>0</v>
      </c>
      <c r="AK16" s="1114">
        <v>0</v>
      </c>
      <c r="AL16" s="1120">
        <v>0</v>
      </c>
      <c r="AM16" s="1326">
        <v>0</v>
      </c>
      <c r="AN16" s="1278">
        <v>0</v>
      </c>
      <c r="AO16" s="1278">
        <v>0</v>
      </c>
      <c r="AP16" s="1322">
        <v>0</v>
      </c>
      <c r="AQ16" s="1326">
        <v>0</v>
      </c>
      <c r="AR16" s="1278">
        <v>0</v>
      </c>
      <c r="AS16" s="1115">
        <v>0</v>
      </c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>
        <v>0</v>
      </c>
      <c r="F17" s="1118">
        <v>0</v>
      </c>
      <c r="G17" s="1114">
        <v>0</v>
      </c>
      <c r="H17" s="1118">
        <v>0</v>
      </c>
      <c r="I17" s="1114">
        <v>0</v>
      </c>
      <c r="J17" s="1118">
        <v>0</v>
      </c>
      <c r="K17" s="1114">
        <v>0</v>
      </c>
      <c r="L17" s="1118">
        <v>0</v>
      </c>
      <c r="M17" s="1114">
        <v>0</v>
      </c>
      <c r="N17" s="1118">
        <v>0</v>
      </c>
      <c r="O17" s="1114">
        <v>0</v>
      </c>
      <c r="P17" s="1118">
        <v>0</v>
      </c>
      <c r="Q17" s="1114">
        <v>0</v>
      </c>
      <c r="R17" s="1118">
        <v>0</v>
      </c>
      <c r="S17" s="1114">
        <v>0</v>
      </c>
      <c r="T17" s="1118">
        <v>0</v>
      </c>
      <c r="U17" s="1114">
        <v>0</v>
      </c>
      <c r="V17" s="1118">
        <v>0</v>
      </c>
      <c r="W17" s="1114">
        <v>0</v>
      </c>
      <c r="X17" s="1118">
        <v>0</v>
      </c>
      <c r="Y17" s="1114">
        <v>0</v>
      </c>
      <c r="Z17" s="1118">
        <v>0</v>
      </c>
      <c r="AA17" s="1114">
        <v>0</v>
      </c>
      <c r="AB17" s="1118">
        <v>0</v>
      </c>
      <c r="AC17" s="1114">
        <v>0</v>
      </c>
      <c r="AD17" s="1118">
        <v>0</v>
      </c>
      <c r="AE17" s="1114">
        <v>0</v>
      </c>
      <c r="AF17" s="1118">
        <v>0</v>
      </c>
      <c r="AG17" s="1114">
        <v>0</v>
      </c>
      <c r="AH17" s="1118">
        <v>0</v>
      </c>
      <c r="AI17" s="1114">
        <v>0</v>
      </c>
      <c r="AJ17" s="1118">
        <v>0</v>
      </c>
      <c r="AK17" s="1114">
        <v>0</v>
      </c>
      <c r="AL17" s="1120">
        <v>0</v>
      </c>
      <c r="AM17" s="377">
        <v>0</v>
      </c>
      <c r="AN17" s="1278">
        <v>0</v>
      </c>
      <c r="AO17" s="1278">
        <v>0</v>
      </c>
      <c r="AP17" s="1322">
        <v>0</v>
      </c>
      <c r="AQ17" s="377">
        <v>0</v>
      </c>
      <c r="AR17" s="594">
        <v>0</v>
      </c>
      <c r="AS17" s="2">
        <v>0</v>
      </c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47</v>
      </c>
      <c r="C19" s="1197">
        <f t="shared" si="1"/>
        <v>12</v>
      </c>
      <c r="D19" s="1126">
        <f t="shared" si="2"/>
        <v>35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2</v>
      </c>
      <c r="H19" s="1129">
        <f t="shared" si="12"/>
        <v>0</v>
      </c>
      <c r="I19" s="5025">
        <f t="shared" si="12"/>
        <v>0</v>
      </c>
      <c r="J19" s="1129">
        <f t="shared" si="12"/>
        <v>3</v>
      </c>
      <c r="K19" s="5025">
        <f t="shared" si="12"/>
        <v>0</v>
      </c>
      <c r="L19" s="1129">
        <f t="shared" si="12"/>
        <v>0</v>
      </c>
      <c r="M19" s="5025">
        <f t="shared" si="12"/>
        <v>0</v>
      </c>
      <c r="N19" s="1129">
        <f t="shared" si="12"/>
        <v>1</v>
      </c>
      <c r="O19" s="5025">
        <f t="shared" si="12"/>
        <v>0</v>
      </c>
      <c r="P19" s="1129">
        <f t="shared" si="12"/>
        <v>1</v>
      </c>
      <c r="Q19" s="5025">
        <f t="shared" si="12"/>
        <v>1</v>
      </c>
      <c r="R19" s="1129">
        <f t="shared" si="12"/>
        <v>1</v>
      </c>
      <c r="S19" s="5025">
        <f t="shared" si="12"/>
        <v>1</v>
      </c>
      <c r="T19" s="1129">
        <f t="shared" si="12"/>
        <v>2</v>
      </c>
      <c r="U19" s="5025">
        <f t="shared" si="12"/>
        <v>1</v>
      </c>
      <c r="V19" s="1129">
        <f t="shared" si="12"/>
        <v>1</v>
      </c>
      <c r="W19" s="5025">
        <f t="shared" si="12"/>
        <v>0</v>
      </c>
      <c r="X19" s="1129">
        <f t="shared" si="12"/>
        <v>2</v>
      </c>
      <c r="Y19" s="5025">
        <f t="shared" si="12"/>
        <v>0</v>
      </c>
      <c r="Z19" s="1129">
        <f t="shared" si="12"/>
        <v>4</v>
      </c>
      <c r="AA19" s="5025">
        <f t="shared" si="12"/>
        <v>2</v>
      </c>
      <c r="AB19" s="1129">
        <f t="shared" si="12"/>
        <v>8</v>
      </c>
      <c r="AC19" s="5025">
        <f t="shared" si="12"/>
        <v>1</v>
      </c>
      <c r="AD19" s="1129">
        <f t="shared" si="12"/>
        <v>2</v>
      </c>
      <c r="AE19" s="5025">
        <f t="shared" si="12"/>
        <v>1</v>
      </c>
      <c r="AF19" s="1129">
        <f t="shared" si="12"/>
        <v>1</v>
      </c>
      <c r="AG19" s="5025">
        <f t="shared" si="12"/>
        <v>2</v>
      </c>
      <c r="AH19" s="1129">
        <f t="shared" si="12"/>
        <v>6</v>
      </c>
      <c r="AI19" s="5025">
        <f t="shared" si="12"/>
        <v>0</v>
      </c>
      <c r="AJ19" s="1129">
        <f t="shared" si="12"/>
        <v>2</v>
      </c>
      <c r="AK19" s="5025">
        <f t="shared" si="12"/>
        <v>1</v>
      </c>
      <c r="AL19" s="1131">
        <f t="shared" si="12"/>
        <v>1</v>
      </c>
      <c r="AM19" s="4899">
        <f t="shared" si="12"/>
        <v>0</v>
      </c>
      <c r="AN19" s="1141">
        <f t="shared" si="12"/>
        <v>0</v>
      </c>
      <c r="AO19" s="1141">
        <f t="shared" si="12"/>
        <v>47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30</v>
      </c>
      <c r="C20" s="3054">
        <f t="shared" si="1"/>
        <v>6</v>
      </c>
      <c r="D20" s="5034">
        <f t="shared" si="2"/>
        <v>24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2</v>
      </c>
      <c r="K20" s="192">
        <v>0</v>
      </c>
      <c r="L20" s="383">
        <v>0</v>
      </c>
      <c r="M20" s="192">
        <v>0</v>
      </c>
      <c r="N20" s="383">
        <v>0</v>
      </c>
      <c r="O20" s="192">
        <v>0</v>
      </c>
      <c r="P20" s="383">
        <v>1</v>
      </c>
      <c r="Q20" s="192">
        <v>0</v>
      </c>
      <c r="R20" s="383">
        <v>1</v>
      </c>
      <c r="S20" s="192">
        <v>0</v>
      </c>
      <c r="T20" s="383">
        <v>2</v>
      </c>
      <c r="U20" s="192">
        <v>1</v>
      </c>
      <c r="V20" s="383">
        <v>1</v>
      </c>
      <c r="W20" s="192">
        <v>0</v>
      </c>
      <c r="X20" s="383">
        <v>2</v>
      </c>
      <c r="Y20" s="192">
        <v>0</v>
      </c>
      <c r="Z20" s="383">
        <v>3</v>
      </c>
      <c r="AA20" s="192">
        <v>2</v>
      </c>
      <c r="AB20" s="383">
        <v>5</v>
      </c>
      <c r="AC20" s="192">
        <v>1</v>
      </c>
      <c r="AD20" s="383">
        <v>2</v>
      </c>
      <c r="AE20" s="192">
        <v>1</v>
      </c>
      <c r="AF20" s="383">
        <v>0</v>
      </c>
      <c r="AG20" s="192">
        <v>0</v>
      </c>
      <c r="AH20" s="383">
        <v>3</v>
      </c>
      <c r="AI20" s="192">
        <v>0</v>
      </c>
      <c r="AJ20" s="383">
        <v>1</v>
      </c>
      <c r="AK20" s="192">
        <v>1</v>
      </c>
      <c r="AL20" s="384">
        <v>1</v>
      </c>
      <c r="AM20" s="4643">
        <v>0</v>
      </c>
      <c r="AN20" s="594">
        <v>0</v>
      </c>
      <c r="AO20" s="594">
        <v>30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17</v>
      </c>
      <c r="C21" s="1195">
        <f t="shared" si="1"/>
        <v>6</v>
      </c>
      <c r="D21" s="3144">
        <f t="shared" si="2"/>
        <v>11</v>
      </c>
      <c r="E21" s="1114">
        <v>0</v>
      </c>
      <c r="F21" s="1115">
        <v>0</v>
      </c>
      <c r="G21" s="1114">
        <v>2</v>
      </c>
      <c r="H21" s="1118">
        <v>0</v>
      </c>
      <c r="I21" s="1114">
        <v>0</v>
      </c>
      <c r="J21" s="1118">
        <v>1</v>
      </c>
      <c r="K21" s="1114">
        <v>0</v>
      </c>
      <c r="L21" s="1118">
        <v>0</v>
      </c>
      <c r="M21" s="1114">
        <v>0</v>
      </c>
      <c r="N21" s="1118">
        <v>1</v>
      </c>
      <c r="O21" s="1114">
        <v>0</v>
      </c>
      <c r="P21" s="1118">
        <v>0</v>
      </c>
      <c r="Q21" s="1114">
        <v>1</v>
      </c>
      <c r="R21" s="1118">
        <v>0</v>
      </c>
      <c r="S21" s="1114">
        <v>1</v>
      </c>
      <c r="T21" s="1118">
        <v>0</v>
      </c>
      <c r="U21" s="1114">
        <v>0</v>
      </c>
      <c r="V21" s="1118">
        <v>0</v>
      </c>
      <c r="W21" s="1114">
        <v>0</v>
      </c>
      <c r="X21" s="1118">
        <v>0</v>
      </c>
      <c r="Y21" s="1114">
        <v>0</v>
      </c>
      <c r="Z21" s="1118">
        <v>1</v>
      </c>
      <c r="AA21" s="1114">
        <v>0</v>
      </c>
      <c r="AB21" s="1118">
        <v>3</v>
      </c>
      <c r="AC21" s="1114">
        <v>0</v>
      </c>
      <c r="AD21" s="1118">
        <v>0</v>
      </c>
      <c r="AE21" s="1114">
        <v>0</v>
      </c>
      <c r="AF21" s="1118">
        <v>1</v>
      </c>
      <c r="AG21" s="1114">
        <v>2</v>
      </c>
      <c r="AH21" s="1118">
        <v>3</v>
      </c>
      <c r="AI21" s="1114">
        <v>0</v>
      </c>
      <c r="AJ21" s="1118">
        <v>1</v>
      </c>
      <c r="AK21" s="1114">
        <v>0</v>
      </c>
      <c r="AL21" s="1120">
        <v>0</v>
      </c>
      <c r="AM21" s="1326">
        <v>0</v>
      </c>
      <c r="AN21" s="1278">
        <v>0</v>
      </c>
      <c r="AO21" s="1278">
        <v>17</v>
      </c>
      <c r="AP21" s="1322">
        <v>0</v>
      </c>
      <c r="AQ21" s="1326">
        <v>0</v>
      </c>
      <c r="AR21" s="1278">
        <v>0</v>
      </c>
      <c r="AS21" s="1115">
        <v>0</v>
      </c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>
        <v>0</v>
      </c>
      <c r="F22" s="42">
        <v>0</v>
      </c>
      <c r="G22" s="47">
        <v>0</v>
      </c>
      <c r="H22" s="95">
        <v>0</v>
      </c>
      <c r="I22" s="47">
        <v>0</v>
      </c>
      <c r="J22" s="95">
        <v>0</v>
      </c>
      <c r="K22" s="47">
        <v>0</v>
      </c>
      <c r="L22" s="95">
        <v>0</v>
      </c>
      <c r="M22" s="47">
        <v>0</v>
      </c>
      <c r="N22" s="95">
        <v>0</v>
      </c>
      <c r="O22" s="47">
        <v>0</v>
      </c>
      <c r="P22" s="95">
        <v>0</v>
      </c>
      <c r="Q22" s="47">
        <v>0</v>
      </c>
      <c r="R22" s="95">
        <v>0</v>
      </c>
      <c r="S22" s="47">
        <v>0</v>
      </c>
      <c r="T22" s="95">
        <v>0</v>
      </c>
      <c r="U22" s="47">
        <v>0</v>
      </c>
      <c r="V22" s="95">
        <v>0</v>
      </c>
      <c r="W22" s="47">
        <v>0</v>
      </c>
      <c r="X22" s="95">
        <v>0</v>
      </c>
      <c r="Y22" s="47">
        <v>0</v>
      </c>
      <c r="Z22" s="95">
        <v>0</v>
      </c>
      <c r="AA22" s="47">
        <v>0</v>
      </c>
      <c r="AB22" s="95">
        <v>0</v>
      </c>
      <c r="AC22" s="47">
        <v>0</v>
      </c>
      <c r="AD22" s="95">
        <v>0</v>
      </c>
      <c r="AE22" s="47">
        <v>0</v>
      </c>
      <c r="AF22" s="95">
        <v>0</v>
      </c>
      <c r="AG22" s="47">
        <v>0</v>
      </c>
      <c r="AH22" s="95">
        <v>0</v>
      </c>
      <c r="AI22" s="47">
        <v>0</v>
      </c>
      <c r="AJ22" s="95">
        <v>0</v>
      </c>
      <c r="AK22" s="47">
        <v>0</v>
      </c>
      <c r="AL22" s="4650">
        <v>0</v>
      </c>
      <c r="AM22" s="74">
        <v>0</v>
      </c>
      <c r="AN22" s="242">
        <v>0</v>
      </c>
      <c r="AO22" s="242">
        <v>0</v>
      </c>
      <c r="AP22" s="75">
        <v>0</v>
      </c>
      <c r="AQ22" s="74">
        <v>0</v>
      </c>
      <c r="AR22" s="242">
        <v>0</v>
      </c>
      <c r="AS22" s="42">
        <v>0</v>
      </c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>
        <v>0</v>
      </c>
      <c r="F23" s="1115">
        <v>0</v>
      </c>
      <c r="G23" s="1114">
        <v>0</v>
      </c>
      <c r="H23" s="1118">
        <v>0</v>
      </c>
      <c r="I23" s="1114">
        <v>0</v>
      </c>
      <c r="J23" s="1118">
        <v>0</v>
      </c>
      <c r="K23" s="1114">
        <v>0</v>
      </c>
      <c r="L23" s="1118">
        <v>0</v>
      </c>
      <c r="M23" s="1114">
        <v>0</v>
      </c>
      <c r="N23" s="1118">
        <v>0</v>
      </c>
      <c r="O23" s="1114">
        <v>0</v>
      </c>
      <c r="P23" s="1118">
        <v>0</v>
      </c>
      <c r="Q23" s="1114">
        <v>0</v>
      </c>
      <c r="R23" s="1118">
        <v>0</v>
      </c>
      <c r="S23" s="1114">
        <v>0</v>
      </c>
      <c r="T23" s="1118">
        <v>0</v>
      </c>
      <c r="U23" s="1114">
        <v>0</v>
      </c>
      <c r="V23" s="1118">
        <v>0</v>
      </c>
      <c r="W23" s="1114">
        <v>0</v>
      </c>
      <c r="X23" s="1118">
        <v>0</v>
      </c>
      <c r="Y23" s="1114">
        <v>0</v>
      </c>
      <c r="Z23" s="1118">
        <v>0</v>
      </c>
      <c r="AA23" s="1114">
        <v>0</v>
      </c>
      <c r="AB23" s="1118">
        <v>0</v>
      </c>
      <c r="AC23" s="1114">
        <v>0</v>
      </c>
      <c r="AD23" s="1118">
        <v>0</v>
      </c>
      <c r="AE23" s="1114">
        <v>0</v>
      </c>
      <c r="AF23" s="1118">
        <v>0</v>
      </c>
      <c r="AG23" s="1114">
        <v>0</v>
      </c>
      <c r="AH23" s="1118">
        <v>0</v>
      </c>
      <c r="AI23" s="1114">
        <v>0</v>
      </c>
      <c r="AJ23" s="1118">
        <v>0</v>
      </c>
      <c r="AK23" s="1114">
        <v>0</v>
      </c>
      <c r="AL23" s="1120">
        <v>0</v>
      </c>
      <c r="AM23" s="1326">
        <v>0</v>
      </c>
      <c r="AN23" s="1278">
        <v>0</v>
      </c>
      <c r="AO23" s="1278">
        <v>0</v>
      </c>
      <c r="AP23" s="1322">
        <v>0</v>
      </c>
      <c r="AQ23" s="1326">
        <v>0</v>
      </c>
      <c r="AR23" s="1278">
        <v>0</v>
      </c>
      <c r="AS23" s="1115">
        <v>0</v>
      </c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>
        <v>0</v>
      </c>
      <c r="F24" s="1474">
        <v>0</v>
      </c>
      <c r="G24" s="1289">
        <v>0</v>
      </c>
      <c r="H24" s="311">
        <v>0</v>
      </c>
      <c r="I24" s="1289">
        <v>0</v>
      </c>
      <c r="J24" s="311">
        <v>0</v>
      </c>
      <c r="K24" s="1289">
        <v>0</v>
      </c>
      <c r="L24" s="311">
        <v>0</v>
      </c>
      <c r="M24" s="1289">
        <v>0</v>
      </c>
      <c r="N24" s="311">
        <v>0</v>
      </c>
      <c r="O24" s="1289">
        <v>0</v>
      </c>
      <c r="P24" s="311">
        <v>0</v>
      </c>
      <c r="Q24" s="1289">
        <v>0</v>
      </c>
      <c r="R24" s="311">
        <v>0</v>
      </c>
      <c r="S24" s="1289">
        <v>0</v>
      </c>
      <c r="T24" s="311">
        <v>0</v>
      </c>
      <c r="U24" s="1289">
        <v>0</v>
      </c>
      <c r="V24" s="311">
        <v>0</v>
      </c>
      <c r="W24" s="1289">
        <v>0</v>
      </c>
      <c r="X24" s="311">
        <v>0</v>
      </c>
      <c r="Y24" s="1289">
        <v>0</v>
      </c>
      <c r="Z24" s="311">
        <v>0</v>
      </c>
      <c r="AA24" s="1289">
        <v>0</v>
      </c>
      <c r="AB24" s="311">
        <v>0</v>
      </c>
      <c r="AC24" s="1289">
        <v>0</v>
      </c>
      <c r="AD24" s="311">
        <v>0</v>
      </c>
      <c r="AE24" s="1289">
        <v>0</v>
      </c>
      <c r="AF24" s="311">
        <v>0</v>
      </c>
      <c r="AG24" s="1289">
        <v>0</v>
      </c>
      <c r="AH24" s="311">
        <v>0</v>
      </c>
      <c r="AI24" s="1289">
        <v>0</v>
      </c>
      <c r="AJ24" s="311">
        <v>0</v>
      </c>
      <c r="AK24" s="1289">
        <v>0</v>
      </c>
      <c r="AL24" s="297">
        <v>0</v>
      </c>
      <c r="AM24" s="266">
        <v>0</v>
      </c>
      <c r="AN24" s="262">
        <v>0</v>
      </c>
      <c r="AO24" s="262">
        <v>0</v>
      </c>
      <c r="AP24" s="1475">
        <v>0</v>
      </c>
      <c r="AQ24" s="266">
        <v>0</v>
      </c>
      <c r="AR24" s="262">
        <v>0</v>
      </c>
      <c r="AS24" s="1474">
        <v>0</v>
      </c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5" t="s">
        <v>3318</v>
      </c>
      <c r="B26" s="7430" t="s">
        <v>77</v>
      </c>
      <c r="C26" s="7431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46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6"/>
      <c r="AO28" s="5741"/>
      <c r="AP28" s="5763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48</v>
      </c>
      <c r="C29" s="1559">
        <f>+E29+G29+I29+K29+M29+O29+Q29+S29+U29+W29+Y29+AA29+AC29+AE29+AG29+AI29+AK29</f>
        <v>15</v>
      </c>
      <c r="D29" s="1560">
        <f>+F29+H29+J29+L29+N29+P29+R29+T29+V29+X29+Z29+AB29+AD29+AF29+AH29+AJ29+AL29</f>
        <v>33</v>
      </c>
      <c r="E29" s="5038">
        <v>0</v>
      </c>
      <c r="F29" s="5039">
        <v>0</v>
      </c>
      <c r="G29" s="5038">
        <v>0</v>
      </c>
      <c r="H29" s="4759">
        <v>0</v>
      </c>
      <c r="I29" s="5038">
        <v>2</v>
      </c>
      <c r="J29" s="4759">
        <v>1</v>
      </c>
      <c r="K29" s="5038">
        <v>1</v>
      </c>
      <c r="L29" s="5039">
        <v>0</v>
      </c>
      <c r="M29" s="5040">
        <v>0</v>
      </c>
      <c r="N29" s="4759">
        <v>2</v>
      </c>
      <c r="O29" s="5040">
        <v>0</v>
      </c>
      <c r="P29" s="4759">
        <v>2</v>
      </c>
      <c r="Q29" s="5040">
        <v>4</v>
      </c>
      <c r="R29" s="4759">
        <v>3</v>
      </c>
      <c r="S29" s="5040">
        <v>1</v>
      </c>
      <c r="T29" s="4759">
        <v>2</v>
      </c>
      <c r="U29" s="5040">
        <v>1</v>
      </c>
      <c r="V29" s="4759">
        <v>3</v>
      </c>
      <c r="W29" s="5040">
        <v>0</v>
      </c>
      <c r="X29" s="4759">
        <v>1</v>
      </c>
      <c r="Y29" s="5040">
        <v>1</v>
      </c>
      <c r="Z29" s="4759">
        <v>1</v>
      </c>
      <c r="AA29" s="5040">
        <v>1</v>
      </c>
      <c r="AB29" s="4759">
        <v>7</v>
      </c>
      <c r="AC29" s="5040">
        <v>1</v>
      </c>
      <c r="AD29" s="4759">
        <v>1</v>
      </c>
      <c r="AE29" s="5040">
        <v>2</v>
      </c>
      <c r="AF29" s="4759">
        <v>5</v>
      </c>
      <c r="AG29" s="5040">
        <v>1</v>
      </c>
      <c r="AH29" s="4759">
        <v>4</v>
      </c>
      <c r="AI29" s="5040">
        <v>0</v>
      </c>
      <c r="AJ29" s="4759">
        <v>1</v>
      </c>
      <c r="AK29" s="5040">
        <v>0</v>
      </c>
      <c r="AL29" s="5041">
        <v>0</v>
      </c>
      <c r="AM29" s="5042">
        <v>0</v>
      </c>
      <c r="AN29" s="5040">
        <v>0</v>
      </c>
      <c r="AO29" s="5040">
        <v>48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2</v>
      </c>
      <c r="C30" s="952">
        <f t="shared" ref="C30:D51" si="17">+E30+G30+I30+K30+M30+O30+Q30+S30+U30+W30+Y30+AA30+AC30+AE30+AG30+AI30+AK30</f>
        <v>0</v>
      </c>
      <c r="D30" s="953">
        <f t="shared" si="17"/>
        <v>2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1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1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2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1</v>
      </c>
      <c r="C31" s="963">
        <f t="shared" si="17"/>
        <v>0</v>
      </c>
      <c r="D31" s="964">
        <f t="shared" si="17"/>
        <v>1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1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0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1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3</v>
      </c>
      <c r="C32" s="963">
        <f t="shared" si="17"/>
        <v>0</v>
      </c>
      <c r="D32" s="964">
        <f t="shared" si="17"/>
        <v>3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0</v>
      </c>
      <c r="O32" s="968">
        <v>0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1</v>
      </c>
      <c r="Y32" s="968">
        <v>0</v>
      </c>
      <c r="Z32" s="966">
        <v>0</v>
      </c>
      <c r="AA32" s="968">
        <v>0</v>
      </c>
      <c r="AB32" s="966">
        <v>0</v>
      </c>
      <c r="AC32" s="968">
        <v>0</v>
      </c>
      <c r="AD32" s="966">
        <v>0</v>
      </c>
      <c r="AE32" s="968">
        <v>0</v>
      </c>
      <c r="AF32" s="966">
        <v>0</v>
      </c>
      <c r="AG32" s="968">
        <v>0</v>
      </c>
      <c r="AH32" s="966">
        <v>2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3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0</v>
      </c>
      <c r="C33" s="963">
        <f t="shared" si="17"/>
        <v>0</v>
      </c>
      <c r="D33" s="964">
        <f t="shared" si="17"/>
        <v>0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0</v>
      </c>
      <c r="N33" s="966">
        <v>0</v>
      </c>
      <c r="O33" s="968">
        <v>0</v>
      </c>
      <c r="P33" s="966">
        <v>0</v>
      </c>
      <c r="Q33" s="968">
        <v>0</v>
      </c>
      <c r="R33" s="966">
        <v>0</v>
      </c>
      <c r="S33" s="968">
        <v>0</v>
      </c>
      <c r="T33" s="966">
        <v>0</v>
      </c>
      <c r="U33" s="968">
        <v>0</v>
      </c>
      <c r="V33" s="966">
        <v>0</v>
      </c>
      <c r="W33" s="968">
        <v>0</v>
      </c>
      <c r="X33" s="966">
        <v>0</v>
      </c>
      <c r="Y33" s="968">
        <v>0</v>
      </c>
      <c r="Z33" s="966">
        <v>0</v>
      </c>
      <c r="AA33" s="968">
        <v>0</v>
      </c>
      <c r="AB33" s="966">
        <v>0</v>
      </c>
      <c r="AC33" s="968">
        <v>0</v>
      </c>
      <c r="AD33" s="966">
        <v>0</v>
      </c>
      <c r="AE33" s="968">
        <v>0</v>
      </c>
      <c r="AF33" s="966">
        <v>0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0</v>
      </c>
      <c r="AM33" s="1180">
        <v>0</v>
      </c>
      <c r="AN33" s="968">
        <v>0</v>
      </c>
      <c r="AO33" s="968">
        <v>0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6</v>
      </c>
      <c r="C34" s="963">
        <f t="shared" si="17"/>
        <v>1</v>
      </c>
      <c r="D34" s="964">
        <f t="shared" si="17"/>
        <v>5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0</v>
      </c>
      <c r="AB34" s="966">
        <v>3</v>
      </c>
      <c r="AC34" s="968">
        <v>0</v>
      </c>
      <c r="AD34" s="966">
        <v>0</v>
      </c>
      <c r="AE34" s="968">
        <v>0</v>
      </c>
      <c r="AF34" s="966">
        <v>1</v>
      </c>
      <c r="AG34" s="968">
        <v>1</v>
      </c>
      <c r="AH34" s="966">
        <v>1</v>
      </c>
      <c r="AI34" s="968">
        <v>0</v>
      </c>
      <c r="AJ34" s="966">
        <v>0</v>
      </c>
      <c r="AK34" s="968">
        <v>0</v>
      </c>
      <c r="AL34" s="970">
        <v>0</v>
      </c>
      <c r="AM34" s="1180">
        <v>0</v>
      </c>
      <c r="AN34" s="968">
        <v>0</v>
      </c>
      <c r="AO34" s="968">
        <v>6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9</v>
      </c>
      <c r="C36" s="963">
        <f t="shared" si="17"/>
        <v>2</v>
      </c>
      <c r="D36" s="964">
        <f t="shared" si="17"/>
        <v>7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0</v>
      </c>
      <c r="L36" s="967">
        <v>0</v>
      </c>
      <c r="M36" s="968">
        <v>0</v>
      </c>
      <c r="N36" s="966">
        <v>1</v>
      </c>
      <c r="O36" s="968">
        <v>0</v>
      </c>
      <c r="P36" s="966">
        <v>0</v>
      </c>
      <c r="Q36" s="968">
        <v>0</v>
      </c>
      <c r="R36" s="966">
        <v>1</v>
      </c>
      <c r="S36" s="968">
        <v>0</v>
      </c>
      <c r="T36" s="966">
        <v>1</v>
      </c>
      <c r="U36" s="968">
        <v>0</v>
      </c>
      <c r="V36" s="966">
        <v>0</v>
      </c>
      <c r="W36" s="968">
        <v>0</v>
      </c>
      <c r="X36" s="966">
        <v>0</v>
      </c>
      <c r="Y36" s="968">
        <v>0</v>
      </c>
      <c r="Z36" s="966">
        <v>0</v>
      </c>
      <c r="AA36" s="968">
        <v>1</v>
      </c>
      <c r="AB36" s="966">
        <v>1</v>
      </c>
      <c r="AC36" s="968">
        <v>1</v>
      </c>
      <c r="AD36" s="966">
        <v>1</v>
      </c>
      <c r="AE36" s="968">
        <v>0</v>
      </c>
      <c r="AF36" s="966">
        <v>1</v>
      </c>
      <c r="AG36" s="968">
        <v>0</v>
      </c>
      <c r="AH36" s="966">
        <v>1</v>
      </c>
      <c r="AI36" s="968">
        <v>0</v>
      </c>
      <c r="AJ36" s="966">
        <v>0</v>
      </c>
      <c r="AK36" s="968">
        <v>0</v>
      </c>
      <c r="AL36" s="970">
        <v>0</v>
      </c>
      <c r="AM36" s="1180">
        <v>0</v>
      </c>
      <c r="AN36" s="968">
        <v>0</v>
      </c>
      <c r="AO36" s="968">
        <v>9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1</v>
      </c>
      <c r="C41" s="963">
        <f t="shared" si="17"/>
        <v>0</v>
      </c>
      <c r="D41" s="964">
        <f t="shared" si="17"/>
        <v>1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0</v>
      </c>
      <c r="X41" s="966">
        <v>0</v>
      </c>
      <c r="Y41" s="968">
        <v>0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0</v>
      </c>
      <c r="AH41" s="966">
        <v>0</v>
      </c>
      <c r="AI41" s="968">
        <v>0</v>
      </c>
      <c r="AJ41" s="966">
        <v>1</v>
      </c>
      <c r="AK41" s="968">
        <v>0</v>
      </c>
      <c r="AL41" s="970">
        <v>0</v>
      </c>
      <c r="AM41" s="1180">
        <v>0</v>
      </c>
      <c r="AN41" s="968">
        <v>0</v>
      </c>
      <c r="AO41" s="968">
        <v>1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26</v>
      </c>
      <c r="C50" s="963">
        <f t="shared" si="17"/>
        <v>12</v>
      </c>
      <c r="D50" s="964">
        <f t="shared" si="17"/>
        <v>14</v>
      </c>
      <c r="E50" s="965">
        <v>0</v>
      </c>
      <c r="F50" s="967">
        <v>0</v>
      </c>
      <c r="G50" s="965">
        <v>0</v>
      </c>
      <c r="H50" s="967">
        <v>0</v>
      </c>
      <c r="I50" s="965">
        <v>2</v>
      </c>
      <c r="J50" s="966">
        <v>1</v>
      </c>
      <c r="K50" s="965">
        <v>1</v>
      </c>
      <c r="L50" s="967">
        <v>0</v>
      </c>
      <c r="M50" s="968">
        <v>0</v>
      </c>
      <c r="N50" s="967">
        <v>1</v>
      </c>
      <c r="O50" s="973">
        <v>0</v>
      </c>
      <c r="P50" s="967">
        <v>2</v>
      </c>
      <c r="Q50" s="973">
        <v>4</v>
      </c>
      <c r="R50" s="967">
        <v>0</v>
      </c>
      <c r="S50" s="973">
        <v>1</v>
      </c>
      <c r="T50" s="967">
        <v>1</v>
      </c>
      <c r="U50" s="973">
        <v>1</v>
      </c>
      <c r="V50" s="967">
        <v>3</v>
      </c>
      <c r="W50" s="973">
        <v>0</v>
      </c>
      <c r="X50" s="967">
        <v>0</v>
      </c>
      <c r="Y50" s="973">
        <v>1</v>
      </c>
      <c r="Z50" s="967">
        <v>0</v>
      </c>
      <c r="AA50" s="973">
        <v>0</v>
      </c>
      <c r="AB50" s="967">
        <v>3</v>
      </c>
      <c r="AC50" s="973">
        <v>0</v>
      </c>
      <c r="AD50" s="967">
        <v>0</v>
      </c>
      <c r="AE50" s="973">
        <v>2</v>
      </c>
      <c r="AF50" s="967">
        <v>3</v>
      </c>
      <c r="AG50" s="973">
        <v>0</v>
      </c>
      <c r="AH50" s="967">
        <v>0</v>
      </c>
      <c r="AI50" s="973">
        <v>0</v>
      </c>
      <c r="AJ50" s="967">
        <v>0</v>
      </c>
      <c r="AK50" s="973">
        <v>0</v>
      </c>
      <c r="AL50" s="969">
        <v>0</v>
      </c>
      <c r="AM50" s="1180">
        <v>0</v>
      </c>
      <c r="AN50" s="968">
        <v>0</v>
      </c>
      <c r="AO50" s="973">
        <v>26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2" t="s">
        <v>27</v>
      </c>
      <c r="B54" s="7416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45"/>
      <c r="B55" s="7417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48</v>
      </c>
      <c r="C57" s="4804">
        <v>0</v>
      </c>
      <c r="D57" s="4835">
        <v>0</v>
      </c>
      <c r="E57" s="4805">
        <v>48</v>
      </c>
      <c r="F57" s="5058">
        <v>0</v>
      </c>
      <c r="G57" s="5059">
        <v>48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>
        <v>0</v>
      </c>
      <c r="D58" s="4835">
        <v>0</v>
      </c>
      <c r="E58" s="4805">
        <v>0</v>
      </c>
      <c r="F58" s="5058">
        <v>0</v>
      </c>
      <c r="G58" s="5059">
        <v>0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48</v>
      </c>
      <c r="C61" s="387">
        <f t="shared" si="33"/>
        <v>0</v>
      </c>
      <c r="D61" s="1328">
        <f t="shared" si="33"/>
        <v>0</v>
      </c>
      <c r="E61" s="1329">
        <f t="shared" si="33"/>
        <v>48</v>
      </c>
      <c r="F61" s="5065">
        <f t="shared" si="33"/>
        <v>0</v>
      </c>
      <c r="G61" s="5066">
        <f t="shared" si="33"/>
        <v>48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2" t="s">
        <v>27</v>
      </c>
      <c r="B63" s="6580" t="s">
        <v>28</v>
      </c>
      <c r="C63" s="7443" t="s">
        <v>29</v>
      </c>
      <c r="D63" s="7443"/>
      <c r="E63" s="7443"/>
      <c r="F63" s="7443"/>
      <c r="G63" s="7443"/>
      <c r="H63" s="7443"/>
      <c r="I63" s="7443"/>
      <c r="J63" s="7443"/>
      <c r="K63" s="7443"/>
      <c r="L63" s="7443"/>
      <c r="M63" s="7443"/>
      <c r="N63" s="7443"/>
      <c r="O63" s="7443"/>
      <c r="P63" s="7443"/>
      <c r="Q63" s="7443"/>
      <c r="R63" s="7443"/>
      <c r="S63" s="7444"/>
      <c r="T63" s="7061" t="s">
        <v>3319</v>
      </c>
      <c r="U63" s="7061"/>
      <c r="V63" s="7061"/>
      <c r="W63" s="6987"/>
      <c r="X63" s="7116" t="s">
        <v>3358</v>
      </c>
      <c r="Y63" s="7442"/>
      <c r="Z63" s="7117"/>
    </row>
    <row r="64" spans="1:113" ht="31.5" x14ac:dyDescent="0.25">
      <c r="A64" s="7345"/>
      <c r="B64" s="6698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29</v>
      </c>
      <c r="C65" s="4804">
        <v>0</v>
      </c>
      <c r="D65" s="4805">
        <v>0</v>
      </c>
      <c r="E65" s="4805">
        <v>2</v>
      </c>
      <c r="F65" s="4805">
        <v>0</v>
      </c>
      <c r="G65" s="4805">
        <v>0</v>
      </c>
      <c r="H65" s="4805">
        <v>1</v>
      </c>
      <c r="I65" s="4805">
        <v>0</v>
      </c>
      <c r="J65" s="4805">
        <v>2</v>
      </c>
      <c r="K65" s="4805">
        <v>2</v>
      </c>
      <c r="L65" s="4805">
        <v>1</v>
      </c>
      <c r="M65" s="4805">
        <v>4</v>
      </c>
      <c r="N65" s="4805">
        <v>7</v>
      </c>
      <c r="O65" s="4805">
        <v>3</v>
      </c>
      <c r="P65" s="4805">
        <v>1</v>
      </c>
      <c r="Q65" s="4805">
        <v>3</v>
      </c>
      <c r="R65" s="4805">
        <v>1</v>
      </c>
      <c r="S65" s="5071">
        <v>2</v>
      </c>
      <c r="T65" s="22">
        <v>0</v>
      </c>
      <c r="U65" s="535">
        <v>0</v>
      </c>
      <c r="V65" s="535">
        <v>29</v>
      </c>
      <c r="W65" s="107">
        <v>0</v>
      </c>
      <c r="X65" s="290">
        <v>29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0</v>
      </c>
      <c r="J66" s="4805">
        <v>0</v>
      </c>
      <c r="K66" s="4805">
        <v>0</v>
      </c>
      <c r="L66" s="4805">
        <v>0</v>
      </c>
      <c r="M66" s="4805">
        <v>0</v>
      </c>
      <c r="N66" s="4805">
        <v>0</v>
      </c>
      <c r="O66" s="4805">
        <v>0</v>
      </c>
      <c r="P66" s="4805">
        <v>0</v>
      </c>
      <c r="Q66" s="4805">
        <v>0</v>
      </c>
      <c r="R66" s="4805">
        <v>0</v>
      </c>
      <c r="S66" s="5071">
        <v>0</v>
      </c>
      <c r="T66" s="1116">
        <v>0</v>
      </c>
      <c r="U66" s="1278">
        <v>0</v>
      </c>
      <c r="V66" s="1278">
        <v>0</v>
      </c>
      <c r="W66" s="1115">
        <v>0</v>
      </c>
      <c r="X66" s="1114">
        <v>0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29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2</v>
      </c>
      <c r="F69" s="5075">
        <f t="shared" si="37"/>
        <v>0</v>
      </c>
      <c r="G69" s="5075">
        <f t="shared" si="37"/>
        <v>0</v>
      </c>
      <c r="H69" s="5075">
        <f t="shared" si="37"/>
        <v>1</v>
      </c>
      <c r="I69" s="5075">
        <f t="shared" si="37"/>
        <v>0</v>
      </c>
      <c r="J69" s="5075">
        <f t="shared" si="37"/>
        <v>2</v>
      </c>
      <c r="K69" s="5075">
        <f t="shared" si="37"/>
        <v>2</v>
      </c>
      <c r="L69" s="5075">
        <f t="shared" si="37"/>
        <v>1</v>
      </c>
      <c r="M69" s="5075">
        <f t="shared" si="37"/>
        <v>4</v>
      </c>
      <c r="N69" s="5075">
        <f t="shared" si="37"/>
        <v>7</v>
      </c>
      <c r="O69" s="5075">
        <f t="shared" si="37"/>
        <v>3</v>
      </c>
      <c r="P69" s="5075">
        <f t="shared" si="37"/>
        <v>1</v>
      </c>
      <c r="Q69" s="5075">
        <f t="shared" si="37"/>
        <v>3</v>
      </c>
      <c r="R69" s="5075">
        <f t="shared" si="37"/>
        <v>1</v>
      </c>
      <c r="S69" s="5076">
        <f t="shared" si="37"/>
        <v>2</v>
      </c>
      <c r="T69" s="5077">
        <f t="shared" si="37"/>
        <v>0</v>
      </c>
      <c r="U69" s="5075">
        <f t="shared" si="37"/>
        <v>0</v>
      </c>
      <c r="V69" s="5075">
        <f t="shared" si="37"/>
        <v>29</v>
      </c>
      <c r="W69" s="4694">
        <f t="shared" si="37"/>
        <v>0</v>
      </c>
      <c r="X69" s="5074">
        <f t="shared" si="37"/>
        <v>29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2" t="s">
        <v>27</v>
      </c>
      <c r="B71" s="7416" t="s">
        <v>28</v>
      </c>
      <c r="C71" s="7443" t="s">
        <v>29</v>
      </c>
      <c r="D71" s="7443"/>
      <c r="E71" s="7443"/>
      <c r="F71" s="7443"/>
      <c r="G71" s="7443"/>
      <c r="H71" s="7443"/>
      <c r="I71" s="7443"/>
      <c r="J71" s="7443"/>
      <c r="K71" s="7443"/>
      <c r="L71" s="7443"/>
      <c r="M71" s="7443"/>
      <c r="N71" s="7443"/>
      <c r="O71" s="7443"/>
      <c r="P71" s="7443"/>
      <c r="Q71" s="7443"/>
      <c r="R71" s="7443"/>
      <c r="S71" s="7444"/>
      <c r="T71" s="7055" t="s">
        <v>3319</v>
      </c>
      <c r="U71" s="7061"/>
      <c r="V71" s="7061"/>
      <c r="W71" s="6987"/>
      <c r="X71" s="7116" t="s">
        <v>3358</v>
      </c>
      <c r="Y71" s="7442"/>
      <c r="Z71" s="7117"/>
    </row>
    <row r="72" spans="1:95" ht="31.5" x14ac:dyDescent="0.25">
      <c r="A72" s="7345"/>
      <c r="B72" s="7417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390</v>
      </c>
      <c r="C73" s="4804">
        <v>0</v>
      </c>
      <c r="D73" s="4805">
        <v>0</v>
      </c>
      <c r="E73" s="4805">
        <v>16</v>
      </c>
      <c r="F73" s="4805">
        <v>15</v>
      </c>
      <c r="G73" s="4805">
        <v>8</v>
      </c>
      <c r="H73" s="4805">
        <v>14</v>
      </c>
      <c r="I73" s="4805">
        <v>26</v>
      </c>
      <c r="J73" s="4805">
        <v>36</v>
      </c>
      <c r="K73" s="4805">
        <v>21</v>
      </c>
      <c r="L73" s="4805">
        <v>7</v>
      </c>
      <c r="M73" s="4805">
        <v>34</v>
      </c>
      <c r="N73" s="4805">
        <v>65</v>
      </c>
      <c r="O73" s="4805">
        <v>60</v>
      </c>
      <c r="P73" s="4805">
        <v>36</v>
      </c>
      <c r="Q73" s="4805">
        <v>45</v>
      </c>
      <c r="R73" s="4805">
        <v>4</v>
      </c>
      <c r="S73" s="5071">
        <v>3</v>
      </c>
      <c r="T73" s="290">
        <v>0</v>
      </c>
      <c r="U73" s="22">
        <v>0</v>
      </c>
      <c r="V73" s="535">
        <v>390</v>
      </c>
      <c r="W73" s="535">
        <v>0</v>
      </c>
      <c r="X73" s="290">
        <v>390</v>
      </c>
      <c r="Y73" s="535">
        <v>0</v>
      </c>
      <c r="Z73" s="107">
        <v>0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390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16</v>
      </c>
      <c r="F77" s="5075">
        <f t="shared" si="41"/>
        <v>15</v>
      </c>
      <c r="G77" s="5075">
        <f t="shared" si="41"/>
        <v>8</v>
      </c>
      <c r="H77" s="5075">
        <f t="shared" si="41"/>
        <v>14</v>
      </c>
      <c r="I77" s="5075">
        <f t="shared" si="41"/>
        <v>26</v>
      </c>
      <c r="J77" s="5075">
        <f t="shared" si="41"/>
        <v>36</v>
      </c>
      <c r="K77" s="5075">
        <f t="shared" si="41"/>
        <v>21</v>
      </c>
      <c r="L77" s="5075">
        <f t="shared" si="41"/>
        <v>7</v>
      </c>
      <c r="M77" s="5075">
        <f t="shared" si="41"/>
        <v>34</v>
      </c>
      <c r="N77" s="5075">
        <f t="shared" si="41"/>
        <v>65</v>
      </c>
      <c r="O77" s="5075">
        <f t="shared" si="41"/>
        <v>60</v>
      </c>
      <c r="P77" s="5075">
        <f t="shared" si="41"/>
        <v>36</v>
      </c>
      <c r="Q77" s="5075">
        <f t="shared" si="41"/>
        <v>45</v>
      </c>
      <c r="R77" s="5075">
        <f t="shared" si="41"/>
        <v>4</v>
      </c>
      <c r="S77" s="5076">
        <f>SUM(S73:S76)</f>
        <v>3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390</v>
      </c>
      <c r="W77" s="5079">
        <f t="shared" si="42"/>
        <v>0</v>
      </c>
      <c r="X77" s="5080">
        <f t="shared" si="42"/>
        <v>390</v>
      </c>
      <c r="Y77" s="4821">
        <f t="shared" si="42"/>
        <v>0</v>
      </c>
      <c r="Z77" s="4822">
        <f t="shared" si="42"/>
        <v>0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269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356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0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0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0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625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40" t="s">
        <v>3382</v>
      </c>
      <c r="B115" s="7428" t="s">
        <v>77</v>
      </c>
      <c r="C115" s="7055" t="s">
        <v>3319</v>
      </c>
      <c r="D115" s="7061"/>
      <c r="E115" s="7061"/>
      <c r="F115" s="7062"/>
      <c r="G115" s="7442" t="s">
        <v>3383</v>
      </c>
      <c r="H115" s="7117"/>
    </row>
    <row r="116" spans="1:93" ht="24.75" customHeight="1" x14ac:dyDescent="0.25">
      <c r="A116" s="7441"/>
      <c r="B116" s="7429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02" t="s">
        <v>3387</v>
      </c>
      <c r="B120" s="7416" t="s">
        <v>77</v>
      </c>
      <c r="C120" s="7433" t="s">
        <v>3388</v>
      </c>
      <c r="D120" s="7434"/>
      <c r="E120" s="7435"/>
      <c r="F120" s="7436" t="s">
        <v>3389</v>
      </c>
      <c r="G120" s="7437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45"/>
      <c r="B121" s="7417"/>
      <c r="C121" s="3877" t="s">
        <v>3391</v>
      </c>
      <c r="D121" s="1961" t="s">
        <v>3392</v>
      </c>
      <c r="E121" s="1785" t="s">
        <v>3393</v>
      </c>
      <c r="F121" s="7436"/>
      <c r="G121" s="7437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02" t="s">
        <v>3398</v>
      </c>
      <c r="B126" s="7416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8" t="s">
        <v>3404</v>
      </c>
      <c r="L126" s="7117"/>
    </row>
    <row r="127" spans="1:93" ht="31.5" x14ac:dyDescent="0.25">
      <c r="A127" s="7345"/>
      <c r="B127" s="7417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6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7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1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39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39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39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39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6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7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8" t="s">
        <v>769</v>
      </c>
      <c r="B146" s="7430" t="s">
        <v>77</v>
      </c>
      <c r="C146" s="7431"/>
      <c r="D146" s="6580"/>
      <c r="E146" s="7432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0" t="s">
        <v>3421</v>
      </c>
      <c r="AN146" s="7143"/>
      <c r="AO146" s="7075"/>
    </row>
    <row r="147" spans="1:113" x14ac:dyDescent="0.25">
      <c r="A147" s="6644"/>
      <c r="B147" s="7346"/>
      <c r="C147" s="6447"/>
      <c r="D147" s="6698"/>
      <c r="E147" s="7421" t="s">
        <v>343</v>
      </c>
      <c r="F147" s="7421"/>
      <c r="G147" s="7421" t="s">
        <v>326</v>
      </c>
      <c r="H147" s="7421"/>
      <c r="I147" s="7421" t="s">
        <v>94</v>
      </c>
      <c r="J147" s="7421"/>
      <c r="K147" s="7422" t="s">
        <v>44</v>
      </c>
      <c r="L147" s="7422"/>
      <c r="M147" s="7056" t="s">
        <v>45</v>
      </c>
      <c r="N147" s="6995"/>
      <c r="O147" s="7421" t="s">
        <v>974</v>
      </c>
      <c r="P147" s="7421"/>
      <c r="Q147" s="7421" t="s">
        <v>629</v>
      </c>
      <c r="R147" s="7421"/>
      <c r="S147" s="7421" t="s">
        <v>48</v>
      </c>
      <c r="T147" s="7421"/>
      <c r="U147" s="7421" t="s">
        <v>49</v>
      </c>
      <c r="V147" s="7421"/>
      <c r="W147" s="7421" t="s">
        <v>975</v>
      </c>
      <c r="X147" s="7421"/>
      <c r="Y147" s="7421" t="s">
        <v>51</v>
      </c>
      <c r="Z147" s="7421"/>
      <c r="AA147" s="7421" t="s">
        <v>52</v>
      </c>
      <c r="AB147" s="7421"/>
      <c r="AC147" s="7421" t="s">
        <v>53</v>
      </c>
      <c r="AD147" s="6995"/>
      <c r="AE147" s="7421" t="s">
        <v>54</v>
      </c>
      <c r="AF147" s="7421"/>
      <c r="AG147" s="7421" t="s">
        <v>55</v>
      </c>
      <c r="AH147" s="7421"/>
      <c r="AI147" s="7421" t="s">
        <v>56</v>
      </c>
      <c r="AJ147" s="7421"/>
      <c r="AK147" s="6987" t="s">
        <v>57</v>
      </c>
      <c r="AL147" s="7055"/>
      <c r="AM147" s="7375" t="s">
        <v>3422</v>
      </c>
      <c r="AN147" s="7423" t="s">
        <v>3423</v>
      </c>
      <c r="AO147" s="7424"/>
    </row>
    <row r="148" spans="1:113" ht="31.5" x14ac:dyDescent="0.25">
      <c r="A148" s="7429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5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2" t="s">
        <v>27</v>
      </c>
      <c r="B185" s="7403" t="s">
        <v>77</v>
      </c>
      <c r="C185" s="7406" t="s">
        <v>29</v>
      </c>
      <c r="D185" s="7407"/>
      <c r="E185" s="7407"/>
      <c r="F185" s="7407"/>
      <c r="G185" s="7407"/>
      <c r="H185" s="7407"/>
      <c r="I185" s="7407"/>
      <c r="J185" s="7407"/>
      <c r="K185" s="7407"/>
      <c r="L185" s="7407"/>
      <c r="M185" s="7407"/>
      <c r="N185" s="7407"/>
      <c r="O185" s="7407"/>
      <c r="P185" s="7407"/>
      <c r="Q185" s="7407"/>
      <c r="R185" s="7407"/>
      <c r="S185" s="7408"/>
      <c r="T185" s="7111" t="s">
        <v>3421</v>
      </c>
      <c r="U185" s="7412"/>
      <c r="V185" s="7412"/>
      <c r="W185" s="7412"/>
      <c r="X185" s="7412"/>
      <c r="CE185"/>
      <c r="CK185" s="25"/>
      <c r="DI185"/>
    </row>
    <row r="186" spans="1:113" x14ac:dyDescent="0.25">
      <c r="A186" s="5866"/>
      <c r="B186" s="7404"/>
      <c r="C186" s="7409"/>
      <c r="D186" s="7410"/>
      <c r="E186" s="7410"/>
      <c r="F186" s="7410"/>
      <c r="G186" s="7410"/>
      <c r="H186" s="7410"/>
      <c r="I186" s="7410"/>
      <c r="J186" s="7410"/>
      <c r="K186" s="7410"/>
      <c r="L186" s="7410"/>
      <c r="M186" s="7410"/>
      <c r="N186" s="7410"/>
      <c r="O186" s="7410"/>
      <c r="P186" s="7410"/>
      <c r="Q186" s="7410"/>
      <c r="R186" s="7410"/>
      <c r="S186" s="7411"/>
      <c r="T186" s="7413" t="s">
        <v>3422</v>
      </c>
      <c r="U186" s="7414"/>
      <c r="V186" s="7415"/>
      <c r="W186" s="7116" t="s">
        <v>3445</v>
      </c>
      <c r="X186" s="7117"/>
      <c r="CE186"/>
      <c r="CK186" s="25"/>
      <c r="DI186"/>
    </row>
    <row r="187" spans="1:113" ht="31.5" x14ac:dyDescent="0.25">
      <c r="A187" s="7345"/>
      <c r="B187" s="7405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2" t="s">
        <v>27</v>
      </c>
      <c r="B197" s="7403" t="s">
        <v>77</v>
      </c>
      <c r="C197" s="7406" t="s">
        <v>29</v>
      </c>
      <c r="D197" s="7407"/>
      <c r="E197" s="7407"/>
      <c r="F197" s="7407"/>
      <c r="G197" s="7407"/>
      <c r="H197" s="7407"/>
      <c r="I197" s="7407"/>
      <c r="J197" s="7407"/>
      <c r="K197" s="7407"/>
      <c r="L197" s="7407"/>
      <c r="M197" s="7407"/>
      <c r="N197" s="7407"/>
      <c r="O197" s="7407"/>
      <c r="P197" s="7407"/>
      <c r="Q197" s="7407"/>
      <c r="R197" s="7407"/>
      <c r="S197" s="7408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4"/>
      <c r="C198" s="7409"/>
      <c r="D198" s="7410"/>
      <c r="E198" s="7410"/>
      <c r="F198" s="7410"/>
      <c r="G198" s="7410"/>
      <c r="H198" s="7410"/>
      <c r="I198" s="7410"/>
      <c r="J198" s="7410"/>
      <c r="K198" s="7410"/>
      <c r="L198" s="7410"/>
      <c r="M198" s="7410"/>
      <c r="N198" s="7410"/>
      <c r="O198" s="7410"/>
      <c r="P198" s="7410"/>
      <c r="Q198" s="7410"/>
      <c r="R198" s="7410"/>
      <c r="S198" s="7411"/>
      <c r="T198" s="7400" t="s">
        <v>3422</v>
      </c>
      <c r="U198" s="7400"/>
      <c r="V198" s="7401"/>
      <c r="W198" s="7116" t="s">
        <v>3445</v>
      </c>
      <c r="X198" s="7117"/>
      <c r="CE198"/>
      <c r="CK198" s="25"/>
      <c r="DI198"/>
    </row>
    <row r="199" spans="1:113" ht="31.5" x14ac:dyDescent="0.25">
      <c r="A199" s="7345"/>
      <c r="B199" s="7405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2" t="s">
        <v>27</v>
      </c>
      <c r="B208" s="7403" t="s">
        <v>77</v>
      </c>
      <c r="C208" s="7406" t="s">
        <v>29</v>
      </c>
      <c r="D208" s="7407"/>
      <c r="E208" s="7407"/>
      <c r="F208" s="7407"/>
      <c r="G208" s="7407"/>
      <c r="H208" s="7407"/>
      <c r="I208" s="7407"/>
      <c r="J208" s="7407"/>
      <c r="K208" s="7407"/>
      <c r="L208" s="7407"/>
      <c r="M208" s="7407"/>
      <c r="N208" s="7407"/>
      <c r="O208" s="7407"/>
      <c r="P208" s="7407"/>
      <c r="Q208" s="7407"/>
      <c r="R208" s="7407"/>
      <c r="S208" s="7408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4"/>
      <c r="C209" s="7409"/>
      <c r="D209" s="7410"/>
      <c r="E209" s="7410"/>
      <c r="F209" s="7410"/>
      <c r="G209" s="7410"/>
      <c r="H209" s="7410"/>
      <c r="I209" s="7410"/>
      <c r="J209" s="7410"/>
      <c r="K209" s="7410"/>
      <c r="L209" s="7410"/>
      <c r="M209" s="7410"/>
      <c r="N209" s="7410"/>
      <c r="O209" s="7410"/>
      <c r="P209" s="7410"/>
      <c r="Q209" s="7410"/>
      <c r="R209" s="7410"/>
      <c r="S209" s="7411"/>
      <c r="T209" s="7400" t="s">
        <v>3422</v>
      </c>
      <c r="U209" s="7400"/>
      <c r="V209" s="7401"/>
      <c r="W209" s="7116" t="s">
        <v>3445</v>
      </c>
      <c r="X209" s="7117"/>
      <c r="CE209"/>
      <c r="CK209" s="25"/>
      <c r="DI209"/>
    </row>
    <row r="210" spans="1:113" ht="31.5" x14ac:dyDescent="0.25">
      <c r="A210" s="7345"/>
      <c r="B210" s="7405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6" t="s">
        <v>3486</v>
      </c>
      <c r="B252" s="7418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7"/>
      <c r="B253" s="7419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8</v>
      </c>
      <c r="C254" s="1106">
        <v>0</v>
      </c>
      <c r="D254" s="773">
        <v>0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0</v>
      </c>
      <c r="N254" s="773">
        <v>0</v>
      </c>
      <c r="O254" s="773">
        <v>0</v>
      </c>
      <c r="P254" s="773">
        <v>1</v>
      </c>
      <c r="Q254" s="773">
        <v>3</v>
      </c>
      <c r="R254" s="773">
        <v>2</v>
      </c>
      <c r="S254" s="771">
        <v>2</v>
      </c>
    </row>
    <row r="255" spans="1:19" x14ac:dyDescent="0.25">
      <c r="A255" s="5128" t="s">
        <v>3488</v>
      </c>
      <c r="B255" s="1243">
        <f>SUM(C255:S255)</f>
        <v>8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0</v>
      </c>
      <c r="K255" s="1278">
        <v>0</v>
      </c>
      <c r="L255" s="1278">
        <v>0</v>
      </c>
      <c r="M255" s="1278">
        <v>0</v>
      </c>
      <c r="N255" s="1278">
        <v>0</v>
      </c>
      <c r="O255" s="1278">
        <v>0</v>
      </c>
      <c r="P255" s="1278">
        <v>1</v>
      </c>
      <c r="Q255" s="1278">
        <v>3</v>
      </c>
      <c r="R255" s="1278">
        <v>2</v>
      </c>
      <c r="S255" s="1115">
        <v>2</v>
      </c>
    </row>
    <row r="256" spans="1:19" x14ac:dyDescent="0.25">
      <c r="A256" s="5129" t="s">
        <v>3489</v>
      </c>
      <c r="B256" s="5130">
        <f>SUM(C256:S256)</f>
        <v>8</v>
      </c>
      <c r="C256" s="1289">
        <v>0</v>
      </c>
      <c r="D256" s="262">
        <v>0</v>
      </c>
      <c r="E256" s="262">
        <v>0</v>
      </c>
      <c r="F256" s="262">
        <v>0</v>
      </c>
      <c r="G256" s="262">
        <v>0</v>
      </c>
      <c r="H256" s="262">
        <v>0</v>
      </c>
      <c r="I256" s="262">
        <v>0</v>
      </c>
      <c r="J256" s="262">
        <v>0</v>
      </c>
      <c r="K256" s="262">
        <v>0</v>
      </c>
      <c r="L256" s="262">
        <v>0</v>
      </c>
      <c r="M256" s="262">
        <v>0</v>
      </c>
      <c r="N256" s="262">
        <v>0</v>
      </c>
      <c r="O256" s="262">
        <v>0</v>
      </c>
      <c r="P256" s="262">
        <v>1</v>
      </c>
      <c r="Q256" s="262">
        <v>3</v>
      </c>
      <c r="R256" s="262">
        <v>2</v>
      </c>
      <c r="S256" s="1474">
        <v>2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6" t="s">
        <v>3491</v>
      </c>
      <c r="B258" s="7418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7"/>
      <c r="B259" s="7419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6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1</v>
      </c>
      <c r="Q260" s="773">
        <v>3</v>
      </c>
      <c r="R260" s="773">
        <v>1</v>
      </c>
      <c r="S260" s="1107">
        <v>1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1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0</v>
      </c>
      <c r="R262" s="1278">
        <v>0</v>
      </c>
      <c r="S262" s="1115">
        <v>1</v>
      </c>
    </row>
    <row r="263" spans="1:19" x14ac:dyDescent="0.25">
      <c r="A263" s="1187" t="s">
        <v>3495</v>
      </c>
      <c r="B263" s="1187">
        <f t="shared" si="66"/>
        <v>1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0</v>
      </c>
      <c r="R263" s="1278">
        <v>0</v>
      </c>
      <c r="S263" s="1115">
        <v>1</v>
      </c>
    </row>
    <row r="264" spans="1:19" x14ac:dyDescent="0.25">
      <c r="A264" s="1187" t="s">
        <v>3496</v>
      </c>
      <c r="B264" s="1187">
        <f t="shared" si="66"/>
        <v>1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0</v>
      </c>
      <c r="N264" s="1278">
        <v>0</v>
      </c>
      <c r="O264" s="1278">
        <v>0</v>
      </c>
      <c r="P264" s="1278">
        <v>0</v>
      </c>
      <c r="Q264" s="1278">
        <v>0</v>
      </c>
      <c r="R264" s="1278">
        <v>1</v>
      </c>
      <c r="S264" s="1115">
        <v>0</v>
      </c>
    </row>
    <row r="265" spans="1:19" x14ac:dyDescent="0.25">
      <c r="A265" s="1187" t="s">
        <v>3497</v>
      </c>
      <c r="B265" s="1187">
        <f t="shared" si="66"/>
        <v>0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0</v>
      </c>
      <c r="O265" s="1278">
        <v>0</v>
      </c>
      <c r="P265" s="1278">
        <v>0</v>
      </c>
      <c r="Q265" s="1278">
        <v>0</v>
      </c>
      <c r="R265" s="1278">
        <v>0</v>
      </c>
      <c r="S265" s="1115">
        <v>0</v>
      </c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/>
      <c r="D285" s="1278"/>
      <c r="E285" s="1278"/>
      <c r="F285" s="1278"/>
      <c r="G285" s="1278"/>
      <c r="H285" s="1278"/>
      <c r="I285" s="1278"/>
      <c r="J285" s="1278"/>
      <c r="K285" s="1278"/>
      <c r="L285" s="1278"/>
      <c r="M285" s="1278"/>
      <c r="N285" s="1278"/>
      <c r="O285" s="1278"/>
      <c r="P285" s="1278"/>
      <c r="Q285" s="1278"/>
      <c r="R285" s="1278"/>
      <c r="S285" s="1115"/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6" t="s">
        <v>3519</v>
      </c>
      <c r="B288" s="7418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7"/>
      <c r="B289" s="7419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0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0</v>
      </c>
      <c r="P293" s="1278">
        <v>0</v>
      </c>
      <c r="Q293" s="1278">
        <v>0</v>
      </c>
      <c r="R293" s="1278">
        <v>0</v>
      </c>
      <c r="S293" s="1115">
        <v>0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0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67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5011" t="s">
        <v>3522</v>
      </c>
      <c r="B299" s="1243">
        <f t="shared" si="67"/>
        <v>0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0</v>
      </c>
      <c r="Q299" s="1278">
        <v>0</v>
      </c>
      <c r="R299" s="1278">
        <v>0</v>
      </c>
      <c r="S299" s="1115">
        <v>0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0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0</v>
      </c>
      <c r="R307" s="1278">
        <v>0</v>
      </c>
      <c r="S307" s="1115">
        <v>0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9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1</v>
      </c>
      <c r="Q310" s="1283">
        <v>3</v>
      </c>
      <c r="R310" s="1283">
        <v>2</v>
      </c>
      <c r="S310" s="388">
        <v>3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1372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>
      <selection activeCell="R33" sqref="R3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2" t="s">
        <v>3529</v>
      </c>
      <c r="B9" s="7055" t="s">
        <v>77</v>
      </c>
      <c r="C9" s="7061"/>
      <c r="D9" s="6987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70" t="s">
        <v>3531</v>
      </c>
      <c r="N9" s="7471"/>
      <c r="O9" s="7471" t="s">
        <v>3532</v>
      </c>
      <c r="P9" s="7471"/>
      <c r="Q9" s="7471" t="s">
        <v>3533</v>
      </c>
      <c r="R9" s="7472"/>
      <c r="S9" s="7467" t="s">
        <v>36</v>
      </c>
      <c r="T9" s="7468" t="s">
        <v>37</v>
      </c>
    </row>
    <row r="10" spans="1:84" ht="21" x14ac:dyDescent="0.25">
      <c r="A10" s="7345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2" t="s">
        <v>3555</v>
      </c>
      <c r="B30" s="7445"/>
      <c r="C30" s="7432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7" t="s">
        <v>36</v>
      </c>
      <c r="Q30" s="7468" t="s">
        <v>37</v>
      </c>
    </row>
    <row r="31" spans="1:84" ht="21" x14ac:dyDescent="0.25">
      <c r="A31" s="6209"/>
      <c r="B31" s="5888"/>
      <c r="C31" s="7473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69" t="s">
        <v>3562</v>
      </c>
      <c r="B32" s="1130" t="s">
        <v>2899</v>
      </c>
      <c r="C32" s="1354">
        <f t="shared" ref="C32:C57" si="19">SUM(D32:L32)</f>
        <v>447</v>
      </c>
      <c r="D32" s="1355">
        <v>1</v>
      </c>
      <c r="E32" s="1356">
        <v>211</v>
      </c>
      <c r="F32" s="1356">
        <v>56</v>
      </c>
      <c r="G32" s="1356">
        <v>62</v>
      </c>
      <c r="H32" s="1356">
        <v>48</v>
      </c>
      <c r="I32" s="1356">
        <v>35</v>
      </c>
      <c r="J32" s="1356">
        <v>15</v>
      </c>
      <c r="K32" s="1356">
        <v>10</v>
      </c>
      <c r="L32" s="1357">
        <v>9</v>
      </c>
      <c r="M32" s="1358"/>
      <c r="N32" s="1359"/>
      <c r="O32" s="1360"/>
      <c r="P32" s="1361">
        <v>0</v>
      </c>
      <c r="Q32" s="1362">
        <v>0</v>
      </c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447</v>
      </c>
      <c r="D33" s="1364">
        <f>SUM(D34:D38)</f>
        <v>1</v>
      </c>
      <c r="E33" s="1365">
        <f>SUM(E34:E38)</f>
        <v>211</v>
      </c>
      <c r="F33" s="1365">
        <f>SUM(F34:F38)</f>
        <v>56</v>
      </c>
      <c r="G33" s="1365">
        <f t="shared" ref="G33:L33" si="20">SUM(G34:G38)</f>
        <v>62</v>
      </c>
      <c r="H33" s="1365">
        <f t="shared" si="20"/>
        <v>48</v>
      </c>
      <c r="I33" s="1365">
        <f t="shared" si="20"/>
        <v>35</v>
      </c>
      <c r="J33" s="1365">
        <f t="shared" si="20"/>
        <v>15</v>
      </c>
      <c r="K33" s="1365">
        <f t="shared" si="20"/>
        <v>10</v>
      </c>
      <c r="L33" s="1366">
        <f t="shared" si="20"/>
        <v>9</v>
      </c>
      <c r="M33" s="1361">
        <v>447</v>
      </c>
      <c r="N33" s="1367">
        <v>0</v>
      </c>
      <c r="O33" s="1368">
        <v>0</v>
      </c>
      <c r="P33" s="1361">
        <v>0</v>
      </c>
      <c r="Q33" s="1362">
        <v>0</v>
      </c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34</v>
      </c>
      <c r="D34" s="394">
        <v>0</v>
      </c>
      <c r="E34" s="1369">
        <v>23</v>
      </c>
      <c r="F34" s="1369">
        <v>5</v>
      </c>
      <c r="G34" s="1369">
        <v>3</v>
      </c>
      <c r="H34" s="1369">
        <v>1</v>
      </c>
      <c r="I34" s="1369">
        <v>1</v>
      </c>
      <c r="J34" s="1369">
        <v>1</v>
      </c>
      <c r="K34" s="1369">
        <v>0</v>
      </c>
      <c r="L34" s="101">
        <v>0</v>
      </c>
      <c r="M34" s="395"/>
      <c r="N34" s="1370"/>
      <c r="O34" s="236"/>
      <c r="P34" s="1361">
        <v>0</v>
      </c>
      <c r="Q34" s="1362">
        <v>0</v>
      </c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286</v>
      </c>
      <c r="D35" s="1371">
        <v>1</v>
      </c>
      <c r="E35" s="1367">
        <v>137</v>
      </c>
      <c r="F35" s="1367">
        <v>34</v>
      </c>
      <c r="G35" s="1367">
        <v>39</v>
      </c>
      <c r="H35" s="1367">
        <v>33</v>
      </c>
      <c r="I35" s="1367">
        <v>20</v>
      </c>
      <c r="J35" s="1367">
        <v>9</v>
      </c>
      <c r="K35" s="1367">
        <v>7</v>
      </c>
      <c r="L35" s="1368">
        <v>6</v>
      </c>
      <c r="M35" s="1372"/>
      <c r="N35" s="1373"/>
      <c r="O35" s="1374"/>
      <c r="P35" s="1361">
        <v>0</v>
      </c>
      <c r="Q35" s="1362">
        <v>0</v>
      </c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44</v>
      </c>
      <c r="D36" s="1375">
        <v>0</v>
      </c>
      <c r="E36" s="1376">
        <v>18</v>
      </c>
      <c r="F36" s="1376">
        <v>9</v>
      </c>
      <c r="G36" s="1376">
        <v>7</v>
      </c>
      <c r="H36" s="1376">
        <v>3</v>
      </c>
      <c r="I36" s="1376">
        <v>4</v>
      </c>
      <c r="J36" s="1376">
        <v>1</v>
      </c>
      <c r="K36" s="1376">
        <v>1</v>
      </c>
      <c r="L36" s="1377">
        <v>1</v>
      </c>
      <c r="M36" s="1378"/>
      <c r="N36" s="1379"/>
      <c r="O36" s="1380"/>
      <c r="P36" s="1361">
        <v>0</v>
      </c>
      <c r="Q36" s="1362">
        <v>0</v>
      </c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6</v>
      </c>
      <c r="D37" s="1381">
        <v>0</v>
      </c>
      <c r="E37" s="1382">
        <v>2</v>
      </c>
      <c r="F37" s="1382">
        <v>0</v>
      </c>
      <c r="G37" s="1382">
        <v>1</v>
      </c>
      <c r="H37" s="1382">
        <v>0</v>
      </c>
      <c r="I37" s="1382">
        <v>0</v>
      </c>
      <c r="J37" s="1382">
        <v>2</v>
      </c>
      <c r="K37" s="1382">
        <v>0</v>
      </c>
      <c r="L37" s="1383">
        <v>1</v>
      </c>
      <c r="M37" s="1384"/>
      <c r="N37" s="1385"/>
      <c r="O37" s="1386"/>
      <c r="P37" s="1361">
        <v>0</v>
      </c>
      <c r="Q37" s="1362">
        <v>0</v>
      </c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77</v>
      </c>
      <c r="D38" s="1371">
        <v>0</v>
      </c>
      <c r="E38" s="1367">
        <v>31</v>
      </c>
      <c r="F38" s="1367">
        <v>8</v>
      </c>
      <c r="G38" s="1367">
        <v>12</v>
      </c>
      <c r="H38" s="1367">
        <v>11</v>
      </c>
      <c r="I38" s="1367">
        <v>10</v>
      </c>
      <c r="J38" s="1367">
        <v>2</v>
      </c>
      <c r="K38" s="1367">
        <v>2</v>
      </c>
      <c r="L38" s="1368">
        <v>1</v>
      </c>
      <c r="M38" s="1372"/>
      <c r="N38" s="1373"/>
      <c r="O38" s="1374"/>
      <c r="P38" s="1361">
        <v>0</v>
      </c>
      <c r="Q38" s="1362">
        <v>0</v>
      </c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17</v>
      </c>
      <c r="D39" s="1387">
        <v>0</v>
      </c>
      <c r="E39" s="102">
        <v>11</v>
      </c>
      <c r="F39" s="102">
        <v>3</v>
      </c>
      <c r="G39" s="102">
        <v>2</v>
      </c>
      <c r="H39" s="102">
        <v>0</v>
      </c>
      <c r="I39" s="102">
        <v>1</v>
      </c>
      <c r="J39" s="102">
        <v>0</v>
      </c>
      <c r="K39" s="102">
        <v>0</v>
      </c>
      <c r="L39" s="103">
        <v>0</v>
      </c>
      <c r="M39" s="238"/>
      <c r="N39" s="239"/>
      <c r="O39" s="237"/>
      <c r="P39" s="1388">
        <v>0</v>
      </c>
      <c r="Q39" s="396">
        <v>0</v>
      </c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6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6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6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6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4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4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74</v>
      </c>
      <c r="D60" s="1364">
        <f>SUM(D61:D62)</f>
        <v>18</v>
      </c>
      <c r="E60" s="1365">
        <f t="shared" ref="E60:L60" si="25">SUM(E61:E62)</f>
        <v>11</v>
      </c>
      <c r="F60" s="1365">
        <f t="shared" si="25"/>
        <v>3</v>
      </c>
      <c r="G60" s="1365">
        <f t="shared" si="25"/>
        <v>4</v>
      </c>
      <c r="H60" s="1365">
        <f t="shared" si="25"/>
        <v>8</v>
      </c>
      <c r="I60" s="1365">
        <f t="shared" si="25"/>
        <v>11</v>
      </c>
      <c r="J60" s="1365">
        <f t="shared" si="25"/>
        <v>4</v>
      </c>
      <c r="K60" s="1365">
        <f t="shared" si="25"/>
        <v>8</v>
      </c>
      <c r="L60" s="1366">
        <f t="shared" si="25"/>
        <v>7</v>
      </c>
      <c r="M60" s="1417">
        <v>74</v>
      </c>
      <c r="N60" s="1356">
        <v>0</v>
      </c>
      <c r="O60" s="1357">
        <v>0</v>
      </c>
      <c r="P60" s="1361">
        <v>0</v>
      </c>
      <c r="Q60" s="1362">
        <v>0</v>
      </c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74</v>
      </c>
      <c r="D62" s="1397">
        <v>18</v>
      </c>
      <c r="E62" s="263">
        <v>11</v>
      </c>
      <c r="F62" s="263">
        <v>3</v>
      </c>
      <c r="G62" s="263">
        <v>4</v>
      </c>
      <c r="H62" s="263">
        <v>8</v>
      </c>
      <c r="I62" s="263">
        <v>11</v>
      </c>
      <c r="J62" s="263">
        <v>4</v>
      </c>
      <c r="K62" s="263">
        <v>8</v>
      </c>
      <c r="L62" s="1398">
        <v>7</v>
      </c>
      <c r="M62" s="264"/>
      <c r="N62" s="265"/>
      <c r="O62" s="1399"/>
      <c r="P62" s="1388">
        <v>0</v>
      </c>
      <c r="Q62" s="396">
        <v>0</v>
      </c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4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5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6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5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6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3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2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7" t="s">
        <v>285</v>
      </c>
      <c r="B106" s="7447" t="s">
        <v>77</v>
      </c>
      <c r="C106" s="7055" t="s">
        <v>3629</v>
      </c>
      <c r="D106" s="7452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59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0"/>
      <c r="B133" s="1224" t="s">
        <v>3656</v>
      </c>
      <c r="C133" s="1450"/>
      <c r="D133" s="1455"/>
      <c r="E133" s="404"/>
    </row>
    <row r="134" spans="1:5" x14ac:dyDescent="0.25">
      <c r="A134" s="5096" t="s">
        <v>3657</v>
      </c>
      <c r="B134" s="1456" t="s">
        <v>3658</v>
      </c>
      <c r="C134" s="403"/>
      <c r="D134" s="405"/>
      <c r="E134" s="234"/>
    </row>
    <row r="135" spans="1:5" x14ac:dyDescent="0.25">
      <c r="A135" s="7461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0"/>
      <c r="B136" s="1224" t="s">
        <v>3661</v>
      </c>
      <c r="C136" s="1450"/>
      <c r="D136" s="1387"/>
      <c r="E136" s="396"/>
    </row>
    <row r="137" spans="1:5" x14ac:dyDescent="0.25">
      <c r="A137" s="7459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0"/>
      <c r="B138" s="1224" t="s">
        <v>3661</v>
      </c>
      <c r="C138" s="1450"/>
      <c r="D138" s="1387"/>
      <c r="E138" s="404"/>
    </row>
    <row r="139" spans="1:5" x14ac:dyDescent="0.25">
      <c r="A139" s="7459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0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7" t="s">
        <v>3675</v>
      </c>
      <c r="B150" s="7447" t="s">
        <v>77</v>
      </c>
      <c r="C150" s="7448" t="s">
        <v>3530</v>
      </c>
      <c r="D150" s="7448"/>
      <c r="E150" s="7055" t="s">
        <v>44</v>
      </c>
      <c r="F150" s="7452"/>
      <c r="G150" s="7448" t="s">
        <v>3087</v>
      </c>
      <c r="H150" s="7448"/>
      <c r="I150" s="7448" t="s">
        <v>664</v>
      </c>
      <c r="J150" s="7449"/>
      <c r="K150" s="7450" t="s">
        <v>4324</v>
      </c>
      <c r="L150" s="7451"/>
      <c r="M150" s="7451"/>
    </row>
    <row r="151" spans="1:13" x14ac:dyDescent="0.25">
      <c r="A151" s="7345"/>
      <c r="B151" s="7345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>
        <v>0</v>
      </c>
      <c r="L152" s="773">
        <v>0</v>
      </c>
      <c r="M152" s="1107">
        <v>0</v>
      </c>
    </row>
    <row r="153" spans="1:13" x14ac:dyDescent="0.25">
      <c r="A153" s="1040" t="s">
        <v>3679</v>
      </c>
      <c r="B153" s="1471">
        <f>SUM(C153:J153)</f>
        <v>22</v>
      </c>
      <c r="C153" s="1114">
        <v>5</v>
      </c>
      <c r="D153" s="1115">
        <v>5</v>
      </c>
      <c r="E153" s="1114">
        <v>1</v>
      </c>
      <c r="F153" s="1115">
        <v>0</v>
      </c>
      <c r="G153" s="1114">
        <v>3</v>
      </c>
      <c r="H153" s="1115">
        <v>3</v>
      </c>
      <c r="I153" s="1114">
        <v>0</v>
      </c>
      <c r="J153" s="1322">
        <v>5</v>
      </c>
      <c r="K153" s="1326">
        <v>1</v>
      </c>
      <c r="L153" s="1278">
        <v>21</v>
      </c>
      <c r="M153" s="1115">
        <v>0</v>
      </c>
    </row>
    <row r="154" spans="1:13" x14ac:dyDescent="0.25">
      <c r="A154" s="1472" t="s">
        <v>3680</v>
      </c>
      <c r="B154" s="1473">
        <f>SUM(C154:J154)</f>
        <v>22</v>
      </c>
      <c r="C154" s="1289">
        <v>5</v>
      </c>
      <c r="D154" s="1474">
        <v>5</v>
      </c>
      <c r="E154" s="1289">
        <v>1</v>
      </c>
      <c r="F154" s="1474">
        <v>0</v>
      </c>
      <c r="G154" s="1289">
        <v>3</v>
      </c>
      <c r="H154" s="1474">
        <v>3</v>
      </c>
      <c r="I154" s="1289">
        <v>0</v>
      </c>
      <c r="J154" s="1475">
        <v>5</v>
      </c>
      <c r="K154" s="266">
        <v>1</v>
      </c>
      <c r="L154" s="262">
        <v>21</v>
      </c>
      <c r="M154" s="1474">
        <v>0</v>
      </c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7" t="s">
        <v>3675</v>
      </c>
      <c r="B156" s="7447" t="s">
        <v>77</v>
      </c>
      <c r="C156" s="7453" t="s">
        <v>29</v>
      </c>
      <c r="D156" s="7454"/>
      <c r="E156" s="7455"/>
      <c r="F156" s="7457" t="s">
        <v>3556</v>
      </c>
      <c r="G156" s="7457"/>
      <c r="H156" s="7457"/>
      <c r="I156" s="7458"/>
    </row>
    <row r="157" spans="1:13" ht="15" customHeight="1" x14ac:dyDescent="0.25">
      <c r="A157" s="5866"/>
      <c r="B157" s="5866"/>
      <c r="C157" s="6517"/>
      <c r="D157" s="6867"/>
      <c r="E157" s="7456"/>
      <c r="F157" s="7421" t="s">
        <v>3559</v>
      </c>
      <c r="G157" s="7421"/>
      <c r="H157" s="7421" t="s">
        <v>3682</v>
      </c>
      <c r="I157" s="7421"/>
    </row>
    <row r="158" spans="1:13" x14ac:dyDescent="0.25">
      <c r="A158" s="7345"/>
      <c r="B158" s="7345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1550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6" t="s">
        <v>3687</v>
      </c>
      <c r="B9" s="6995" t="s">
        <v>3688</v>
      </c>
      <c r="C9" s="7477"/>
      <c r="D9" s="7477"/>
      <c r="E9" s="7477"/>
      <c r="F9" s="7477"/>
      <c r="G9" s="7477"/>
      <c r="H9" s="7477"/>
      <c r="I9" s="7478"/>
      <c r="J9" s="6995" t="s">
        <v>3689</v>
      </c>
      <c r="K9" s="7477"/>
      <c r="L9" s="7477"/>
      <c r="M9" s="7477"/>
      <c r="N9" s="7477"/>
      <c r="O9" s="7477"/>
      <c r="P9" s="7477"/>
      <c r="Q9" s="7478"/>
      <c r="R9" s="6995" t="s">
        <v>3690</v>
      </c>
      <c r="S9" s="7477"/>
      <c r="T9" s="7477"/>
      <c r="U9" s="7477"/>
      <c r="V9" s="7477"/>
      <c r="W9" s="7477"/>
      <c r="X9" s="7477"/>
      <c r="Y9" s="6997"/>
      <c r="Z9" s="7483" t="s">
        <v>3533</v>
      </c>
      <c r="AA9" s="7483"/>
      <c r="AB9" s="7062"/>
      <c r="AC9" s="7476" t="s">
        <v>3691</v>
      </c>
      <c r="AD9" s="7477"/>
      <c r="AE9" s="7477"/>
      <c r="AF9" s="7477"/>
      <c r="AG9" s="7477"/>
      <c r="AH9" s="7477"/>
      <c r="AI9" s="7477"/>
      <c r="AJ9" s="6997"/>
      <c r="AK9" s="6986" t="s">
        <v>3533</v>
      </c>
      <c r="AL9" s="7483"/>
      <c r="AM9" s="7062"/>
      <c r="AN9" s="7476" t="s">
        <v>3692</v>
      </c>
      <c r="AO9" s="7477"/>
      <c r="AP9" s="7477"/>
      <c r="AQ9" s="7477"/>
      <c r="AR9" s="7477"/>
      <c r="AS9" s="7477"/>
      <c r="AT9" s="7477"/>
      <c r="AU9" s="7478"/>
    </row>
    <row r="10" spans="1:47" s="7" customFormat="1" ht="15" customHeight="1" x14ac:dyDescent="0.15">
      <c r="A10" s="5859"/>
      <c r="B10" s="7483" t="s">
        <v>3140</v>
      </c>
      <c r="C10" s="7452"/>
      <c r="D10" s="7055" t="s">
        <v>1203</v>
      </c>
      <c r="E10" s="7452"/>
      <c r="F10" s="7055" t="s">
        <v>3693</v>
      </c>
      <c r="G10" s="7452"/>
      <c r="H10" s="7055" t="s">
        <v>706</v>
      </c>
      <c r="I10" s="7452"/>
      <c r="J10" s="7483" t="s">
        <v>3140</v>
      </c>
      <c r="K10" s="7452"/>
      <c r="L10" s="7055" t="s">
        <v>1203</v>
      </c>
      <c r="M10" s="7452"/>
      <c r="N10" s="7055" t="s">
        <v>1204</v>
      </c>
      <c r="O10" s="7452"/>
      <c r="P10" s="7055" t="s">
        <v>706</v>
      </c>
      <c r="Q10" s="7452"/>
      <c r="R10" s="7055" t="s">
        <v>3140</v>
      </c>
      <c r="S10" s="7452"/>
      <c r="T10" s="7055" t="s">
        <v>1203</v>
      </c>
      <c r="U10" s="7452"/>
      <c r="V10" s="7055" t="s">
        <v>1276</v>
      </c>
      <c r="W10" s="7452"/>
      <c r="X10" s="7483" t="s">
        <v>706</v>
      </c>
      <c r="Y10" s="7062"/>
      <c r="Z10" s="7493" t="s">
        <v>3559</v>
      </c>
      <c r="AA10" s="7494" t="s">
        <v>1594</v>
      </c>
      <c r="AB10" s="6997"/>
      <c r="AC10" s="7483" t="s">
        <v>3140</v>
      </c>
      <c r="AD10" s="7452"/>
      <c r="AE10" s="7055" t="s">
        <v>1203</v>
      </c>
      <c r="AF10" s="7452"/>
      <c r="AG10" s="7055" t="s">
        <v>3694</v>
      </c>
      <c r="AH10" s="7452"/>
      <c r="AI10" s="7483" t="s">
        <v>3695</v>
      </c>
      <c r="AJ10" s="7452"/>
      <c r="AK10" s="7066" t="s">
        <v>3559</v>
      </c>
      <c r="AL10" s="7477" t="s">
        <v>1594</v>
      </c>
      <c r="AM10" s="6997"/>
      <c r="AN10" s="7483" t="s">
        <v>3140</v>
      </c>
      <c r="AO10" s="7452"/>
      <c r="AP10" s="7055" t="s">
        <v>1203</v>
      </c>
      <c r="AQ10" s="7452"/>
      <c r="AR10" s="7055" t="s">
        <v>1204</v>
      </c>
      <c r="AS10" s="7452"/>
      <c r="AT10" s="7055" t="s">
        <v>706</v>
      </c>
      <c r="AU10" s="7452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46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33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2" t="s">
        <v>3721</v>
      </c>
      <c r="B69" s="6995" t="s">
        <v>3722</v>
      </c>
      <c r="C69" s="7477"/>
      <c r="D69" s="7477"/>
      <c r="E69" s="7477"/>
      <c r="F69" s="7477"/>
      <c r="G69" s="7477"/>
      <c r="H69" s="7477"/>
      <c r="I69" s="6997"/>
      <c r="J69" s="7483" t="s">
        <v>3533</v>
      </c>
      <c r="K69" s="7483"/>
      <c r="L69" s="7062"/>
      <c r="M69" s="7476" t="s">
        <v>3692</v>
      </c>
      <c r="N69" s="7477"/>
      <c r="O69" s="7477"/>
      <c r="P69" s="7477"/>
      <c r="Q69" s="7477"/>
      <c r="R69" s="7477"/>
      <c r="S69" s="7477"/>
      <c r="T69" s="7478"/>
    </row>
    <row r="70" spans="1:47" s="9" customFormat="1" ht="15" customHeight="1" x14ac:dyDescent="0.2">
      <c r="A70" s="5866"/>
      <c r="B70" s="7483" t="s">
        <v>3140</v>
      </c>
      <c r="C70" s="7452"/>
      <c r="D70" s="7055" t="s">
        <v>1203</v>
      </c>
      <c r="E70" s="7452"/>
      <c r="F70" s="7055" t="s">
        <v>1204</v>
      </c>
      <c r="G70" s="7452"/>
      <c r="H70" s="7055" t="s">
        <v>706</v>
      </c>
      <c r="I70" s="7062"/>
      <c r="J70" s="1460" t="s">
        <v>3723</v>
      </c>
      <c r="K70" s="6995" t="s">
        <v>1594</v>
      </c>
      <c r="L70" s="6997"/>
      <c r="M70" s="7483" t="s">
        <v>3140</v>
      </c>
      <c r="N70" s="7452"/>
      <c r="O70" s="7055" t="s">
        <v>1203</v>
      </c>
      <c r="P70" s="7452"/>
      <c r="Q70" s="7055" t="s">
        <v>1204</v>
      </c>
      <c r="R70" s="7452"/>
      <c r="S70" s="7055" t="s">
        <v>706</v>
      </c>
      <c r="T70" s="7452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5" t="s">
        <v>3728</v>
      </c>
      <c r="B76" s="6995" t="s">
        <v>3729</v>
      </c>
      <c r="C76" s="7477"/>
      <c r="D76" s="7477"/>
      <c r="E76" s="7477"/>
      <c r="F76" s="7477"/>
      <c r="G76" s="7477"/>
      <c r="H76" s="7477"/>
      <c r="I76" s="7477"/>
      <c r="J76" s="5178"/>
      <c r="K76" s="5178"/>
      <c r="L76" s="5179"/>
      <c r="M76" s="7476" t="s">
        <v>3730</v>
      </c>
      <c r="N76" s="7477"/>
      <c r="O76" s="7477"/>
      <c r="P76" s="7477"/>
      <c r="Q76" s="7477"/>
      <c r="R76" s="7477"/>
      <c r="S76" s="7477"/>
      <c r="T76" s="7477"/>
      <c r="U76" s="7477"/>
      <c r="V76" s="7477"/>
      <c r="W76" s="6997"/>
      <c r="X76" s="7499" t="s">
        <v>3731</v>
      </c>
      <c r="Y76" s="7500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96"/>
      <c r="B77" s="7483" t="s">
        <v>3140</v>
      </c>
      <c r="C77" s="7452"/>
      <c r="D77" s="7055" t="s">
        <v>1203</v>
      </c>
      <c r="E77" s="7452"/>
      <c r="F77" s="7055" t="s">
        <v>1204</v>
      </c>
      <c r="G77" s="7452"/>
      <c r="H77" s="7055" t="s">
        <v>706</v>
      </c>
      <c r="I77" s="7452"/>
      <c r="J77" s="6986" t="s">
        <v>3533</v>
      </c>
      <c r="K77" s="7483"/>
      <c r="L77" s="7062"/>
      <c r="M77" s="7483" t="s">
        <v>3140</v>
      </c>
      <c r="N77" s="7452"/>
      <c r="O77" s="7055" t="s">
        <v>1203</v>
      </c>
      <c r="P77" s="7452"/>
      <c r="Q77" s="7055" t="s">
        <v>1204</v>
      </c>
      <c r="R77" s="7452"/>
      <c r="S77" s="7055" t="s">
        <v>706</v>
      </c>
      <c r="T77" s="7452"/>
      <c r="U77" s="6986" t="s">
        <v>3533</v>
      </c>
      <c r="V77" s="7483"/>
      <c r="W77" s="7062"/>
      <c r="X77" s="7499"/>
      <c r="Y77" s="7500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96"/>
      <c r="B78" s="7480" t="s">
        <v>58</v>
      </c>
      <c r="C78" s="7445" t="s">
        <v>59</v>
      </c>
      <c r="D78" s="7480" t="s">
        <v>58</v>
      </c>
      <c r="E78" s="7445" t="s">
        <v>59</v>
      </c>
      <c r="F78" s="7480" t="s">
        <v>58</v>
      </c>
      <c r="G78" s="7445" t="s">
        <v>59</v>
      </c>
      <c r="H78" s="7484" t="s">
        <v>58</v>
      </c>
      <c r="I78" s="7487" t="s">
        <v>59</v>
      </c>
      <c r="J78" s="7498" t="s">
        <v>3559</v>
      </c>
      <c r="K78" s="7478" t="s">
        <v>1594</v>
      </c>
      <c r="L78" s="7486"/>
      <c r="M78" s="7484" t="s">
        <v>58</v>
      </c>
      <c r="N78" s="7445" t="s">
        <v>59</v>
      </c>
      <c r="O78" s="7484" t="s">
        <v>58</v>
      </c>
      <c r="P78" s="7445" t="s">
        <v>59</v>
      </c>
      <c r="Q78" s="7484" t="s">
        <v>58</v>
      </c>
      <c r="R78" s="7445" t="s">
        <v>59</v>
      </c>
      <c r="S78" s="7480" t="s">
        <v>58</v>
      </c>
      <c r="T78" s="7482" t="s">
        <v>59</v>
      </c>
      <c r="U78" s="7066" t="s">
        <v>3559</v>
      </c>
      <c r="V78" s="7477" t="s">
        <v>1594</v>
      </c>
      <c r="W78" s="6997"/>
      <c r="X78" s="7474" t="s">
        <v>3732</v>
      </c>
      <c r="Y78" s="7479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97"/>
      <c r="B79" s="7481"/>
      <c r="C79" s="6623"/>
      <c r="D79" s="7481"/>
      <c r="E79" s="6623"/>
      <c r="F79" s="7481"/>
      <c r="G79" s="6623"/>
      <c r="H79" s="7485"/>
      <c r="I79" s="7488"/>
      <c r="J79" s="7498"/>
      <c r="K79" s="1135" t="s">
        <v>3696</v>
      </c>
      <c r="L79" s="1136" t="s">
        <v>2503</v>
      </c>
      <c r="M79" s="7485"/>
      <c r="N79" s="6623"/>
      <c r="O79" s="7485"/>
      <c r="P79" s="6623"/>
      <c r="Q79" s="7485"/>
      <c r="R79" s="6623"/>
      <c r="S79" s="7481"/>
      <c r="T79" s="6944"/>
      <c r="U79" s="6633"/>
      <c r="V79" s="1832" t="s">
        <v>3696</v>
      </c>
      <c r="W79" s="5184" t="s">
        <v>2503</v>
      </c>
      <c r="X79" s="7474"/>
      <c r="Y79" s="7479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89" t="s">
        <v>3748</v>
      </c>
      <c r="B95" s="6995" t="s">
        <v>3749</v>
      </c>
      <c r="C95" s="7477"/>
      <c r="D95" s="7477"/>
      <c r="E95" s="7477"/>
      <c r="F95" s="7477"/>
      <c r="G95" s="7477"/>
      <c r="H95" s="7477"/>
      <c r="I95" s="7478"/>
      <c r="J95" s="6995" t="s">
        <v>3750</v>
      </c>
      <c r="K95" s="7477"/>
      <c r="L95" s="7477"/>
      <c r="M95" s="7477"/>
      <c r="N95" s="7477"/>
      <c r="O95" s="7477"/>
      <c r="P95" s="7477"/>
      <c r="Q95" s="6997"/>
      <c r="R95" s="7476" t="s">
        <v>4393</v>
      </c>
      <c r="S95" s="7477"/>
      <c r="T95" s="7477"/>
      <c r="U95" s="7477"/>
      <c r="V95" s="7477"/>
      <c r="W95" s="7477"/>
      <c r="X95" s="7477"/>
      <c r="Y95" s="6997"/>
      <c r="Z95" s="7483" t="s">
        <v>3533</v>
      </c>
      <c r="AA95" s="7483"/>
      <c r="AB95" s="7062"/>
      <c r="AC95" s="7476" t="s">
        <v>3751</v>
      </c>
      <c r="AD95" s="7477"/>
      <c r="AE95" s="7477"/>
      <c r="AF95" s="7477"/>
      <c r="AG95" s="7477"/>
      <c r="AH95" s="7477"/>
      <c r="AI95" s="7477"/>
      <c r="AJ95" s="747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90"/>
      <c r="B96" s="7483" t="s">
        <v>3140</v>
      </c>
      <c r="C96" s="7452"/>
      <c r="D96" s="7055" t="s">
        <v>1203</v>
      </c>
      <c r="E96" s="7452"/>
      <c r="F96" s="7055" t="s">
        <v>1204</v>
      </c>
      <c r="G96" s="7452"/>
      <c r="H96" s="7055" t="s">
        <v>706</v>
      </c>
      <c r="I96" s="7452"/>
      <c r="J96" s="7483" t="s">
        <v>3140</v>
      </c>
      <c r="K96" s="7452"/>
      <c r="L96" s="7055" t="s">
        <v>1203</v>
      </c>
      <c r="M96" s="7452"/>
      <c r="N96" s="7055" t="s">
        <v>1204</v>
      </c>
      <c r="O96" s="7452"/>
      <c r="P96" s="7055" t="s">
        <v>706</v>
      </c>
      <c r="Q96" s="7062"/>
      <c r="R96" s="7483" t="s">
        <v>3140</v>
      </c>
      <c r="S96" s="7452"/>
      <c r="T96" s="7055" t="s">
        <v>1203</v>
      </c>
      <c r="U96" s="7452"/>
      <c r="V96" s="7055" t="s">
        <v>1204</v>
      </c>
      <c r="W96" s="7452"/>
      <c r="X96" s="7055" t="s">
        <v>706</v>
      </c>
      <c r="Y96" s="7062"/>
      <c r="Z96" s="1135" t="s">
        <v>3559</v>
      </c>
      <c r="AA96" s="7477" t="s">
        <v>1594</v>
      </c>
      <c r="AB96" s="6997"/>
      <c r="AC96" s="7483" t="s">
        <v>3140</v>
      </c>
      <c r="AD96" s="7452"/>
      <c r="AE96" s="7055" t="s">
        <v>1203</v>
      </c>
      <c r="AF96" s="7452"/>
      <c r="AG96" s="7055" t="s">
        <v>1300</v>
      </c>
      <c r="AH96" s="7452"/>
      <c r="AI96" s="7055" t="s">
        <v>706</v>
      </c>
      <c r="AJ96" s="7452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91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89" t="s">
        <v>3762</v>
      </c>
      <c r="B110" s="6995" t="s">
        <v>3730</v>
      </c>
      <c r="C110" s="7477"/>
      <c r="D110" s="7477"/>
      <c r="E110" s="7477"/>
      <c r="F110" s="7477"/>
      <c r="G110" s="7477"/>
      <c r="H110" s="7477"/>
      <c r="I110" s="7477"/>
      <c r="J110" s="7477"/>
      <c r="K110" s="7477"/>
      <c r="L110" s="6997"/>
      <c r="M110" s="7475" t="s">
        <v>3763</v>
      </c>
      <c r="N110" s="7431"/>
      <c r="O110" s="7431"/>
      <c r="P110" s="7431"/>
      <c r="Q110" s="7431"/>
      <c r="R110" s="7431"/>
      <c r="S110" s="7431"/>
      <c r="T110" s="6580"/>
    </row>
    <row r="111" spans="1:45" s="7" customFormat="1" ht="15" customHeight="1" x14ac:dyDescent="0.15">
      <c r="A111" s="7490"/>
      <c r="B111" s="7483" t="s">
        <v>3140</v>
      </c>
      <c r="C111" s="7452"/>
      <c r="D111" s="7055" t="s">
        <v>1203</v>
      </c>
      <c r="E111" s="7452"/>
      <c r="F111" s="7055" t="s">
        <v>1204</v>
      </c>
      <c r="G111" s="7452"/>
      <c r="H111" s="7055" t="s">
        <v>706</v>
      </c>
      <c r="I111" s="7452"/>
      <c r="J111" s="6986" t="s">
        <v>3533</v>
      </c>
      <c r="K111" s="7483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0"/>
      <c r="B112" s="7480" t="s">
        <v>58</v>
      </c>
      <c r="C112" s="7445" t="s">
        <v>59</v>
      </c>
      <c r="D112" s="7480" t="s">
        <v>58</v>
      </c>
      <c r="E112" s="7445" t="s">
        <v>59</v>
      </c>
      <c r="F112" s="7480" t="s">
        <v>58</v>
      </c>
      <c r="G112" s="7445" t="s">
        <v>59</v>
      </c>
      <c r="H112" s="7480" t="s">
        <v>58</v>
      </c>
      <c r="I112" s="7482" t="s">
        <v>59</v>
      </c>
      <c r="J112" s="1460" t="s">
        <v>3559</v>
      </c>
      <c r="K112" s="6995" t="s">
        <v>1594</v>
      </c>
      <c r="L112" s="6997"/>
      <c r="M112" s="7483" t="s">
        <v>3140</v>
      </c>
      <c r="N112" s="7452"/>
      <c r="O112" s="7055" t="s">
        <v>1203</v>
      </c>
      <c r="P112" s="7452"/>
      <c r="Q112" s="7483" t="s">
        <v>1204</v>
      </c>
      <c r="R112" s="7452"/>
      <c r="S112" s="7055" t="s">
        <v>706</v>
      </c>
      <c r="T112" s="7452"/>
    </row>
    <row r="113" spans="1:20" s="7" customFormat="1" ht="20.100000000000001" customHeight="1" x14ac:dyDescent="0.15">
      <c r="A113" s="7491"/>
      <c r="B113" s="7481"/>
      <c r="C113" s="6623"/>
      <c r="D113" s="7481"/>
      <c r="E113" s="6623"/>
      <c r="F113" s="7481"/>
      <c r="G113" s="6623"/>
      <c r="H113" s="7481"/>
      <c r="I113" s="6944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1" t="s">
        <v>3769</v>
      </c>
      <c r="B120" s="7416" t="s">
        <v>192</v>
      </c>
      <c r="C120" s="7430" t="s">
        <v>3770</v>
      </c>
      <c r="D120" s="7431"/>
      <c r="E120" s="7431"/>
      <c r="F120" s="6580"/>
      <c r="G120" s="7432" t="s">
        <v>3771</v>
      </c>
      <c r="H120" s="7492"/>
      <c r="I120" s="7482"/>
      <c r="J120" s="7476" t="s">
        <v>3772</v>
      </c>
      <c r="K120" s="7477"/>
      <c r="L120" s="7477"/>
      <c r="M120" s="7477"/>
      <c r="N120" s="7477"/>
      <c r="O120" s="7477"/>
      <c r="P120" s="7477"/>
      <c r="Q120" s="7478"/>
    </row>
    <row r="121" spans="1:20" s="9" customFormat="1" ht="20.100000000000001" customHeight="1" x14ac:dyDescent="0.2">
      <c r="A121" s="7421"/>
      <c r="B121" s="5859"/>
      <c r="C121" s="6446"/>
      <c r="D121" s="6447"/>
      <c r="E121" s="6447"/>
      <c r="F121" s="6698"/>
      <c r="G121" s="6464"/>
      <c r="H121" s="6463"/>
      <c r="I121" s="6944"/>
      <c r="J121" s="7483" t="s">
        <v>3140</v>
      </c>
      <c r="K121" s="7452"/>
      <c r="L121" s="7055" t="s">
        <v>1203</v>
      </c>
      <c r="M121" s="7452"/>
      <c r="N121" s="7055" t="s">
        <v>1204</v>
      </c>
      <c r="O121" s="7452"/>
      <c r="P121" s="7055" t="s">
        <v>706</v>
      </c>
      <c r="Q121" s="7452"/>
    </row>
    <row r="122" spans="1:20" s="9" customFormat="1" ht="20.100000000000001" customHeight="1" x14ac:dyDescent="0.2">
      <c r="A122" s="7421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16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02" t="s">
        <v>3779</v>
      </c>
      <c r="B131" s="7055" t="s">
        <v>3533</v>
      </c>
      <c r="C131" s="7483"/>
      <c r="D131" s="7452"/>
    </row>
    <row r="132" spans="1:17" s="9" customFormat="1" ht="15" customHeight="1" x14ac:dyDescent="0.2">
      <c r="A132" s="5866"/>
      <c r="B132" s="1133" t="s">
        <v>3559</v>
      </c>
      <c r="C132" s="7421" t="s">
        <v>1594</v>
      </c>
      <c r="D132" s="7421"/>
    </row>
    <row r="133" spans="1:17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202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5" t="s">
        <v>3784</v>
      </c>
      <c r="B12" s="6995" t="s">
        <v>3785</v>
      </c>
      <c r="C12" s="7477"/>
      <c r="D12" s="7477"/>
      <c r="E12" s="7478"/>
      <c r="F12" s="7421" t="s">
        <v>3786</v>
      </c>
      <c r="G12" s="7421"/>
      <c r="H12" s="7421"/>
      <c r="I12" s="6995"/>
      <c r="J12" s="6995" t="s">
        <v>3787</v>
      </c>
      <c r="K12" s="7477"/>
      <c r="L12" s="7477"/>
      <c r="M12" s="7478"/>
      <c r="N12" s="6995" t="s">
        <v>3788</v>
      </c>
      <c r="O12" s="7477"/>
      <c r="P12" s="7477"/>
      <c r="Q12" s="7478"/>
    </row>
    <row r="13" spans="1:17" x14ac:dyDescent="0.25">
      <c r="A13" s="7503"/>
      <c r="B13" s="7055" t="s">
        <v>3789</v>
      </c>
      <c r="C13" s="7452"/>
      <c r="D13" s="7055" t="s">
        <v>2391</v>
      </c>
      <c r="E13" s="7452"/>
      <c r="F13" s="7055" t="s">
        <v>3789</v>
      </c>
      <c r="G13" s="7452"/>
      <c r="H13" s="7055" t="s">
        <v>2391</v>
      </c>
      <c r="I13" s="7452"/>
      <c r="J13" s="7055" t="s">
        <v>3789</v>
      </c>
      <c r="K13" s="7452"/>
      <c r="L13" s="7055" t="s">
        <v>2391</v>
      </c>
      <c r="M13" s="7452"/>
      <c r="N13" s="7055" t="s">
        <v>3789</v>
      </c>
      <c r="O13" s="7452"/>
      <c r="P13" s="7055" t="s">
        <v>2391</v>
      </c>
      <c r="Q13" s="7452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01" t="s">
        <v>3796</v>
      </c>
      <c r="B28" s="7502"/>
      <c r="C28" s="7502"/>
      <c r="D28" s="7502"/>
      <c r="E28" s="7502"/>
      <c r="F28" s="7502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6" t="s">
        <v>3784</v>
      </c>
      <c r="B29" s="7421" t="s">
        <v>3797</v>
      </c>
      <c r="C29" s="7421"/>
      <c r="D29" s="7421"/>
      <c r="E29" s="7421"/>
      <c r="F29" s="7421" t="s">
        <v>3798</v>
      </c>
      <c r="G29" s="7421"/>
      <c r="H29" s="7421"/>
      <c r="I29" s="7421"/>
      <c r="J29" s="7421" t="s">
        <v>3799</v>
      </c>
      <c r="K29" s="7421"/>
      <c r="L29" s="7421"/>
      <c r="M29" s="7421"/>
      <c r="N29" s="6995" t="s">
        <v>3800</v>
      </c>
      <c r="O29" s="7477"/>
      <c r="P29" s="7477"/>
      <c r="Q29" s="7478"/>
    </row>
    <row r="30" spans="1:17" x14ac:dyDescent="0.25">
      <c r="A30" s="5859"/>
      <c r="B30" s="7055" t="s">
        <v>3789</v>
      </c>
      <c r="C30" s="7452"/>
      <c r="D30" s="7055" t="s">
        <v>2391</v>
      </c>
      <c r="E30" s="7452"/>
      <c r="F30" s="7055" t="s">
        <v>3789</v>
      </c>
      <c r="G30" s="7452"/>
      <c r="H30" s="7055" t="s">
        <v>2391</v>
      </c>
      <c r="I30" s="7452"/>
      <c r="J30" s="7055" t="s">
        <v>3789</v>
      </c>
      <c r="K30" s="7452"/>
      <c r="L30" s="7055" t="s">
        <v>2391</v>
      </c>
      <c r="M30" s="7452"/>
      <c r="N30" s="7055" t="s">
        <v>3789</v>
      </c>
      <c r="O30" s="7452"/>
      <c r="P30" s="7055" t="s">
        <v>2391</v>
      </c>
      <c r="Q30" s="7452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4" t="s">
        <v>3804</v>
      </c>
      <c r="B45" s="7421" t="s">
        <v>3805</v>
      </c>
      <c r="C45" s="7421"/>
      <c r="D45" s="7421"/>
      <c r="E45" s="7421"/>
      <c r="F45" s="7421" t="s">
        <v>3806</v>
      </c>
      <c r="G45" s="7421"/>
      <c r="H45" s="7421"/>
      <c r="I45" s="7421"/>
      <c r="J45" s="7421" t="s">
        <v>4395</v>
      </c>
      <c r="K45" s="7421"/>
      <c r="L45" s="7421"/>
      <c r="M45" s="6995"/>
      <c r="N45" s="7421" t="s">
        <v>3807</v>
      </c>
      <c r="O45" s="7421"/>
      <c r="P45" s="7421"/>
      <c r="Q45" s="7421"/>
      <c r="R45" s="7478" t="s">
        <v>3808</v>
      </c>
      <c r="S45" s="7421"/>
      <c r="T45" s="7421"/>
      <c r="U45" s="7421"/>
    </row>
    <row r="46" spans="1:21" x14ac:dyDescent="0.25">
      <c r="A46" s="7504"/>
      <c r="B46" s="7055" t="s">
        <v>3789</v>
      </c>
      <c r="C46" s="7452"/>
      <c r="D46" s="7055" t="s">
        <v>2391</v>
      </c>
      <c r="E46" s="7452"/>
      <c r="F46" s="7055" t="s">
        <v>3789</v>
      </c>
      <c r="G46" s="7452"/>
      <c r="H46" s="7055" t="s">
        <v>2391</v>
      </c>
      <c r="I46" s="7452"/>
      <c r="J46" s="7055" t="s">
        <v>3789</v>
      </c>
      <c r="K46" s="7452"/>
      <c r="L46" s="7055" t="s">
        <v>2391</v>
      </c>
      <c r="M46" s="7452"/>
      <c r="N46" s="7055" t="s">
        <v>3789</v>
      </c>
      <c r="O46" s="7452"/>
      <c r="P46" s="7055" t="s">
        <v>2391</v>
      </c>
      <c r="Q46" s="7452"/>
      <c r="R46" s="7055" t="s">
        <v>3789</v>
      </c>
      <c r="S46" s="7452"/>
      <c r="T46" s="7055" t="s">
        <v>2391</v>
      </c>
      <c r="U46" s="7452"/>
    </row>
    <row r="47" spans="1:21" x14ac:dyDescent="0.25">
      <c r="A47" s="7504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4" t="s">
        <v>3814</v>
      </c>
      <c r="B54" s="6995" t="s">
        <v>3815</v>
      </c>
      <c r="C54" s="7477"/>
      <c r="D54" s="7477"/>
      <c r="E54" s="7478"/>
      <c r="F54" s="6995" t="s">
        <v>3816</v>
      </c>
      <c r="G54" s="7477"/>
      <c r="H54" s="7477"/>
      <c r="I54" s="7478"/>
      <c r="J54" s="6995" t="s">
        <v>3817</v>
      </c>
      <c r="K54" s="7477"/>
      <c r="L54" s="7477"/>
      <c r="M54" s="7478"/>
      <c r="N54" s="7478" t="s">
        <v>3818</v>
      </c>
      <c r="O54" s="7421"/>
      <c r="P54" s="7421"/>
      <c r="Q54" s="7421"/>
    </row>
    <row r="55" spans="1:21" x14ac:dyDescent="0.25">
      <c r="A55" s="7504"/>
      <c r="B55" s="7055" t="s">
        <v>3789</v>
      </c>
      <c r="C55" s="7452"/>
      <c r="D55" s="7055" t="s">
        <v>2391</v>
      </c>
      <c r="E55" s="7452"/>
      <c r="F55" s="7055" t="s">
        <v>3789</v>
      </c>
      <c r="G55" s="7452"/>
      <c r="H55" s="7055" t="s">
        <v>2391</v>
      </c>
      <c r="I55" s="7452"/>
      <c r="J55" s="7055" t="s">
        <v>3789</v>
      </c>
      <c r="K55" s="7452"/>
      <c r="L55" s="7055" t="s">
        <v>2391</v>
      </c>
      <c r="M55" s="7452"/>
      <c r="N55" s="7055" t="s">
        <v>3789</v>
      </c>
      <c r="O55" s="7452"/>
      <c r="P55" s="7055" t="s">
        <v>2391</v>
      </c>
      <c r="Q55" s="7452"/>
    </row>
    <row r="56" spans="1:21" x14ac:dyDescent="0.25">
      <c r="A56" s="7504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5" t="s">
        <v>3825</v>
      </c>
      <c r="B65" s="7421" t="s">
        <v>4396</v>
      </c>
      <c r="C65" s="7421"/>
      <c r="D65" s="7421"/>
      <c r="E65" s="7421"/>
      <c r="F65" s="6580" t="s">
        <v>3826</v>
      </c>
      <c r="G65" s="7416" t="s">
        <v>3827</v>
      </c>
    </row>
    <row r="66" spans="1:9" x14ac:dyDescent="0.25">
      <c r="A66" s="7505"/>
      <c r="B66" s="7055" t="s">
        <v>3789</v>
      </c>
      <c r="C66" s="7452"/>
      <c r="D66" s="7055" t="s">
        <v>2391</v>
      </c>
      <c r="E66" s="7452"/>
      <c r="F66" s="5750"/>
      <c r="G66" s="5859"/>
    </row>
    <row r="67" spans="1:9" ht="22.5" customHeight="1" x14ac:dyDescent="0.25">
      <c r="A67" s="7505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6" t="s">
        <v>3831</v>
      </c>
      <c r="B74" s="7421" t="s">
        <v>3832</v>
      </c>
      <c r="C74" s="7421"/>
      <c r="D74" s="7421"/>
      <c r="E74" s="7421"/>
      <c r="F74" s="7421" t="s">
        <v>3833</v>
      </c>
      <c r="G74" s="7421"/>
      <c r="H74" s="7421"/>
      <c r="I74" s="7421"/>
    </row>
    <row r="75" spans="1:9" x14ac:dyDescent="0.25">
      <c r="A75" s="7507"/>
      <c r="B75" s="7055" t="s">
        <v>3789</v>
      </c>
      <c r="C75" s="7452"/>
      <c r="D75" s="7055" t="s">
        <v>2391</v>
      </c>
      <c r="E75" s="7452"/>
      <c r="F75" s="7055" t="s">
        <v>3789</v>
      </c>
      <c r="G75" s="7452"/>
      <c r="H75" s="7055" t="s">
        <v>2391</v>
      </c>
      <c r="I75" s="7452"/>
    </row>
    <row r="76" spans="1:9" x14ac:dyDescent="0.25">
      <c r="A76" s="7508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95" t="s">
        <v>3838</v>
      </c>
      <c r="B82" s="7478" t="s">
        <v>77</v>
      </c>
      <c r="C82" s="7430" t="s">
        <v>4397</v>
      </c>
      <c r="D82" s="7431"/>
      <c r="E82" s="6580"/>
    </row>
    <row r="83" spans="1:7" ht="11.25" customHeight="1" x14ac:dyDescent="0.25">
      <c r="A83" s="7496"/>
      <c r="B83" s="7478"/>
      <c r="C83" s="6446"/>
      <c r="D83" s="6447"/>
      <c r="E83" s="6698"/>
    </row>
    <row r="84" spans="1:7" ht="21" x14ac:dyDescent="0.25">
      <c r="A84" s="7497"/>
      <c r="B84" s="6580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95" t="s">
        <v>3842</v>
      </c>
      <c r="B88" s="7509" t="s">
        <v>77</v>
      </c>
      <c r="C88" s="6995" t="s">
        <v>4398</v>
      </c>
      <c r="D88" s="6997"/>
      <c r="E88" s="7431" t="s">
        <v>4399</v>
      </c>
      <c r="F88" s="6580"/>
    </row>
    <row r="89" spans="1:7" x14ac:dyDescent="0.25">
      <c r="A89" s="7496"/>
      <c r="B89" s="7510"/>
      <c r="C89" s="7055" t="s">
        <v>2391</v>
      </c>
      <c r="D89" s="7062"/>
      <c r="E89" s="6447"/>
      <c r="F89" s="6698"/>
    </row>
    <row r="90" spans="1:7" ht="21" x14ac:dyDescent="0.25">
      <c r="A90" s="7497"/>
      <c r="B90" s="7511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95" t="s">
        <v>3847</v>
      </c>
      <c r="B94" s="7416" t="s">
        <v>77</v>
      </c>
      <c r="C94" s="6995" t="s">
        <v>4400</v>
      </c>
      <c r="D94" s="7478"/>
    </row>
    <row r="95" spans="1:7" x14ac:dyDescent="0.25">
      <c r="A95" s="7496"/>
      <c r="B95" s="5859"/>
      <c r="C95" s="7055" t="s">
        <v>2391</v>
      </c>
      <c r="D95" s="7452"/>
    </row>
    <row r="96" spans="1:7" x14ac:dyDescent="0.25">
      <c r="A96" s="7497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95" t="s">
        <v>3851</v>
      </c>
      <c r="B100" s="7421" t="s">
        <v>3852</v>
      </c>
      <c r="C100" s="7421"/>
      <c r="D100" s="7421"/>
      <c r="E100" s="7421"/>
    </row>
    <row r="101" spans="1:9" x14ac:dyDescent="0.25">
      <c r="A101" s="7496"/>
      <c r="B101" s="7055" t="s">
        <v>3789</v>
      </c>
      <c r="C101" s="7452"/>
      <c r="D101" s="7055" t="s">
        <v>2391</v>
      </c>
      <c r="E101" s="7452"/>
    </row>
    <row r="102" spans="1:9" x14ac:dyDescent="0.25">
      <c r="A102" s="7497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95" t="s">
        <v>3856</v>
      </c>
      <c r="B108" s="7402" t="s">
        <v>192</v>
      </c>
      <c r="C108" s="7478" t="s">
        <v>3857</v>
      </c>
      <c r="D108" s="7421"/>
      <c r="E108" s="7421"/>
      <c r="F108" s="7421"/>
      <c r="G108" s="7421"/>
    </row>
    <row r="109" spans="1:9" x14ac:dyDescent="0.25">
      <c r="A109" s="7496"/>
      <c r="B109" s="5866"/>
      <c r="C109" s="7055" t="s">
        <v>3789</v>
      </c>
      <c r="D109" s="7452"/>
      <c r="E109" s="7055" t="s">
        <v>2391</v>
      </c>
      <c r="F109" s="7452"/>
      <c r="G109" s="7416" t="s">
        <v>3858</v>
      </c>
    </row>
    <row r="110" spans="1:9" x14ac:dyDescent="0.25">
      <c r="A110" s="7497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02" t="s">
        <v>3864</v>
      </c>
      <c r="B116" s="6995" t="s">
        <v>3865</v>
      </c>
      <c r="C116" s="7477"/>
      <c r="D116" s="7477"/>
      <c r="E116" s="7478"/>
      <c r="F116" s="6995" t="s">
        <v>3866</v>
      </c>
      <c r="G116" s="7477"/>
      <c r="H116" s="7477"/>
      <c r="I116" s="7478"/>
      <c r="K116" s="53"/>
      <c r="L116" s="167"/>
    </row>
    <row r="117" spans="1:12" x14ac:dyDescent="0.25">
      <c r="A117" s="5866"/>
      <c r="B117" s="7055" t="s">
        <v>3789</v>
      </c>
      <c r="C117" s="7452"/>
      <c r="D117" s="7055" t="s">
        <v>2391</v>
      </c>
      <c r="E117" s="7452"/>
      <c r="F117" s="7055" t="s">
        <v>3789</v>
      </c>
      <c r="G117" s="7452"/>
      <c r="H117" s="7055" t="s">
        <v>2391</v>
      </c>
      <c r="I117" s="7452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02" t="s">
        <v>3869</v>
      </c>
      <c r="B122" s="7416" t="s">
        <v>3870</v>
      </c>
      <c r="C122" s="7421"/>
      <c r="D122" s="7421" t="s">
        <v>3871</v>
      </c>
      <c r="E122" s="7421"/>
      <c r="F122" s="7421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26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5" t="s">
        <v>3878</v>
      </c>
      <c r="B9" s="7468"/>
      <c r="C9" s="7515" t="s">
        <v>77</v>
      </c>
      <c r="D9" s="7515"/>
      <c r="E9" s="7468"/>
      <c r="F9" s="7516" t="s">
        <v>101</v>
      </c>
      <c r="G9" s="7517"/>
      <c r="H9" s="7517"/>
      <c r="I9" s="7517"/>
      <c r="J9" s="7517"/>
      <c r="K9" s="7517"/>
      <c r="L9" s="7517"/>
      <c r="M9" s="7517"/>
      <c r="N9" s="7517"/>
      <c r="O9" s="7517"/>
      <c r="P9" s="7517"/>
      <c r="Q9" s="7517"/>
      <c r="R9" s="7517"/>
      <c r="S9" s="7517"/>
      <c r="T9" s="7517"/>
      <c r="U9" s="7517"/>
      <c r="V9" s="7517"/>
      <c r="W9" s="7517"/>
      <c r="X9" s="7517"/>
      <c r="Y9" s="7517"/>
      <c r="Z9" s="7517"/>
      <c r="AA9" s="7517"/>
      <c r="AB9" s="7517"/>
      <c r="AC9" s="7517"/>
      <c r="AD9" s="7517"/>
      <c r="AE9" s="7517"/>
      <c r="AF9" s="7517"/>
      <c r="AG9" s="7517"/>
      <c r="AH9" s="7517"/>
      <c r="AI9" s="7517"/>
      <c r="AJ9" s="7517"/>
      <c r="AK9" s="7517"/>
      <c r="AL9" s="7517"/>
      <c r="AM9" s="7517"/>
      <c r="AN9" s="7518" t="s">
        <v>3879</v>
      </c>
      <c r="AO9" s="7521" t="s">
        <v>597</v>
      </c>
      <c r="AP9" s="7521" t="s">
        <v>36</v>
      </c>
      <c r="AQ9" s="7521" t="s">
        <v>37</v>
      </c>
      <c r="AR9" s="7512" t="s">
        <v>34</v>
      </c>
      <c r="AS9" s="7518" t="s">
        <v>3880</v>
      </c>
      <c r="AT9" s="7512" t="s">
        <v>1265</v>
      </c>
      <c r="AU9" s="7518" t="s">
        <v>2937</v>
      </c>
      <c r="AV9" s="7521" t="s">
        <v>3881</v>
      </c>
      <c r="AW9" s="7524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6" t="s">
        <v>103</v>
      </c>
      <c r="G10" s="7527"/>
      <c r="H10" s="7517" t="s">
        <v>42</v>
      </c>
      <c r="I10" s="7527"/>
      <c r="J10" s="7517" t="s">
        <v>3883</v>
      </c>
      <c r="K10" s="7527"/>
      <c r="L10" s="7516" t="s">
        <v>44</v>
      </c>
      <c r="M10" s="7527"/>
      <c r="N10" s="7131" t="s">
        <v>45</v>
      </c>
      <c r="O10" s="7458"/>
      <c r="P10" s="7131" t="s">
        <v>46</v>
      </c>
      <c r="Q10" s="7458"/>
      <c r="R10" s="7131" t="s">
        <v>47</v>
      </c>
      <c r="S10" s="7458"/>
      <c r="T10" s="7131" t="s">
        <v>48</v>
      </c>
      <c r="U10" s="7458"/>
      <c r="V10" s="7131" t="s">
        <v>49</v>
      </c>
      <c r="W10" s="7458"/>
      <c r="X10" s="7131" t="s">
        <v>50</v>
      </c>
      <c r="Y10" s="7458"/>
      <c r="Z10" s="7131" t="s">
        <v>51</v>
      </c>
      <c r="AA10" s="7458"/>
      <c r="AB10" s="7131" t="s">
        <v>52</v>
      </c>
      <c r="AC10" s="7458"/>
      <c r="AD10" s="7131" t="s">
        <v>53</v>
      </c>
      <c r="AE10" s="7458"/>
      <c r="AF10" s="7131" t="s">
        <v>54</v>
      </c>
      <c r="AG10" s="7458"/>
      <c r="AH10" s="7131" t="s">
        <v>55</v>
      </c>
      <c r="AI10" s="7458"/>
      <c r="AJ10" s="7131" t="s">
        <v>56</v>
      </c>
      <c r="AK10" s="7458"/>
      <c r="AL10" s="7131" t="s">
        <v>476</v>
      </c>
      <c r="AM10" s="7457"/>
      <c r="AN10" s="7519"/>
      <c r="AO10" s="7522"/>
      <c r="AP10" s="7522"/>
      <c r="AQ10" s="7522"/>
      <c r="AR10" s="7513"/>
      <c r="AS10" s="7519"/>
      <c r="AT10" s="7513"/>
      <c r="AU10" s="7519"/>
      <c r="AV10" s="7522"/>
      <c r="AW10" s="7525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20"/>
      <c r="AO11" s="7523"/>
      <c r="AP11" s="7523"/>
      <c r="AQ11" s="7523"/>
      <c r="AR11" s="7514"/>
      <c r="AS11" s="7520"/>
      <c r="AT11" s="7514"/>
      <c r="AU11" s="7520"/>
      <c r="AV11" s="7523"/>
      <c r="AW11" s="7526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8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9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0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6" t="s">
        <v>77</v>
      </c>
      <c r="B28" s="7527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31" t="s">
        <v>3901</v>
      </c>
      <c r="B29" s="7531"/>
      <c r="C29" s="7531"/>
      <c r="D29" s="7531"/>
      <c r="E29" s="7531"/>
      <c r="F29" s="7531"/>
      <c r="G29" s="7531"/>
      <c r="H29" s="7531"/>
      <c r="I29" s="7531"/>
      <c r="J29" s="7531"/>
      <c r="K29" s="7531"/>
      <c r="L29" s="7531"/>
    </row>
    <row r="30" spans="1:90" s="19" customFormat="1" ht="15" customHeight="1" x14ac:dyDescent="0.15">
      <c r="A30" s="7418" t="s">
        <v>3902</v>
      </c>
      <c r="B30" s="7418" t="s">
        <v>77</v>
      </c>
      <c r="C30" s="7532" t="s">
        <v>3885</v>
      </c>
      <c r="D30" s="6606" t="s">
        <v>3886</v>
      </c>
      <c r="E30" s="7534" t="s">
        <v>3887</v>
      </c>
      <c r="F30" s="7516" t="s">
        <v>3903</v>
      </c>
      <c r="G30" s="7517"/>
      <c r="H30" s="7517"/>
      <c r="I30" s="7517"/>
      <c r="J30" s="7517"/>
      <c r="K30" s="7517"/>
      <c r="L30" s="7517"/>
      <c r="M30" s="7517"/>
      <c r="N30" s="7517"/>
      <c r="O30" s="7517"/>
      <c r="P30" s="7517"/>
      <c r="Q30" s="7517"/>
      <c r="R30" s="7517"/>
      <c r="S30" s="7517"/>
      <c r="T30" s="7517"/>
      <c r="U30" s="7517"/>
      <c r="V30" s="7517"/>
      <c r="W30" s="7517"/>
      <c r="X30" s="7517"/>
      <c r="Y30" s="7517"/>
      <c r="Z30" s="7517"/>
      <c r="AA30" s="7517"/>
      <c r="AB30" s="7517"/>
      <c r="AC30" s="7517"/>
      <c r="AD30" s="7517"/>
      <c r="AE30" s="7517"/>
      <c r="AF30" s="7527"/>
    </row>
    <row r="31" spans="1:90" ht="42" x14ac:dyDescent="0.25">
      <c r="A31" s="6918"/>
      <c r="B31" s="6918"/>
      <c r="C31" s="7533"/>
      <c r="D31" s="6608"/>
      <c r="E31" s="6062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31" t="s">
        <v>3929</v>
      </c>
      <c r="B47" s="7531"/>
      <c r="C47" s="7531"/>
      <c r="D47" s="7531"/>
      <c r="E47" s="7531"/>
      <c r="F47" s="7531"/>
      <c r="G47" s="7531"/>
      <c r="H47" s="7531"/>
      <c r="I47" s="7531"/>
      <c r="J47" s="7531"/>
      <c r="K47" s="7531"/>
      <c r="L47" s="7531"/>
      <c r="M47" s="7531"/>
    </row>
    <row r="48" spans="1:32" s="19" customFormat="1" ht="15" customHeight="1" x14ac:dyDescent="0.15">
      <c r="A48" s="7468" t="s">
        <v>3930</v>
      </c>
      <c r="B48" s="7418" t="s">
        <v>77</v>
      </c>
      <c r="C48" s="7532" t="s">
        <v>3885</v>
      </c>
      <c r="D48" s="6606" t="s">
        <v>3886</v>
      </c>
      <c r="E48" s="7534" t="s">
        <v>3887</v>
      </c>
      <c r="F48" s="7516" t="s">
        <v>3903</v>
      </c>
      <c r="G48" s="7517"/>
      <c r="H48" s="7517"/>
      <c r="I48" s="7517"/>
      <c r="J48" s="7517"/>
      <c r="K48" s="7517"/>
      <c r="L48" s="7517"/>
      <c r="M48" s="7517"/>
      <c r="N48" s="7517"/>
      <c r="O48" s="7517"/>
      <c r="P48" s="7517"/>
      <c r="Q48" s="7517"/>
      <c r="R48" s="7517"/>
      <c r="S48" s="7517"/>
      <c r="T48" s="7517"/>
      <c r="U48" s="7517"/>
      <c r="V48" s="7517"/>
      <c r="W48" s="7517"/>
      <c r="X48" s="7517"/>
      <c r="Y48" s="7517"/>
      <c r="Z48" s="7517"/>
      <c r="AA48" s="7517"/>
      <c r="AB48" s="7517"/>
      <c r="AC48" s="7517"/>
      <c r="AD48" s="7517"/>
      <c r="AE48" s="7517"/>
      <c r="AF48" s="7527"/>
    </row>
    <row r="49" spans="1:32" s="19" customFormat="1" ht="42" customHeight="1" x14ac:dyDescent="0.15">
      <c r="A49" s="6840"/>
      <c r="B49" s="6918"/>
      <c r="C49" s="7533"/>
      <c r="D49" s="6608"/>
      <c r="E49" s="6062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1" t="s">
        <v>3948</v>
      </c>
      <c r="B67" s="7531"/>
      <c r="C67" s="7531"/>
      <c r="D67" s="7531"/>
      <c r="E67" s="7531"/>
      <c r="F67" s="7531"/>
      <c r="G67" s="7531"/>
      <c r="H67" s="7531"/>
      <c r="I67" s="7531"/>
      <c r="J67" s="7531"/>
      <c r="K67" s="7531"/>
      <c r="L67" s="7531"/>
      <c r="M67" s="7531"/>
    </row>
    <row r="68" spans="1:90" s="19" customFormat="1" ht="18.95" customHeight="1" x14ac:dyDescent="0.15">
      <c r="A68" s="7468" t="s">
        <v>3949</v>
      </c>
      <c r="B68" s="7535" t="s">
        <v>3950</v>
      </c>
      <c r="C68" s="7515" t="s">
        <v>3951</v>
      </c>
      <c r="D68" s="7515"/>
      <c r="E68" s="7468"/>
      <c r="F68" s="7516" t="s">
        <v>101</v>
      </c>
      <c r="G68" s="7517"/>
      <c r="H68" s="7517"/>
      <c r="I68" s="7517"/>
      <c r="J68" s="7517"/>
      <c r="K68" s="7517"/>
      <c r="L68" s="7517"/>
      <c r="M68" s="7538"/>
      <c r="N68" s="7539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8" t="s">
        <v>34</v>
      </c>
    </row>
    <row r="69" spans="1:90" s="19" customFormat="1" ht="15" customHeight="1" x14ac:dyDescent="0.15">
      <c r="A69" s="6135"/>
      <c r="B69" s="7536"/>
      <c r="C69" s="6139"/>
      <c r="D69" s="6139"/>
      <c r="E69" s="6135"/>
      <c r="F69" s="7516" t="s">
        <v>3953</v>
      </c>
      <c r="G69" s="7527"/>
      <c r="H69" s="7516" t="s">
        <v>1177</v>
      </c>
      <c r="I69" s="7527"/>
      <c r="J69" s="7516" t="s">
        <v>3954</v>
      </c>
      <c r="K69" s="7527"/>
      <c r="L69" s="7516" t="s">
        <v>664</v>
      </c>
      <c r="M69" s="7538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3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31" t="s">
        <v>3960</v>
      </c>
      <c r="B86" s="7531"/>
      <c r="C86" s="7531"/>
      <c r="D86" s="7531"/>
      <c r="E86" s="7531"/>
      <c r="F86" s="7531"/>
    </row>
    <row r="87" spans="1:90" s="19" customFormat="1" ht="15" customHeight="1" x14ac:dyDescent="0.15">
      <c r="A87" s="7468" t="s">
        <v>3399</v>
      </c>
      <c r="B87" s="7540" t="s">
        <v>192</v>
      </c>
      <c r="C87" s="7055" t="s">
        <v>29</v>
      </c>
      <c r="D87" s="7483"/>
      <c r="E87" s="7483"/>
      <c r="F87" s="7483"/>
      <c r="G87" s="7483"/>
      <c r="H87" s="7483"/>
      <c r="I87" s="7483"/>
      <c r="J87" s="7483"/>
      <c r="K87" s="7483"/>
      <c r="L87" s="7483"/>
      <c r="M87" s="7483"/>
      <c r="N87" s="7483"/>
      <c r="O87" s="7483"/>
      <c r="P87" s="7483"/>
      <c r="Q87" s="7483"/>
      <c r="R87" s="7483"/>
      <c r="S87" s="7452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1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>
      <selection activeCell="K175" sqref="K175:T178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2" t="s">
        <v>3963</v>
      </c>
      <c r="B8" s="7543"/>
      <c r="C8" s="7543"/>
    </row>
    <row r="9" spans="1:94" s="161" customFormat="1" ht="15" customHeight="1" x14ac:dyDescent="0.25">
      <c r="A9" s="7544" t="s">
        <v>27</v>
      </c>
      <c r="B9" s="7545" t="s">
        <v>77</v>
      </c>
      <c r="C9" s="7547" t="s">
        <v>29</v>
      </c>
      <c r="D9" s="7548"/>
      <c r="E9" s="7548"/>
      <c r="F9" s="7548"/>
      <c r="G9" s="7548"/>
      <c r="H9" s="7548"/>
      <c r="I9" s="7548"/>
      <c r="J9" s="7548"/>
      <c r="K9" s="7548"/>
      <c r="L9" s="7548"/>
      <c r="M9" s="7548"/>
      <c r="N9" s="7548"/>
      <c r="O9" s="7548"/>
      <c r="P9" s="7548"/>
      <c r="Q9" s="7548"/>
      <c r="R9" s="7548"/>
      <c r="S9" s="7549"/>
      <c r="T9" s="7550" t="s">
        <v>3964</v>
      </c>
      <c r="U9" s="7551"/>
      <c r="V9" s="7468" t="s">
        <v>1575</v>
      </c>
      <c r="W9" s="7468" t="s">
        <v>1576</v>
      </c>
      <c r="X9" s="6580" t="s">
        <v>36</v>
      </c>
      <c r="Y9" s="7556" t="s">
        <v>37</v>
      </c>
      <c r="Z9" s="7556" t="s">
        <v>3965</v>
      </c>
    </row>
    <row r="10" spans="1:94" s="161" customFormat="1" ht="39" customHeight="1" x14ac:dyDescent="0.25">
      <c r="A10" s="7544"/>
      <c r="B10" s="7546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2</v>
      </c>
      <c r="C11" s="1494">
        <v>0</v>
      </c>
      <c r="D11" s="1495">
        <v>0</v>
      </c>
      <c r="E11" s="1496">
        <v>0</v>
      </c>
      <c r="F11" s="1497">
        <v>0</v>
      </c>
      <c r="G11" s="1497">
        <v>0</v>
      </c>
      <c r="H11" s="1497">
        <v>0</v>
      </c>
      <c r="I11" s="1497">
        <v>0</v>
      </c>
      <c r="J11" s="1497">
        <v>0</v>
      </c>
      <c r="K11" s="1497">
        <v>0</v>
      </c>
      <c r="L11" s="1497">
        <v>0</v>
      </c>
      <c r="M11" s="1497">
        <v>0</v>
      </c>
      <c r="N11" s="1497">
        <v>1</v>
      </c>
      <c r="O11" s="1497">
        <v>0</v>
      </c>
      <c r="P11" s="1497">
        <v>0</v>
      </c>
      <c r="Q11" s="1497">
        <v>1</v>
      </c>
      <c r="R11" s="1497">
        <v>0</v>
      </c>
      <c r="S11" s="1498">
        <v>0</v>
      </c>
      <c r="T11" s="1499">
        <v>0</v>
      </c>
      <c r="U11" s="1500">
        <v>2</v>
      </c>
      <c r="V11" s="219">
        <v>0</v>
      </c>
      <c r="W11" s="219">
        <v>0</v>
      </c>
      <c r="X11" s="1501">
        <v>0</v>
      </c>
      <c r="Y11" s="1501">
        <v>0</v>
      </c>
      <c r="Z11" s="1501">
        <v>0</v>
      </c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1</v>
      </c>
      <c r="C12" s="1494">
        <v>0</v>
      </c>
      <c r="D12" s="1495">
        <v>0</v>
      </c>
      <c r="E12" s="1502">
        <v>0</v>
      </c>
      <c r="F12" s="1495">
        <v>0</v>
      </c>
      <c r="G12" s="1495">
        <v>0</v>
      </c>
      <c r="H12" s="1495">
        <v>0</v>
      </c>
      <c r="I12" s="1495">
        <v>0</v>
      </c>
      <c r="J12" s="1495">
        <v>0</v>
      </c>
      <c r="K12" s="1495">
        <v>0</v>
      </c>
      <c r="L12" s="1495">
        <v>0</v>
      </c>
      <c r="M12" s="1495">
        <v>0</v>
      </c>
      <c r="N12" s="1495">
        <v>0</v>
      </c>
      <c r="O12" s="1495">
        <v>0</v>
      </c>
      <c r="P12" s="1495">
        <v>1</v>
      </c>
      <c r="Q12" s="1495">
        <v>0</v>
      </c>
      <c r="R12" s="1495">
        <v>0</v>
      </c>
      <c r="S12" s="1503">
        <v>0</v>
      </c>
      <c r="T12" s="1504">
        <v>0</v>
      </c>
      <c r="U12" s="1505">
        <v>1</v>
      </c>
      <c r="V12" s="1506">
        <v>0</v>
      </c>
      <c r="W12" s="1506">
        <v>0</v>
      </c>
      <c r="X12" s="1506">
        <v>0</v>
      </c>
      <c r="Y12" s="1506">
        <v>0</v>
      </c>
      <c r="Z12" s="1506">
        <v>0</v>
      </c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92</v>
      </c>
      <c r="C13" s="1507"/>
      <c r="D13" s="1508"/>
      <c r="E13" s="1502">
        <v>0</v>
      </c>
      <c r="F13" s="1495">
        <v>0</v>
      </c>
      <c r="G13" s="1495">
        <v>7</v>
      </c>
      <c r="H13" s="1495">
        <v>5</v>
      </c>
      <c r="I13" s="1495">
        <v>9</v>
      </c>
      <c r="J13" s="1495">
        <v>5</v>
      </c>
      <c r="K13" s="1495">
        <v>9</v>
      </c>
      <c r="L13" s="1495">
        <v>21</v>
      </c>
      <c r="M13" s="1495">
        <v>14</v>
      </c>
      <c r="N13" s="1495">
        <v>12</v>
      </c>
      <c r="O13" s="1495">
        <v>5</v>
      </c>
      <c r="P13" s="1495">
        <v>3</v>
      </c>
      <c r="Q13" s="1495">
        <v>1</v>
      </c>
      <c r="R13" s="1495">
        <v>1</v>
      </c>
      <c r="S13" s="1503">
        <v>0</v>
      </c>
      <c r="T13" s="1504">
        <v>0</v>
      </c>
      <c r="U13" s="1505">
        <v>92</v>
      </c>
      <c r="V13" s="1506">
        <v>0</v>
      </c>
      <c r="W13" s="1506">
        <v>0</v>
      </c>
      <c r="X13" s="1506">
        <v>18</v>
      </c>
      <c r="Y13" s="1506">
        <v>4</v>
      </c>
      <c r="Z13" s="1506">
        <v>0</v>
      </c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>
        <v>0</v>
      </c>
      <c r="D14" s="1495">
        <v>0</v>
      </c>
      <c r="E14" s="1502">
        <v>0</v>
      </c>
      <c r="F14" s="1495">
        <v>0</v>
      </c>
      <c r="G14" s="1495">
        <v>0</v>
      </c>
      <c r="H14" s="1495">
        <v>0</v>
      </c>
      <c r="I14" s="1495">
        <v>0</v>
      </c>
      <c r="J14" s="1495">
        <v>0</v>
      </c>
      <c r="K14" s="1495">
        <v>0</v>
      </c>
      <c r="L14" s="1495">
        <v>0</v>
      </c>
      <c r="M14" s="1495">
        <v>0</v>
      </c>
      <c r="N14" s="1495">
        <v>0</v>
      </c>
      <c r="O14" s="1495">
        <v>0</v>
      </c>
      <c r="P14" s="1495">
        <v>0</v>
      </c>
      <c r="Q14" s="1495">
        <v>0</v>
      </c>
      <c r="R14" s="1495">
        <v>0</v>
      </c>
      <c r="S14" s="1503">
        <v>0</v>
      </c>
      <c r="T14" s="1504">
        <v>0</v>
      </c>
      <c r="U14" s="1505">
        <v>0</v>
      </c>
      <c r="V14" s="1506">
        <v>0</v>
      </c>
      <c r="W14" s="1506">
        <v>0</v>
      </c>
      <c r="X14" s="1506">
        <v>0</v>
      </c>
      <c r="Y14" s="1506">
        <v>0</v>
      </c>
      <c r="Z14" s="1506">
        <v>0</v>
      </c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>
        <v>0</v>
      </c>
      <c r="D15" s="1495">
        <v>0</v>
      </c>
      <c r="E15" s="1502">
        <v>0</v>
      </c>
      <c r="F15" s="1495">
        <v>0</v>
      </c>
      <c r="G15" s="1495">
        <v>0</v>
      </c>
      <c r="H15" s="1495">
        <v>0</v>
      </c>
      <c r="I15" s="1495">
        <v>0</v>
      </c>
      <c r="J15" s="1495">
        <v>0</v>
      </c>
      <c r="K15" s="1495">
        <v>0</v>
      </c>
      <c r="L15" s="1495">
        <v>0</v>
      </c>
      <c r="M15" s="1495">
        <v>0</v>
      </c>
      <c r="N15" s="1495">
        <v>0</v>
      </c>
      <c r="O15" s="1495">
        <v>0</v>
      </c>
      <c r="P15" s="1495">
        <v>0</v>
      </c>
      <c r="Q15" s="1495">
        <v>0</v>
      </c>
      <c r="R15" s="1495">
        <v>0</v>
      </c>
      <c r="S15" s="1503">
        <v>0</v>
      </c>
      <c r="T15" s="1504">
        <v>0</v>
      </c>
      <c r="U15" s="1505">
        <v>0</v>
      </c>
      <c r="V15" s="1506">
        <v>0</v>
      </c>
      <c r="W15" s="1506">
        <v>0</v>
      </c>
      <c r="X15" s="1506">
        <v>0</v>
      </c>
      <c r="Y15" s="1506">
        <v>0</v>
      </c>
      <c r="Z15" s="1506">
        <v>0</v>
      </c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95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7</v>
      </c>
      <c r="H16" s="1513">
        <f t="shared" si="7"/>
        <v>5</v>
      </c>
      <c r="I16" s="1513">
        <f t="shared" si="7"/>
        <v>9</v>
      </c>
      <c r="J16" s="1513">
        <f t="shared" si="7"/>
        <v>5</v>
      </c>
      <c r="K16" s="1513">
        <f t="shared" si="7"/>
        <v>9</v>
      </c>
      <c r="L16" s="1513">
        <f t="shared" si="7"/>
        <v>21</v>
      </c>
      <c r="M16" s="1513">
        <f t="shared" si="7"/>
        <v>14</v>
      </c>
      <c r="N16" s="1513">
        <f t="shared" si="7"/>
        <v>13</v>
      </c>
      <c r="O16" s="1513">
        <f t="shared" si="7"/>
        <v>5</v>
      </c>
      <c r="P16" s="1513">
        <f t="shared" si="7"/>
        <v>4</v>
      </c>
      <c r="Q16" s="1513">
        <f t="shared" si="7"/>
        <v>2</v>
      </c>
      <c r="R16" s="1513">
        <f t="shared" si="7"/>
        <v>1</v>
      </c>
      <c r="S16" s="1514">
        <f t="shared" si="7"/>
        <v>0</v>
      </c>
      <c r="T16" s="1510">
        <f t="shared" si="7"/>
        <v>0</v>
      </c>
      <c r="U16" s="1515">
        <f t="shared" si="7"/>
        <v>95</v>
      </c>
      <c r="V16" s="1516">
        <f t="shared" si="7"/>
        <v>0</v>
      </c>
      <c r="W16" s="1516">
        <f t="shared" si="7"/>
        <v>0</v>
      </c>
      <c r="X16" s="1516">
        <f t="shared" si="7"/>
        <v>18</v>
      </c>
      <c r="Y16" s="1516">
        <f t="shared" si="7"/>
        <v>4</v>
      </c>
      <c r="Z16" s="1516">
        <f t="shared" si="7"/>
        <v>0</v>
      </c>
    </row>
    <row r="17" spans="1:91" s="160" customFormat="1" ht="17.100000000000001" customHeight="1" x14ac:dyDescent="0.25">
      <c r="A17" s="7552" t="s">
        <v>4401</v>
      </c>
      <c r="B17" s="7553"/>
      <c r="C17" s="7553"/>
      <c r="D17" s="7553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>
        <v>0</v>
      </c>
      <c r="D19" s="5303">
        <v>0</v>
      </c>
      <c r="E19" s="5304">
        <v>0</v>
      </c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>
        <v>0</v>
      </c>
      <c r="D20" s="5307">
        <v>0</v>
      </c>
      <c r="E20" s="5308">
        <v>0</v>
      </c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>
        <v>0</v>
      </c>
      <c r="D21" s="5307">
        <v>0</v>
      </c>
      <c r="E21" s="5308">
        <v>0</v>
      </c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>
        <v>0</v>
      </c>
      <c r="D22" s="5307">
        <v>0</v>
      </c>
      <c r="E22" s="5308">
        <v>0</v>
      </c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>
        <v>0</v>
      </c>
      <c r="D23" s="5313">
        <v>0</v>
      </c>
      <c r="E23" s="5314">
        <v>0</v>
      </c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2" t="s">
        <v>3972</v>
      </c>
      <c r="B25" s="7543"/>
      <c r="C25" s="7543"/>
      <c r="D25" s="7543"/>
      <c r="E25" s="7543"/>
      <c r="F25" s="7543"/>
      <c r="G25" s="7543"/>
      <c r="H25" s="7543"/>
      <c r="I25" s="7543"/>
      <c r="J25" s="7543"/>
      <c r="K25" s="7543"/>
      <c r="L25" s="7543"/>
    </row>
    <row r="26" spans="1:91" ht="25.5" customHeight="1" x14ac:dyDescent="0.25">
      <c r="A26" s="7545" t="s">
        <v>3973</v>
      </c>
      <c r="B26" s="7545" t="s">
        <v>77</v>
      </c>
      <c r="C26" s="7322" t="s">
        <v>29</v>
      </c>
      <c r="D26" s="7554"/>
      <c r="E26" s="7554"/>
      <c r="F26" s="7554"/>
      <c r="G26" s="7554"/>
      <c r="H26" s="7554"/>
      <c r="I26" s="7554"/>
      <c r="J26" s="7554"/>
      <c r="K26" s="7554"/>
      <c r="L26" s="7554"/>
      <c r="M26" s="7554"/>
      <c r="N26" s="7554"/>
      <c r="O26" s="7554"/>
      <c r="P26" s="7554"/>
      <c r="Q26" s="7554"/>
      <c r="R26" s="7554"/>
      <c r="S26" s="7555"/>
      <c r="T26" s="7550" t="s">
        <v>2409</v>
      </c>
      <c r="U26" s="7551"/>
      <c r="V26" s="7561" t="s">
        <v>36</v>
      </c>
      <c r="W26" s="7556" t="s">
        <v>37</v>
      </c>
      <c r="X26" s="6995" t="s">
        <v>3974</v>
      </c>
      <c r="Y26" s="747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6"/>
      <c r="B27" s="7546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18</v>
      </c>
      <c r="C28" s="1523">
        <v>1</v>
      </c>
      <c r="D28" s="1497">
        <v>1</v>
      </c>
      <c r="E28" s="1497">
        <v>1</v>
      </c>
      <c r="F28" s="1497">
        <v>1</v>
      </c>
      <c r="G28" s="1497">
        <v>1</v>
      </c>
      <c r="H28" s="1497">
        <v>4</v>
      </c>
      <c r="I28" s="1497">
        <v>2</v>
      </c>
      <c r="J28" s="1497">
        <v>2</v>
      </c>
      <c r="K28" s="1497">
        <v>1</v>
      </c>
      <c r="L28" s="1497">
        <v>2</v>
      </c>
      <c r="M28" s="1497">
        <v>2</v>
      </c>
      <c r="N28" s="1497">
        <v>0</v>
      </c>
      <c r="O28" s="1497">
        <v>0</v>
      </c>
      <c r="P28" s="1497">
        <v>0</v>
      </c>
      <c r="Q28" s="1497">
        <v>0</v>
      </c>
      <c r="R28" s="1497">
        <v>0</v>
      </c>
      <c r="S28" s="1498">
        <v>0</v>
      </c>
      <c r="T28" s="1523">
        <v>4</v>
      </c>
      <c r="U28" s="1500">
        <v>14</v>
      </c>
      <c r="V28" s="1501">
        <v>4</v>
      </c>
      <c r="W28" s="1499">
        <v>0</v>
      </c>
      <c r="X28" s="1523">
        <v>18</v>
      </c>
      <c r="Y28" s="1501">
        <v>0</v>
      </c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>
        <v>0</v>
      </c>
      <c r="D29" s="267">
        <v>0</v>
      </c>
      <c r="E29" s="267">
        <v>0</v>
      </c>
      <c r="F29" s="267">
        <v>0</v>
      </c>
      <c r="G29" s="267">
        <v>0</v>
      </c>
      <c r="H29" s="267">
        <v>0</v>
      </c>
      <c r="I29" s="267">
        <v>0</v>
      </c>
      <c r="J29" s="267">
        <v>0</v>
      </c>
      <c r="K29" s="267">
        <v>0</v>
      </c>
      <c r="L29" s="267">
        <v>0</v>
      </c>
      <c r="M29" s="267">
        <v>0</v>
      </c>
      <c r="N29" s="267">
        <v>0</v>
      </c>
      <c r="O29" s="267">
        <v>0</v>
      </c>
      <c r="P29" s="267">
        <v>0</v>
      </c>
      <c r="Q29" s="267">
        <v>0</v>
      </c>
      <c r="R29" s="267">
        <v>0</v>
      </c>
      <c r="S29" s="268">
        <v>0</v>
      </c>
      <c r="T29" s="1525">
        <v>0</v>
      </c>
      <c r="U29" s="1526">
        <v>0</v>
      </c>
      <c r="V29" s="1527">
        <v>0</v>
      </c>
      <c r="W29" s="1528">
        <v>0</v>
      </c>
      <c r="X29" s="1525">
        <v>0</v>
      </c>
      <c r="Y29" s="1527">
        <v>0</v>
      </c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2" t="s">
        <v>3979</v>
      </c>
      <c r="B30" s="7562"/>
      <c r="C30" s="7562"/>
      <c r="D30" s="7562"/>
      <c r="E30" s="7562"/>
      <c r="F30" s="7562"/>
      <c r="G30" s="7562"/>
      <c r="H30" s="7562"/>
      <c r="I30" s="7562"/>
      <c r="J30" s="7562"/>
      <c r="K30" s="7562"/>
      <c r="L30" s="7562"/>
    </row>
    <row r="31" spans="1:91" s="160" customFormat="1" ht="17.100000000000001" customHeight="1" x14ac:dyDescent="0.25">
      <c r="A31" s="7543" t="s">
        <v>3980</v>
      </c>
      <c r="B31" s="7543"/>
      <c r="C31" s="7543"/>
      <c r="D31" s="7543"/>
      <c r="E31" s="7543"/>
      <c r="F31" s="7543"/>
      <c r="G31" s="7543"/>
      <c r="H31" s="7543"/>
      <c r="I31" s="7543"/>
      <c r="J31" s="7543"/>
      <c r="K31" s="7543"/>
      <c r="L31" s="7543"/>
    </row>
    <row r="32" spans="1:91" s="161" customFormat="1" ht="15" customHeight="1" x14ac:dyDescent="0.25">
      <c r="A32" s="7430" t="s">
        <v>3981</v>
      </c>
      <c r="B32" s="7545" t="s">
        <v>77</v>
      </c>
      <c r="C32" s="7569" t="s">
        <v>3982</v>
      </c>
      <c r="D32" s="7570"/>
      <c r="E32" s="7570"/>
      <c r="F32" s="7570"/>
      <c r="G32" s="7570"/>
      <c r="H32" s="7570"/>
      <c r="I32" s="7570"/>
      <c r="J32" s="7570"/>
      <c r="K32" s="7570"/>
      <c r="L32" s="7570"/>
      <c r="M32" s="7570"/>
      <c r="N32" s="7570"/>
      <c r="O32" s="7570"/>
      <c r="P32" s="7570"/>
      <c r="Q32" s="7570"/>
      <c r="R32" s="7570"/>
      <c r="S32" s="7570"/>
      <c r="T32" s="7570"/>
      <c r="U32" s="7571"/>
      <c r="V32" s="7557" t="s">
        <v>3983</v>
      </c>
      <c r="W32" s="7558"/>
      <c r="X32" s="7430" t="s">
        <v>3984</v>
      </c>
      <c r="Y32" s="6580"/>
      <c r="Z32" s="6995" t="s">
        <v>3985</v>
      </c>
      <c r="AA32" s="7477"/>
      <c r="AB32" s="7477"/>
      <c r="AC32" s="7477"/>
      <c r="AD32" s="7477"/>
      <c r="AE32" s="7477"/>
      <c r="AF32" s="7477"/>
      <c r="AG32" s="7477"/>
      <c r="AH32" s="7477"/>
      <c r="AI32" s="7478"/>
      <c r="AJ32" s="7475" t="s">
        <v>3986</v>
      </c>
      <c r="AK32" s="7431"/>
      <c r="AL32" s="6580"/>
      <c r="AM32" s="7556" t="s">
        <v>3987</v>
      </c>
      <c r="AN32" s="6580" t="s">
        <v>3988</v>
      </c>
      <c r="AO32" s="7556" t="s">
        <v>36</v>
      </c>
      <c r="AP32" s="6580" t="s">
        <v>37</v>
      </c>
      <c r="AQ32" s="6580" t="s">
        <v>3989</v>
      </c>
      <c r="AR32" s="7471" t="s">
        <v>1575</v>
      </c>
      <c r="AS32" s="7471" t="s">
        <v>1576</v>
      </c>
    </row>
    <row r="33" spans="1:95" s="161" customFormat="1" ht="15" customHeight="1" x14ac:dyDescent="0.25">
      <c r="A33" s="5906"/>
      <c r="B33" s="7568"/>
      <c r="C33" s="7322" t="s">
        <v>29</v>
      </c>
      <c r="D33" s="7554"/>
      <c r="E33" s="7554"/>
      <c r="F33" s="7554"/>
      <c r="G33" s="7554"/>
      <c r="H33" s="7554"/>
      <c r="I33" s="7554"/>
      <c r="J33" s="7554"/>
      <c r="K33" s="7554"/>
      <c r="L33" s="7554"/>
      <c r="M33" s="7554"/>
      <c r="N33" s="7554"/>
      <c r="O33" s="7554"/>
      <c r="P33" s="7554"/>
      <c r="Q33" s="7554"/>
      <c r="R33" s="7554"/>
      <c r="S33" s="7555"/>
      <c r="T33" s="7597" t="s">
        <v>2409</v>
      </c>
      <c r="U33" s="7598"/>
      <c r="V33" s="7559"/>
      <c r="W33" s="7560"/>
      <c r="X33" s="6446"/>
      <c r="Y33" s="6698"/>
      <c r="Z33" s="7055" t="s">
        <v>3534</v>
      </c>
      <c r="AA33" s="7483"/>
      <c r="AB33" s="7483"/>
      <c r="AC33" s="7483"/>
      <c r="AD33" s="7452"/>
      <c r="AE33" s="7055" t="s">
        <v>3990</v>
      </c>
      <c r="AF33" s="7483"/>
      <c r="AG33" s="7483"/>
      <c r="AH33" s="7483"/>
      <c r="AI33" s="7452"/>
      <c r="AJ33" s="7503"/>
      <c r="AK33" s="5749"/>
      <c r="AL33" s="5750"/>
      <c r="AM33" s="5859"/>
      <c r="AN33" s="5750"/>
      <c r="AO33" s="5859"/>
      <c r="AP33" s="5750"/>
      <c r="AQ33" s="5750"/>
      <c r="AR33" s="7471"/>
      <c r="AS33" s="7471"/>
    </row>
    <row r="34" spans="1:95" s="161" customFormat="1" ht="31.5" x14ac:dyDescent="0.25">
      <c r="A34" s="6446"/>
      <c r="B34" s="7546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1"/>
      <c r="AS34" s="747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3" t="s">
        <v>4003</v>
      </c>
      <c r="B91" s="7553"/>
      <c r="C91" s="7553"/>
      <c r="D91" s="7553"/>
      <c r="E91" s="7553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2" t="s">
        <v>27</v>
      </c>
      <c r="B92" s="7445"/>
      <c r="C92" s="7432" t="s">
        <v>192</v>
      </c>
      <c r="D92" s="7492"/>
      <c r="E92" s="7445"/>
      <c r="F92" s="7055" t="s">
        <v>101</v>
      </c>
      <c r="G92" s="7483"/>
      <c r="H92" s="7483"/>
      <c r="I92" s="7483"/>
      <c r="J92" s="7483"/>
      <c r="K92" s="7483"/>
      <c r="L92" s="7483"/>
      <c r="M92" s="7483"/>
      <c r="N92" s="7483"/>
      <c r="O92" s="7483"/>
      <c r="P92" s="7483"/>
      <c r="Q92" s="7483"/>
      <c r="R92" s="7483"/>
      <c r="S92" s="7483"/>
      <c r="T92" s="7483"/>
      <c r="U92" s="7483"/>
      <c r="V92" s="7483"/>
      <c r="W92" s="7483"/>
      <c r="X92" s="7483"/>
      <c r="Y92" s="7483"/>
      <c r="Z92" s="7483"/>
      <c r="AA92" s="7483"/>
      <c r="AB92" s="7483"/>
      <c r="AC92" s="7483"/>
      <c r="AD92" s="7483"/>
      <c r="AE92" s="7483"/>
      <c r="AF92" s="7483"/>
      <c r="AG92" s="7483"/>
      <c r="AH92" s="7483"/>
      <c r="AI92" s="7483"/>
      <c r="AJ92" s="7483"/>
      <c r="AK92" s="7483"/>
      <c r="AL92" s="7483"/>
      <c r="AM92" s="7062"/>
      <c r="AN92" s="7475" t="s">
        <v>4004</v>
      </c>
      <c r="AO92" s="7599"/>
      <c r="AP92" s="7600" t="s">
        <v>597</v>
      </c>
      <c r="AQ92" s="7493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8"/>
      <c r="H93" s="6995" t="s">
        <v>326</v>
      </c>
      <c r="I93" s="7478"/>
      <c r="J93" s="6995" t="s">
        <v>94</v>
      </c>
      <c r="K93" s="7478"/>
      <c r="L93" s="6995" t="s">
        <v>44</v>
      </c>
      <c r="M93" s="7478"/>
      <c r="N93" s="6995" t="s">
        <v>45</v>
      </c>
      <c r="O93" s="7478"/>
      <c r="P93" s="7055" t="s">
        <v>46</v>
      </c>
      <c r="Q93" s="7452"/>
      <c r="R93" s="7055" t="s">
        <v>47</v>
      </c>
      <c r="S93" s="7452"/>
      <c r="T93" s="7055" t="s">
        <v>48</v>
      </c>
      <c r="U93" s="7452"/>
      <c r="V93" s="7055" t="s">
        <v>49</v>
      </c>
      <c r="W93" s="7452"/>
      <c r="X93" s="7055" t="s">
        <v>50</v>
      </c>
      <c r="Y93" s="7452"/>
      <c r="Z93" s="7055" t="s">
        <v>51</v>
      </c>
      <c r="AA93" s="7452"/>
      <c r="AB93" s="7055" t="s">
        <v>52</v>
      </c>
      <c r="AC93" s="7452"/>
      <c r="AD93" s="7055" t="s">
        <v>53</v>
      </c>
      <c r="AE93" s="7452"/>
      <c r="AF93" s="7055" t="s">
        <v>54</v>
      </c>
      <c r="AG93" s="7452"/>
      <c r="AH93" s="7055" t="s">
        <v>55</v>
      </c>
      <c r="AI93" s="7452"/>
      <c r="AJ93" s="7055" t="s">
        <v>56</v>
      </c>
      <c r="AK93" s="7452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6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>
        <v>0</v>
      </c>
      <c r="G95" s="1562">
        <v>0</v>
      </c>
      <c r="H95" s="1561">
        <v>0</v>
      </c>
      <c r="I95" s="1562">
        <v>0</v>
      </c>
      <c r="J95" s="1561">
        <v>0</v>
      </c>
      <c r="K95" s="1562">
        <v>0</v>
      </c>
      <c r="L95" s="1561">
        <v>0</v>
      </c>
      <c r="M95" s="1562">
        <v>0</v>
      </c>
      <c r="N95" s="1561">
        <v>0</v>
      </c>
      <c r="O95" s="1562">
        <v>0</v>
      </c>
      <c r="P95" s="1561">
        <v>0</v>
      </c>
      <c r="Q95" s="1562">
        <v>0</v>
      </c>
      <c r="R95" s="1561">
        <v>0</v>
      </c>
      <c r="S95" s="1562">
        <v>0</v>
      </c>
      <c r="T95" s="1561">
        <v>0</v>
      </c>
      <c r="U95" s="1562">
        <v>0</v>
      </c>
      <c r="V95" s="1561">
        <v>0</v>
      </c>
      <c r="W95" s="1562">
        <v>0</v>
      </c>
      <c r="X95" s="1561">
        <v>0</v>
      </c>
      <c r="Y95" s="1562">
        <v>0</v>
      </c>
      <c r="Z95" s="1561">
        <v>0</v>
      </c>
      <c r="AA95" s="1562">
        <v>0</v>
      </c>
      <c r="AB95" s="1561">
        <v>0</v>
      </c>
      <c r="AC95" s="1562">
        <v>0</v>
      </c>
      <c r="AD95" s="1561">
        <v>0</v>
      </c>
      <c r="AE95" s="1562">
        <v>0</v>
      </c>
      <c r="AF95" s="1561">
        <v>0</v>
      </c>
      <c r="AG95" s="1562">
        <v>0</v>
      </c>
      <c r="AH95" s="1561">
        <v>0</v>
      </c>
      <c r="AI95" s="1562">
        <v>0</v>
      </c>
      <c r="AJ95" s="1561">
        <v>0</v>
      </c>
      <c r="AK95" s="1562">
        <v>0</v>
      </c>
      <c r="AL95" s="1561">
        <v>0</v>
      </c>
      <c r="AM95" s="1563">
        <v>0</v>
      </c>
      <c r="AN95" s="1564">
        <v>0</v>
      </c>
      <c r="AO95" s="1565">
        <v>0</v>
      </c>
      <c r="AP95" s="1564">
        <v>0</v>
      </c>
      <c r="AQ95" s="1566">
        <v>0</v>
      </c>
      <c r="AR95" s="1567">
        <v>0</v>
      </c>
      <c r="AS95" s="1567">
        <v>0</v>
      </c>
      <c r="AT95" s="1567">
        <v>0</v>
      </c>
      <c r="AU95" s="1568">
        <v>0</v>
      </c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>
        <v>0</v>
      </c>
      <c r="L96" s="1571"/>
      <c r="M96" s="1501">
        <v>0</v>
      </c>
      <c r="N96" s="1571"/>
      <c r="O96" s="1501">
        <v>0</v>
      </c>
      <c r="P96" s="1571"/>
      <c r="Q96" s="1501">
        <v>0</v>
      </c>
      <c r="R96" s="1571"/>
      <c r="S96" s="1501">
        <v>0</v>
      </c>
      <c r="T96" s="1571"/>
      <c r="U96" s="1501">
        <v>0</v>
      </c>
      <c r="V96" s="1571"/>
      <c r="W96" s="1501">
        <v>0</v>
      </c>
      <c r="X96" s="1571"/>
      <c r="Y96" s="1501">
        <v>0</v>
      </c>
      <c r="Z96" s="1571"/>
      <c r="AA96" s="1501">
        <v>0</v>
      </c>
      <c r="AB96" s="1571"/>
      <c r="AC96" s="1498">
        <v>0</v>
      </c>
      <c r="AD96" s="1571"/>
      <c r="AE96" s="1501">
        <v>0</v>
      </c>
      <c r="AF96" s="1571"/>
      <c r="AG96" s="1501">
        <v>0</v>
      </c>
      <c r="AH96" s="1571"/>
      <c r="AI96" s="1501">
        <v>0</v>
      </c>
      <c r="AJ96" s="1571"/>
      <c r="AK96" s="1501">
        <v>0</v>
      </c>
      <c r="AL96" s="1571"/>
      <c r="AM96" s="1534">
        <v>0</v>
      </c>
      <c r="AN96" s="409">
        <v>0</v>
      </c>
      <c r="AO96" s="1537">
        <v>0</v>
      </c>
      <c r="AP96" s="409">
        <v>0</v>
      </c>
      <c r="AQ96" s="235">
        <v>0</v>
      </c>
      <c r="AR96" s="1536">
        <v>0</v>
      </c>
      <c r="AS96" s="1536">
        <v>0</v>
      </c>
      <c r="AT96" s="1536">
        <v>0</v>
      </c>
      <c r="AU96" s="219">
        <v>0</v>
      </c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>
        <v>0</v>
      </c>
      <c r="G97" s="1506">
        <v>0</v>
      </c>
      <c r="H97" s="1494">
        <v>0</v>
      </c>
      <c r="I97" s="1506">
        <v>0</v>
      </c>
      <c r="J97" s="1494">
        <v>0</v>
      </c>
      <c r="K97" s="1506">
        <v>0</v>
      </c>
      <c r="L97" s="1494">
        <v>0</v>
      </c>
      <c r="M97" s="1506">
        <v>0</v>
      </c>
      <c r="N97" s="1494">
        <v>0</v>
      </c>
      <c r="O97" s="1506">
        <v>0</v>
      </c>
      <c r="P97" s="1494">
        <v>0</v>
      </c>
      <c r="Q97" s="1503">
        <v>0</v>
      </c>
      <c r="R97" s="1494">
        <v>0</v>
      </c>
      <c r="S97" s="1503">
        <v>0</v>
      </c>
      <c r="T97" s="1494">
        <v>0</v>
      </c>
      <c r="U97" s="1503">
        <v>0</v>
      </c>
      <c r="V97" s="1494">
        <v>0</v>
      </c>
      <c r="W97" s="1503">
        <v>0</v>
      </c>
      <c r="X97" s="1494">
        <v>0</v>
      </c>
      <c r="Y97" s="1503">
        <v>0</v>
      </c>
      <c r="Z97" s="1494">
        <v>0</v>
      </c>
      <c r="AA97" s="1503">
        <v>0</v>
      </c>
      <c r="AB97" s="1494">
        <v>0</v>
      </c>
      <c r="AC97" s="1503">
        <v>0</v>
      </c>
      <c r="AD97" s="1494">
        <v>0</v>
      </c>
      <c r="AE97" s="1503">
        <v>0</v>
      </c>
      <c r="AF97" s="1494">
        <v>0</v>
      </c>
      <c r="AG97" s="1503">
        <v>0</v>
      </c>
      <c r="AH97" s="1494">
        <v>0</v>
      </c>
      <c r="AI97" s="1503">
        <v>0</v>
      </c>
      <c r="AJ97" s="1494">
        <v>0</v>
      </c>
      <c r="AK97" s="1503">
        <v>0</v>
      </c>
      <c r="AL97" s="1573">
        <v>0</v>
      </c>
      <c r="AM97" s="1543">
        <v>0</v>
      </c>
      <c r="AN97" s="1574">
        <v>0</v>
      </c>
      <c r="AO97" s="1543">
        <v>0</v>
      </c>
      <c r="AP97" s="1574">
        <v>0</v>
      </c>
      <c r="AQ97" s="1502">
        <v>0</v>
      </c>
      <c r="AR97" s="1495">
        <v>0</v>
      </c>
      <c r="AS97" s="1495">
        <v>0</v>
      </c>
      <c r="AT97" s="1495">
        <v>0</v>
      </c>
      <c r="AU97" s="1506">
        <v>0</v>
      </c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>
        <v>0</v>
      </c>
      <c r="O98" s="1546">
        <v>0</v>
      </c>
      <c r="P98" s="1544">
        <v>0</v>
      </c>
      <c r="Q98" s="1546">
        <v>0</v>
      </c>
      <c r="R98" s="1544">
        <v>0</v>
      </c>
      <c r="S98" s="1546">
        <v>0</v>
      </c>
      <c r="T98" s="1544">
        <v>0</v>
      </c>
      <c r="U98" s="1546">
        <v>0</v>
      </c>
      <c r="V98" s="1544">
        <v>0</v>
      </c>
      <c r="W98" s="1546">
        <v>0</v>
      </c>
      <c r="X98" s="1544">
        <v>0</v>
      </c>
      <c r="Y98" s="1546">
        <v>0</v>
      </c>
      <c r="Z98" s="1544">
        <v>0</v>
      </c>
      <c r="AA98" s="411">
        <v>0</v>
      </c>
      <c r="AB98" s="1544">
        <v>0</v>
      </c>
      <c r="AC98" s="1546">
        <v>0</v>
      </c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>
        <v>0</v>
      </c>
      <c r="AO98" s="1578">
        <v>0</v>
      </c>
      <c r="AP98" s="1577">
        <v>0</v>
      </c>
      <c r="AQ98" s="1579">
        <v>0</v>
      </c>
      <c r="AR98" s="1545">
        <v>0</v>
      </c>
      <c r="AS98" s="1545">
        <v>0</v>
      </c>
      <c r="AT98" s="1545">
        <v>0</v>
      </c>
      <c r="AU98" s="411">
        <v>0</v>
      </c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>
        <v>0</v>
      </c>
      <c r="G99" s="219">
        <v>0</v>
      </c>
      <c r="H99" s="407">
        <v>0</v>
      </c>
      <c r="I99" s="219">
        <v>0</v>
      </c>
      <c r="J99" s="407">
        <v>0</v>
      </c>
      <c r="K99" s="1535">
        <v>0</v>
      </c>
      <c r="L99" s="407">
        <v>0</v>
      </c>
      <c r="M99" s="1535">
        <v>0</v>
      </c>
      <c r="N99" s="407">
        <v>0</v>
      </c>
      <c r="O99" s="1535">
        <v>0</v>
      </c>
      <c r="P99" s="407">
        <v>0</v>
      </c>
      <c r="Q99" s="1535">
        <v>0</v>
      </c>
      <c r="R99" s="407">
        <v>0</v>
      </c>
      <c r="S99" s="1535">
        <v>0</v>
      </c>
      <c r="T99" s="407">
        <v>0</v>
      </c>
      <c r="U99" s="1535">
        <v>0</v>
      </c>
      <c r="V99" s="407">
        <v>0</v>
      </c>
      <c r="W99" s="1535">
        <v>0</v>
      </c>
      <c r="X99" s="407">
        <v>0</v>
      </c>
      <c r="Y99" s="1535">
        <v>0</v>
      </c>
      <c r="Z99" s="407">
        <v>0</v>
      </c>
      <c r="AA99" s="1535">
        <v>0</v>
      </c>
      <c r="AB99" s="407">
        <v>0</v>
      </c>
      <c r="AC99" s="1535">
        <v>0</v>
      </c>
      <c r="AD99" s="407">
        <v>0</v>
      </c>
      <c r="AE99" s="1535">
        <v>0</v>
      </c>
      <c r="AF99" s="407">
        <v>0</v>
      </c>
      <c r="AG99" s="1535">
        <v>0</v>
      </c>
      <c r="AH99" s="407">
        <v>0</v>
      </c>
      <c r="AI99" s="219">
        <v>0</v>
      </c>
      <c r="AJ99" s="407">
        <v>0</v>
      </c>
      <c r="AK99" s="219">
        <v>0</v>
      </c>
      <c r="AL99" s="269">
        <v>0</v>
      </c>
      <c r="AM99" s="1537">
        <v>0</v>
      </c>
      <c r="AN99" s="409">
        <v>0</v>
      </c>
      <c r="AO99" s="1537">
        <v>0</v>
      </c>
      <c r="AP99" s="409">
        <v>0</v>
      </c>
      <c r="AQ99" s="235">
        <v>0</v>
      </c>
      <c r="AR99" s="1536">
        <v>0</v>
      </c>
      <c r="AS99" s="1536">
        <v>0</v>
      </c>
      <c r="AT99" s="1536">
        <v>0</v>
      </c>
      <c r="AU99" s="219">
        <v>0</v>
      </c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>
        <v>0</v>
      </c>
      <c r="G100" s="1506">
        <v>0</v>
      </c>
      <c r="H100" s="1494">
        <v>0</v>
      </c>
      <c r="I100" s="1506">
        <v>0</v>
      </c>
      <c r="J100" s="1494">
        <v>0</v>
      </c>
      <c r="K100" s="1503">
        <v>0</v>
      </c>
      <c r="L100" s="1494">
        <v>0</v>
      </c>
      <c r="M100" s="1503">
        <v>0</v>
      </c>
      <c r="N100" s="1494">
        <v>0</v>
      </c>
      <c r="O100" s="1503">
        <v>0</v>
      </c>
      <c r="P100" s="1494">
        <v>0</v>
      </c>
      <c r="Q100" s="1503">
        <v>0</v>
      </c>
      <c r="R100" s="1494">
        <v>0</v>
      </c>
      <c r="S100" s="1503">
        <v>0</v>
      </c>
      <c r="T100" s="1494">
        <v>0</v>
      </c>
      <c r="U100" s="1503">
        <v>0</v>
      </c>
      <c r="V100" s="1494">
        <v>0</v>
      </c>
      <c r="W100" s="1503">
        <v>0</v>
      </c>
      <c r="X100" s="1494">
        <v>0</v>
      </c>
      <c r="Y100" s="1503">
        <v>0</v>
      </c>
      <c r="Z100" s="1494">
        <v>0</v>
      </c>
      <c r="AA100" s="1503">
        <v>0</v>
      </c>
      <c r="AB100" s="1494">
        <v>0</v>
      </c>
      <c r="AC100" s="1506">
        <v>0</v>
      </c>
      <c r="AD100" s="1494">
        <v>0</v>
      </c>
      <c r="AE100" s="1506">
        <v>0</v>
      </c>
      <c r="AF100" s="1494">
        <v>0</v>
      </c>
      <c r="AG100" s="1506">
        <v>0</v>
      </c>
      <c r="AH100" s="1494">
        <v>0</v>
      </c>
      <c r="AI100" s="1506">
        <v>0</v>
      </c>
      <c r="AJ100" s="1494">
        <v>0</v>
      </c>
      <c r="AK100" s="1506">
        <v>0</v>
      </c>
      <c r="AL100" s="1573">
        <v>0</v>
      </c>
      <c r="AM100" s="1543">
        <v>0</v>
      </c>
      <c r="AN100" s="1574">
        <v>0</v>
      </c>
      <c r="AO100" s="1543">
        <v>0</v>
      </c>
      <c r="AP100" s="1574">
        <v>0</v>
      </c>
      <c r="AQ100" s="1502">
        <v>0</v>
      </c>
      <c r="AR100" s="1495">
        <v>0</v>
      </c>
      <c r="AS100" s="1495">
        <v>0</v>
      </c>
      <c r="AT100" s="1495">
        <v>0</v>
      </c>
      <c r="AU100" s="1506">
        <v>0</v>
      </c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>
        <v>0</v>
      </c>
      <c r="G101" s="1506">
        <v>0</v>
      </c>
      <c r="H101" s="1494">
        <v>0</v>
      </c>
      <c r="I101" s="1506">
        <v>0</v>
      </c>
      <c r="J101" s="1494">
        <v>0</v>
      </c>
      <c r="K101" s="1503">
        <v>0</v>
      </c>
      <c r="L101" s="1494">
        <v>0</v>
      </c>
      <c r="M101" s="1503">
        <v>0</v>
      </c>
      <c r="N101" s="1494">
        <v>0</v>
      </c>
      <c r="O101" s="1503">
        <v>0</v>
      </c>
      <c r="P101" s="1494">
        <v>0</v>
      </c>
      <c r="Q101" s="1503">
        <v>0</v>
      </c>
      <c r="R101" s="1494">
        <v>0</v>
      </c>
      <c r="S101" s="1503">
        <v>0</v>
      </c>
      <c r="T101" s="1494">
        <v>0</v>
      </c>
      <c r="U101" s="1503">
        <v>0</v>
      </c>
      <c r="V101" s="1494">
        <v>0</v>
      </c>
      <c r="W101" s="1503">
        <v>0</v>
      </c>
      <c r="X101" s="1494">
        <v>0</v>
      </c>
      <c r="Y101" s="1503">
        <v>0</v>
      </c>
      <c r="Z101" s="1494">
        <v>0</v>
      </c>
      <c r="AA101" s="1503">
        <v>0</v>
      </c>
      <c r="AB101" s="1494">
        <v>0</v>
      </c>
      <c r="AC101" s="1506">
        <v>0</v>
      </c>
      <c r="AD101" s="1494">
        <v>0</v>
      </c>
      <c r="AE101" s="1506">
        <v>0</v>
      </c>
      <c r="AF101" s="1494">
        <v>0</v>
      </c>
      <c r="AG101" s="1506">
        <v>0</v>
      </c>
      <c r="AH101" s="1494">
        <v>0</v>
      </c>
      <c r="AI101" s="1506">
        <v>0</v>
      </c>
      <c r="AJ101" s="1494">
        <v>0</v>
      </c>
      <c r="AK101" s="1506">
        <v>0</v>
      </c>
      <c r="AL101" s="1573">
        <v>0</v>
      </c>
      <c r="AM101" s="1543">
        <v>0</v>
      </c>
      <c r="AN101" s="1574">
        <v>0</v>
      </c>
      <c r="AO101" s="1543">
        <v>0</v>
      </c>
      <c r="AP101" s="1574">
        <v>0</v>
      </c>
      <c r="AQ101" s="1502">
        <v>0</v>
      </c>
      <c r="AR101" s="1495">
        <v>0</v>
      </c>
      <c r="AS101" s="1495">
        <v>0</v>
      </c>
      <c r="AT101" s="1495">
        <v>0</v>
      </c>
      <c r="AU101" s="1506">
        <v>0</v>
      </c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>
        <v>0</v>
      </c>
      <c r="G102" s="1506">
        <v>0</v>
      </c>
      <c r="H102" s="1494">
        <v>0</v>
      </c>
      <c r="I102" s="1506">
        <v>0</v>
      </c>
      <c r="J102" s="1494">
        <v>0</v>
      </c>
      <c r="K102" s="1503">
        <v>0</v>
      </c>
      <c r="L102" s="1494">
        <v>0</v>
      </c>
      <c r="M102" s="1503">
        <v>0</v>
      </c>
      <c r="N102" s="1494">
        <v>0</v>
      </c>
      <c r="O102" s="1503">
        <v>0</v>
      </c>
      <c r="P102" s="1494">
        <v>0</v>
      </c>
      <c r="Q102" s="1503">
        <v>0</v>
      </c>
      <c r="R102" s="1494">
        <v>0</v>
      </c>
      <c r="S102" s="1503">
        <v>0</v>
      </c>
      <c r="T102" s="1494">
        <v>0</v>
      </c>
      <c r="U102" s="1503">
        <v>0</v>
      </c>
      <c r="V102" s="1494">
        <v>0</v>
      </c>
      <c r="W102" s="1503">
        <v>0</v>
      </c>
      <c r="X102" s="1494">
        <v>0</v>
      </c>
      <c r="Y102" s="1503">
        <v>0</v>
      </c>
      <c r="Z102" s="1494">
        <v>0</v>
      </c>
      <c r="AA102" s="1503">
        <v>0</v>
      </c>
      <c r="AB102" s="1494">
        <v>0</v>
      </c>
      <c r="AC102" s="1503">
        <v>0</v>
      </c>
      <c r="AD102" s="1494">
        <v>0</v>
      </c>
      <c r="AE102" s="1503">
        <v>0</v>
      </c>
      <c r="AF102" s="1494">
        <v>0</v>
      </c>
      <c r="AG102" s="1503">
        <v>0</v>
      </c>
      <c r="AH102" s="1494">
        <v>0</v>
      </c>
      <c r="AI102" s="1506">
        <v>0</v>
      </c>
      <c r="AJ102" s="1494">
        <v>0</v>
      </c>
      <c r="AK102" s="1506">
        <v>0</v>
      </c>
      <c r="AL102" s="1573">
        <v>0</v>
      </c>
      <c r="AM102" s="1543">
        <v>0</v>
      </c>
      <c r="AN102" s="1574">
        <v>0</v>
      </c>
      <c r="AO102" s="1543">
        <v>0</v>
      </c>
      <c r="AP102" s="1574">
        <v>0</v>
      </c>
      <c r="AQ102" s="1502">
        <v>0</v>
      </c>
      <c r="AR102" s="1495">
        <v>0</v>
      </c>
      <c r="AS102" s="1495">
        <v>0</v>
      </c>
      <c r="AT102" s="1495">
        <v>0</v>
      </c>
      <c r="AU102" s="1506">
        <v>0</v>
      </c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>
        <v>0</v>
      </c>
      <c r="G103" s="411">
        <v>0</v>
      </c>
      <c r="H103" s="1544">
        <v>0</v>
      </c>
      <c r="I103" s="411">
        <v>0</v>
      </c>
      <c r="J103" s="1544">
        <v>0</v>
      </c>
      <c r="K103" s="1546">
        <v>0</v>
      </c>
      <c r="L103" s="1544">
        <v>0</v>
      </c>
      <c r="M103" s="1546">
        <v>0</v>
      </c>
      <c r="N103" s="1544">
        <v>0</v>
      </c>
      <c r="O103" s="1546">
        <v>0</v>
      </c>
      <c r="P103" s="1544">
        <v>0</v>
      </c>
      <c r="Q103" s="1546">
        <v>0</v>
      </c>
      <c r="R103" s="1544">
        <v>0</v>
      </c>
      <c r="S103" s="1546">
        <v>0</v>
      </c>
      <c r="T103" s="1544">
        <v>0</v>
      </c>
      <c r="U103" s="1546">
        <v>0</v>
      </c>
      <c r="V103" s="1544">
        <v>0</v>
      </c>
      <c r="W103" s="1546">
        <v>0</v>
      </c>
      <c r="X103" s="1544">
        <v>0</v>
      </c>
      <c r="Y103" s="1546">
        <v>0</v>
      </c>
      <c r="Z103" s="1544">
        <v>0</v>
      </c>
      <c r="AA103" s="1546">
        <v>0</v>
      </c>
      <c r="AB103" s="1544">
        <v>0</v>
      </c>
      <c r="AC103" s="1546">
        <v>0</v>
      </c>
      <c r="AD103" s="1544">
        <v>0</v>
      </c>
      <c r="AE103" s="1546">
        <v>0</v>
      </c>
      <c r="AF103" s="1544">
        <v>0</v>
      </c>
      <c r="AG103" s="1546">
        <v>0</v>
      </c>
      <c r="AH103" s="1544">
        <v>0</v>
      </c>
      <c r="AI103" s="1546">
        <v>0</v>
      </c>
      <c r="AJ103" s="1544">
        <v>0</v>
      </c>
      <c r="AK103" s="1546">
        <v>0</v>
      </c>
      <c r="AL103" s="1585">
        <v>0</v>
      </c>
      <c r="AM103" s="1578">
        <v>0</v>
      </c>
      <c r="AN103" s="1577">
        <v>0</v>
      </c>
      <c r="AO103" s="1578">
        <v>0</v>
      </c>
      <c r="AP103" s="1577">
        <v>0</v>
      </c>
      <c r="AQ103" s="1579">
        <v>0</v>
      </c>
      <c r="AR103" s="1545">
        <v>0</v>
      </c>
      <c r="AS103" s="1545">
        <v>0</v>
      </c>
      <c r="AT103" s="1545">
        <v>0</v>
      </c>
      <c r="AU103" s="411">
        <v>0</v>
      </c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3" t="s">
        <v>4012</v>
      </c>
      <c r="B106" s="7543"/>
      <c r="C106" s="7543"/>
      <c r="D106" s="7543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6" t="s">
        <v>4013</v>
      </c>
      <c r="B107" s="6995" t="s">
        <v>77</v>
      </c>
      <c r="C107" s="7477"/>
      <c r="D107" s="7478"/>
      <c r="E107" s="6995" t="s">
        <v>29</v>
      </c>
      <c r="F107" s="7477"/>
      <c r="G107" s="7477"/>
      <c r="H107" s="7477"/>
      <c r="I107" s="7477"/>
      <c r="J107" s="7477"/>
      <c r="K107" s="7477"/>
      <c r="L107" s="7477"/>
      <c r="M107" s="7477"/>
      <c r="N107" s="7477"/>
      <c r="O107" s="7477"/>
      <c r="P107" s="6997"/>
      <c r="Q107" s="7561" t="s">
        <v>598</v>
      </c>
      <c r="R107" s="6580" t="s">
        <v>4014</v>
      </c>
      <c r="S107" s="6580" t="s">
        <v>4015</v>
      </c>
      <c r="T107" s="7585" t="s">
        <v>1575</v>
      </c>
      <c r="U107" s="7468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>
        <v>0</v>
      </c>
      <c r="D109" s="1535">
        <v>0</v>
      </c>
      <c r="E109" s="407">
        <v>0</v>
      </c>
      <c r="F109" s="1536">
        <v>0</v>
      </c>
      <c r="G109" s="1536">
        <v>0</v>
      </c>
      <c r="H109" s="1536">
        <v>0</v>
      </c>
      <c r="I109" s="1536">
        <v>0</v>
      </c>
      <c r="J109" s="1536">
        <v>0</v>
      </c>
      <c r="K109" s="1536">
        <v>0</v>
      </c>
      <c r="L109" s="1536">
        <v>0</v>
      </c>
      <c r="M109" s="1536">
        <v>0</v>
      </c>
      <c r="N109" s="1536">
        <v>0</v>
      </c>
      <c r="O109" s="1536">
        <v>0</v>
      </c>
      <c r="P109" s="1537">
        <v>0</v>
      </c>
      <c r="Q109" s="415">
        <v>0</v>
      </c>
      <c r="R109" s="219">
        <v>0</v>
      </c>
      <c r="S109" s="219">
        <v>0</v>
      </c>
      <c r="T109" s="219">
        <v>0</v>
      </c>
      <c r="U109" s="219">
        <v>0</v>
      </c>
      <c r="V109" s="219">
        <v>0</v>
      </c>
      <c r="W109" s="219">
        <v>0</v>
      </c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>
        <v>0</v>
      </c>
      <c r="D110" s="1535">
        <v>0</v>
      </c>
      <c r="E110" s="407">
        <v>0</v>
      </c>
      <c r="F110" s="1536">
        <v>0</v>
      </c>
      <c r="G110" s="1536">
        <v>0</v>
      </c>
      <c r="H110" s="1536">
        <v>0</v>
      </c>
      <c r="I110" s="1536">
        <v>0</v>
      </c>
      <c r="J110" s="1536">
        <v>0</v>
      </c>
      <c r="K110" s="1536">
        <v>0</v>
      </c>
      <c r="L110" s="1536">
        <v>0</v>
      </c>
      <c r="M110" s="1536">
        <v>0</v>
      </c>
      <c r="N110" s="1536">
        <v>0</v>
      </c>
      <c r="O110" s="1536">
        <v>0</v>
      </c>
      <c r="P110" s="1537">
        <v>0</v>
      </c>
      <c r="Q110" s="415">
        <v>0</v>
      </c>
      <c r="R110" s="219">
        <v>0</v>
      </c>
      <c r="S110" s="219">
        <v>0</v>
      </c>
      <c r="T110" s="219">
        <v>0</v>
      </c>
      <c r="U110" s="219">
        <v>0</v>
      </c>
      <c r="V110" s="219">
        <v>0</v>
      </c>
      <c r="W110" s="219">
        <v>0</v>
      </c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>
        <v>0</v>
      </c>
      <c r="D111" s="1535">
        <v>0</v>
      </c>
      <c r="E111" s="407">
        <v>0</v>
      </c>
      <c r="F111" s="1536">
        <v>0</v>
      </c>
      <c r="G111" s="1536">
        <v>0</v>
      </c>
      <c r="H111" s="1536">
        <v>0</v>
      </c>
      <c r="I111" s="1536">
        <v>0</v>
      </c>
      <c r="J111" s="1536">
        <v>0</v>
      </c>
      <c r="K111" s="1536">
        <v>0</v>
      </c>
      <c r="L111" s="1536">
        <v>0</v>
      </c>
      <c r="M111" s="1536">
        <v>0</v>
      </c>
      <c r="N111" s="1536">
        <v>0</v>
      </c>
      <c r="O111" s="1536">
        <v>0</v>
      </c>
      <c r="P111" s="1537">
        <v>0</v>
      </c>
      <c r="Q111" s="415">
        <v>0</v>
      </c>
      <c r="R111" s="219">
        <v>0</v>
      </c>
      <c r="S111" s="219">
        <v>0</v>
      </c>
      <c r="T111" s="219">
        <v>0</v>
      </c>
      <c r="U111" s="219">
        <v>0</v>
      </c>
      <c r="V111" s="219">
        <v>0</v>
      </c>
      <c r="W111" s="219">
        <v>0</v>
      </c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1" t="s">
        <v>4031</v>
      </c>
      <c r="B113" s="7601"/>
      <c r="C113" s="7601"/>
      <c r="D113" s="7601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6" t="s">
        <v>4013</v>
      </c>
      <c r="B114" s="6995" t="s">
        <v>77</v>
      </c>
      <c r="C114" s="7477"/>
      <c r="D114" s="7478"/>
      <c r="E114" s="6995" t="s">
        <v>29</v>
      </c>
      <c r="F114" s="7477"/>
      <c r="G114" s="7477"/>
      <c r="H114" s="7477"/>
      <c r="I114" s="7477"/>
      <c r="J114" s="7477"/>
      <c r="K114" s="7477"/>
      <c r="L114" s="6997"/>
      <c r="M114" s="7561" t="s">
        <v>4032</v>
      </c>
      <c r="N114" s="6580" t="s">
        <v>598</v>
      </c>
      <c r="O114" s="6580" t="s">
        <v>597</v>
      </c>
      <c r="P114" s="6580" t="s">
        <v>1665</v>
      </c>
      <c r="Q114" s="7585" t="s">
        <v>1575</v>
      </c>
      <c r="R114" s="7468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>
        <v>0</v>
      </c>
      <c r="D116" s="1535">
        <v>0</v>
      </c>
      <c r="E116" s="407">
        <v>0</v>
      </c>
      <c r="F116" s="1536">
        <v>0</v>
      </c>
      <c r="G116" s="1536">
        <v>0</v>
      </c>
      <c r="H116" s="1536">
        <v>0</v>
      </c>
      <c r="I116" s="1536">
        <v>0</v>
      </c>
      <c r="J116" s="1536">
        <v>0</v>
      </c>
      <c r="K116" s="1536">
        <v>0</v>
      </c>
      <c r="L116" s="1537">
        <v>0</v>
      </c>
      <c r="M116" s="415">
        <v>0</v>
      </c>
      <c r="N116" s="219">
        <v>0</v>
      </c>
      <c r="O116" s="219">
        <v>0</v>
      </c>
      <c r="P116" s="219">
        <v>0</v>
      </c>
      <c r="Q116" s="219">
        <v>0</v>
      </c>
      <c r="R116" s="219">
        <v>0</v>
      </c>
      <c r="S116" s="219">
        <v>0</v>
      </c>
      <c r="T116" s="219">
        <v>0</v>
      </c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>
        <v>0</v>
      </c>
      <c r="D117" s="1503">
        <v>0</v>
      </c>
      <c r="E117" s="1494">
        <v>0</v>
      </c>
      <c r="F117" s="1495">
        <v>0</v>
      </c>
      <c r="G117" s="1495">
        <v>0</v>
      </c>
      <c r="H117" s="1495">
        <v>0</v>
      </c>
      <c r="I117" s="1495">
        <v>0</v>
      </c>
      <c r="J117" s="1495">
        <v>0</v>
      </c>
      <c r="K117" s="1495">
        <v>0</v>
      </c>
      <c r="L117" s="1543">
        <v>0</v>
      </c>
      <c r="M117" s="415">
        <v>0</v>
      </c>
      <c r="N117" s="219">
        <v>0</v>
      </c>
      <c r="O117" s="219">
        <v>0</v>
      </c>
      <c r="P117" s="219">
        <v>0</v>
      </c>
      <c r="Q117" s="219">
        <v>0</v>
      </c>
      <c r="R117" s="219">
        <v>0</v>
      </c>
      <c r="S117" s="219">
        <v>0</v>
      </c>
      <c r="T117" s="219">
        <v>0</v>
      </c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4" t="s">
        <v>4040</v>
      </c>
      <c r="B119" s="7564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4" t="s">
        <v>4041</v>
      </c>
      <c r="B120" s="7564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5" t="s">
        <v>4042</v>
      </c>
      <c r="B121" s="7565" t="s">
        <v>4043</v>
      </c>
      <c r="C121" s="7055" t="s">
        <v>29</v>
      </c>
      <c r="D121" s="7483"/>
      <c r="E121" s="7483"/>
      <c r="F121" s="7483"/>
      <c r="G121" s="7483"/>
      <c r="H121" s="7483"/>
      <c r="I121" s="7483"/>
      <c r="J121" s="7483"/>
      <c r="K121" s="7483"/>
      <c r="L121" s="7483"/>
      <c r="M121" s="7483"/>
      <c r="N121" s="7483"/>
      <c r="O121" s="7483"/>
      <c r="P121" s="7483"/>
      <c r="Q121" s="7483"/>
      <c r="R121" s="7483"/>
      <c r="S121" s="7062"/>
      <c r="T121" s="7566" t="s">
        <v>2409</v>
      </c>
      <c r="U121" s="7567"/>
      <c r="V121" s="7468" t="s">
        <v>1575</v>
      </c>
      <c r="W121" s="7468" t="s">
        <v>1576</v>
      </c>
      <c r="X121" s="7556" t="s">
        <v>36</v>
      </c>
      <c r="Y121" s="7556" t="s">
        <v>37</v>
      </c>
      <c r="Z121" s="6580" t="s">
        <v>1030</v>
      </c>
      <c r="AA121" s="7563" t="s">
        <v>33</v>
      </c>
    </row>
    <row r="122" spans="1:96" s="161" customFormat="1" ht="36.75" customHeight="1" x14ac:dyDescent="0.25">
      <c r="A122" s="7565"/>
      <c r="B122" s="7565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14</v>
      </c>
      <c r="C123" s="1606">
        <v>0</v>
      </c>
      <c r="D123" s="1607">
        <v>1</v>
      </c>
      <c r="E123" s="1607">
        <v>0</v>
      </c>
      <c r="F123" s="1607">
        <v>2</v>
      </c>
      <c r="G123" s="1607">
        <v>1</v>
      </c>
      <c r="H123" s="1607">
        <v>3</v>
      </c>
      <c r="I123" s="1607">
        <v>1</v>
      </c>
      <c r="J123" s="1607">
        <v>2</v>
      </c>
      <c r="K123" s="1607">
        <v>0</v>
      </c>
      <c r="L123" s="1607">
        <v>3</v>
      </c>
      <c r="M123" s="1607">
        <v>0</v>
      </c>
      <c r="N123" s="1607">
        <v>0</v>
      </c>
      <c r="O123" s="1607">
        <v>1</v>
      </c>
      <c r="P123" s="1607">
        <v>0</v>
      </c>
      <c r="Q123" s="1607">
        <v>0</v>
      </c>
      <c r="R123" s="1607">
        <v>0</v>
      </c>
      <c r="S123" s="1608">
        <v>0</v>
      </c>
      <c r="T123" s="416">
        <v>5</v>
      </c>
      <c r="U123" s="173">
        <v>9</v>
      </c>
      <c r="V123" s="1609">
        <v>0</v>
      </c>
      <c r="W123" s="1610">
        <v>0</v>
      </c>
      <c r="X123" s="1610">
        <v>1</v>
      </c>
      <c r="Y123" s="1610">
        <v>0</v>
      </c>
      <c r="Z123" s="1611">
        <v>0</v>
      </c>
      <c r="AA123" s="1611">
        <v>0</v>
      </c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>
        <v>0</v>
      </c>
      <c r="D124" s="1607">
        <v>0</v>
      </c>
      <c r="E124" s="1607">
        <v>0</v>
      </c>
      <c r="F124" s="1607">
        <v>0</v>
      </c>
      <c r="G124" s="1607">
        <v>0</v>
      </c>
      <c r="H124" s="1607">
        <v>0</v>
      </c>
      <c r="I124" s="1607">
        <v>0</v>
      </c>
      <c r="J124" s="1607">
        <v>0</v>
      </c>
      <c r="K124" s="1607">
        <v>0</v>
      </c>
      <c r="L124" s="1607">
        <v>0</v>
      </c>
      <c r="M124" s="1607">
        <v>0</v>
      </c>
      <c r="N124" s="1607">
        <v>0</v>
      </c>
      <c r="O124" s="1607">
        <v>0</v>
      </c>
      <c r="P124" s="1607">
        <v>0</v>
      </c>
      <c r="Q124" s="1607">
        <v>0</v>
      </c>
      <c r="R124" s="1607">
        <v>0</v>
      </c>
      <c r="S124" s="1608">
        <v>0</v>
      </c>
      <c r="T124" s="1613">
        <v>0</v>
      </c>
      <c r="U124" s="1614">
        <v>0</v>
      </c>
      <c r="V124" s="1609">
        <v>0</v>
      </c>
      <c r="W124" s="1610">
        <v>0</v>
      </c>
      <c r="X124" s="1610">
        <v>0</v>
      </c>
      <c r="Y124" s="1610">
        <v>0</v>
      </c>
      <c r="Z124" s="1611">
        <v>0</v>
      </c>
      <c r="AA124" s="1611">
        <v>0</v>
      </c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>
        <v>0</v>
      </c>
      <c r="D125" s="271">
        <v>0</v>
      </c>
      <c r="E125" s="271">
        <v>0</v>
      </c>
      <c r="F125" s="271">
        <v>0</v>
      </c>
      <c r="G125" s="271">
        <v>0</v>
      </c>
      <c r="H125" s="271">
        <v>0</v>
      </c>
      <c r="I125" s="271">
        <v>0</v>
      </c>
      <c r="J125" s="271">
        <v>0</v>
      </c>
      <c r="K125" s="271">
        <v>0</v>
      </c>
      <c r="L125" s="271">
        <v>0</v>
      </c>
      <c r="M125" s="271">
        <v>0</v>
      </c>
      <c r="N125" s="271">
        <v>0</v>
      </c>
      <c r="O125" s="271">
        <v>0</v>
      </c>
      <c r="P125" s="271">
        <v>0</v>
      </c>
      <c r="Q125" s="271">
        <v>0</v>
      </c>
      <c r="R125" s="271">
        <v>0</v>
      </c>
      <c r="S125" s="1617">
        <v>0</v>
      </c>
      <c r="T125" s="272">
        <v>0</v>
      </c>
      <c r="U125" s="1618">
        <v>0</v>
      </c>
      <c r="V125" s="273">
        <v>0</v>
      </c>
      <c r="W125" s="1619">
        <v>0</v>
      </c>
      <c r="X125" s="1619">
        <v>0</v>
      </c>
      <c r="Y125" s="1619">
        <v>0</v>
      </c>
      <c r="Z125" s="1620">
        <v>0</v>
      </c>
      <c r="AA125" s="1620">
        <v>0</v>
      </c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4" t="s">
        <v>4047</v>
      </c>
      <c r="B126" s="7564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7" t="s">
        <v>1093</v>
      </c>
      <c r="B127" s="7447" t="s">
        <v>27</v>
      </c>
      <c r="C127" s="7430" t="s">
        <v>77</v>
      </c>
      <c r="D127" s="7431"/>
      <c r="E127" s="6580"/>
      <c r="F127" s="7055" t="s">
        <v>101</v>
      </c>
      <c r="G127" s="7483"/>
      <c r="H127" s="7483"/>
      <c r="I127" s="7483"/>
      <c r="J127" s="7483"/>
      <c r="K127" s="7483"/>
      <c r="L127" s="7483"/>
      <c r="M127" s="7483"/>
      <c r="N127" s="7483"/>
      <c r="O127" s="7483"/>
      <c r="P127" s="7483"/>
      <c r="Q127" s="7483"/>
      <c r="R127" s="7483"/>
      <c r="S127" s="7483"/>
      <c r="T127" s="7483"/>
      <c r="U127" s="7483"/>
      <c r="V127" s="7483"/>
      <c r="W127" s="7483"/>
      <c r="X127" s="7483"/>
      <c r="Y127" s="7483"/>
      <c r="Z127" s="7483"/>
      <c r="AA127" s="7483"/>
      <c r="AB127" s="7483"/>
      <c r="AC127" s="7483"/>
      <c r="AD127" s="7483"/>
      <c r="AE127" s="7483"/>
      <c r="AF127" s="7483"/>
      <c r="AG127" s="7483"/>
      <c r="AH127" s="7483"/>
      <c r="AI127" s="7483"/>
      <c r="AJ127" s="7483"/>
      <c r="AK127" s="7483"/>
      <c r="AL127" s="7483"/>
      <c r="AM127" s="7062"/>
      <c r="AN127" s="7572" t="s">
        <v>1575</v>
      </c>
      <c r="AO127" s="7527" t="s">
        <v>1576</v>
      </c>
      <c r="AP127" s="6584" t="s">
        <v>36</v>
      </c>
      <c r="AQ127" s="6584" t="s">
        <v>37</v>
      </c>
      <c r="AR127" s="6584" t="s">
        <v>1030</v>
      </c>
      <c r="AS127" s="7563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8"/>
      <c r="H128" s="6995" t="s">
        <v>326</v>
      </c>
      <c r="I128" s="7478"/>
      <c r="J128" s="6995" t="s">
        <v>94</v>
      </c>
      <c r="K128" s="7478"/>
      <c r="L128" s="6995" t="s">
        <v>44</v>
      </c>
      <c r="M128" s="7477"/>
      <c r="N128" s="6995" t="s">
        <v>45</v>
      </c>
      <c r="O128" s="7478"/>
      <c r="P128" s="7055" t="s">
        <v>46</v>
      </c>
      <c r="Q128" s="7452"/>
      <c r="R128" s="7055" t="s">
        <v>47</v>
      </c>
      <c r="S128" s="7452"/>
      <c r="T128" s="7055" t="s">
        <v>48</v>
      </c>
      <c r="U128" s="7452"/>
      <c r="V128" s="7055" t="s">
        <v>49</v>
      </c>
      <c r="W128" s="7452"/>
      <c r="X128" s="7055" t="s">
        <v>50</v>
      </c>
      <c r="Y128" s="7452"/>
      <c r="Z128" s="7055" t="s">
        <v>51</v>
      </c>
      <c r="AA128" s="7452"/>
      <c r="AB128" s="7055" t="s">
        <v>52</v>
      </c>
      <c r="AC128" s="7452"/>
      <c r="AD128" s="7055" t="s">
        <v>53</v>
      </c>
      <c r="AE128" s="7452"/>
      <c r="AF128" s="7055" t="s">
        <v>54</v>
      </c>
      <c r="AG128" s="7452"/>
      <c r="AH128" s="7055" t="s">
        <v>55</v>
      </c>
      <c r="AI128" s="7452"/>
      <c r="AJ128" s="7055" t="s">
        <v>56</v>
      </c>
      <c r="AK128" s="7452"/>
      <c r="AL128" s="7055" t="s">
        <v>57</v>
      </c>
      <c r="AM128" s="7062"/>
      <c r="AN128" s="7572"/>
      <c r="AO128" s="7527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2"/>
      <c r="AO129" s="7527"/>
      <c r="AP129" s="5741"/>
      <c r="AQ129" s="5741"/>
      <c r="AR129" s="5741"/>
      <c r="AS129" s="5763"/>
    </row>
    <row r="130" spans="1:95" s="161" customFormat="1" ht="15" customHeight="1" x14ac:dyDescent="0.25">
      <c r="A130" s="7575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7" t="s">
        <v>26</v>
      </c>
      <c r="B153" s="7447" t="s">
        <v>27</v>
      </c>
      <c r="C153" s="7430" t="s">
        <v>77</v>
      </c>
      <c r="D153" s="7431"/>
      <c r="E153" s="6580"/>
      <c r="F153" s="6995" t="s">
        <v>101</v>
      </c>
      <c r="G153" s="7477"/>
      <c r="H153" s="7477"/>
      <c r="I153" s="7477"/>
      <c r="J153" s="7477"/>
      <c r="K153" s="7477"/>
      <c r="L153" s="7477"/>
      <c r="M153" s="7477"/>
      <c r="N153" s="7477"/>
      <c r="O153" s="7477"/>
      <c r="P153" s="7477"/>
      <c r="Q153" s="7477"/>
      <c r="R153" s="7477"/>
      <c r="S153" s="7477"/>
      <c r="T153" s="7477"/>
      <c r="U153" s="7477"/>
      <c r="V153" s="7477"/>
      <c r="W153" s="7477"/>
      <c r="X153" s="7477"/>
      <c r="Y153" s="7477"/>
      <c r="Z153" s="7477"/>
      <c r="AA153" s="7477"/>
      <c r="AB153" s="7477"/>
      <c r="AC153" s="7477"/>
      <c r="AD153" s="7477"/>
      <c r="AE153" s="7477"/>
      <c r="AF153" s="7477"/>
      <c r="AG153" s="6997"/>
      <c r="AH153" s="7600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8"/>
      <c r="H154" s="6995" t="s">
        <v>45</v>
      </c>
      <c r="I154" s="7478"/>
      <c r="J154" s="7055" t="s">
        <v>46</v>
      </c>
      <c r="K154" s="7452"/>
      <c r="L154" s="7055" t="s">
        <v>47</v>
      </c>
      <c r="M154" s="7452"/>
      <c r="N154" s="7055" t="s">
        <v>48</v>
      </c>
      <c r="O154" s="7452"/>
      <c r="P154" s="7055" t="s">
        <v>49</v>
      </c>
      <c r="Q154" s="7452"/>
      <c r="R154" s="7055" t="s">
        <v>50</v>
      </c>
      <c r="S154" s="7452"/>
      <c r="T154" s="7055" t="s">
        <v>51</v>
      </c>
      <c r="U154" s="7452"/>
      <c r="V154" s="7055" t="s">
        <v>52</v>
      </c>
      <c r="W154" s="7452"/>
      <c r="X154" s="7055" t="s">
        <v>53</v>
      </c>
      <c r="Y154" s="7452"/>
      <c r="Z154" s="7055" t="s">
        <v>54</v>
      </c>
      <c r="AA154" s="7452"/>
      <c r="AB154" s="7055" t="s">
        <v>55</v>
      </c>
      <c r="AC154" s="7452"/>
      <c r="AD154" s="7055" t="s">
        <v>56</v>
      </c>
      <c r="AE154" s="7452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5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>
        <v>0</v>
      </c>
      <c r="G156" s="1498">
        <v>0</v>
      </c>
      <c r="H156" s="1523">
        <v>0</v>
      </c>
      <c r="I156" s="1498">
        <v>0</v>
      </c>
      <c r="J156" s="1523">
        <v>0</v>
      </c>
      <c r="K156" s="1498">
        <v>0</v>
      </c>
      <c r="L156" s="1523">
        <v>0</v>
      </c>
      <c r="M156" s="1498">
        <v>0</v>
      </c>
      <c r="N156" s="1523">
        <v>0</v>
      </c>
      <c r="O156" s="1498">
        <v>0</v>
      </c>
      <c r="P156" s="1523">
        <v>0</v>
      </c>
      <c r="Q156" s="1498">
        <v>0</v>
      </c>
      <c r="R156" s="1523">
        <v>0</v>
      </c>
      <c r="S156" s="1498">
        <v>0</v>
      </c>
      <c r="T156" s="1523">
        <v>0</v>
      </c>
      <c r="U156" s="1498">
        <v>0</v>
      </c>
      <c r="V156" s="1523">
        <v>0</v>
      </c>
      <c r="W156" s="1498">
        <v>0</v>
      </c>
      <c r="X156" s="1523">
        <v>0</v>
      </c>
      <c r="Y156" s="1498">
        <v>0</v>
      </c>
      <c r="Z156" s="1523">
        <v>0</v>
      </c>
      <c r="AA156" s="1498">
        <v>0</v>
      </c>
      <c r="AB156" s="1523">
        <v>0</v>
      </c>
      <c r="AC156" s="1498">
        <v>0</v>
      </c>
      <c r="AD156" s="1523">
        <v>0</v>
      </c>
      <c r="AE156" s="1498">
        <v>0</v>
      </c>
      <c r="AF156" s="1523">
        <v>0</v>
      </c>
      <c r="AG156" s="1534">
        <v>0</v>
      </c>
      <c r="AH156" s="1654">
        <v>0</v>
      </c>
      <c r="AI156" s="1501">
        <v>0</v>
      </c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1</v>
      </c>
      <c r="D157" s="1632">
        <f t="shared" si="99"/>
        <v>0</v>
      </c>
      <c r="E157" s="1633">
        <f t="shared" si="99"/>
        <v>1</v>
      </c>
      <c r="F157" s="1494">
        <v>0</v>
      </c>
      <c r="G157" s="1503">
        <v>0</v>
      </c>
      <c r="H157" s="1494">
        <v>0</v>
      </c>
      <c r="I157" s="1503">
        <v>0</v>
      </c>
      <c r="J157" s="1494">
        <v>0</v>
      </c>
      <c r="K157" s="1503">
        <v>0</v>
      </c>
      <c r="L157" s="1494">
        <v>0</v>
      </c>
      <c r="M157" s="1503">
        <v>0</v>
      </c>
      <c r="N157" s="1494">
        <v>0</v>
      </c>
      <c r="O157" s="1503">
        <v>0</v>
      </c>
      <c r="P157" s="1494">
        <v>0</v>
      </c>
      <c r="Q157" s="1503">
        <v>0</v>
      </c>
      <c r="R157" s="1494">
        <v>0</v>
      </c>
      <c r="S157" s="1503">
        <v>0</v>
      </c>
      <c r="T157" s="1494">
        <v>0</v>
      </c>
      <c r="U157" s="1503">
        <v>0</v>
      </c>
      <c r="V157" s="1494">
        <v>0</v>
      </c>
      <c r="W157" s="1503">
        <v>1</v>
      </c>
      <c r="X157" s="1494">
        <v>0</v>
      </c>
      <c r="Y157" s="1503">
        <v>0</v>
      </c>
      <c r="Z157" s="1494">
        <v>0</v>
      </c>
      <c r="AA157" s="1503">
        <v>0</v>
      </c>
      <c r="AB157" s="1494">
        <v>0</v>
      </c>
      <c r="AC157" s="1503">
        <v>0</v>
      </c>
      <c r="AD157" s="1494">
        <v>0</v>
      </c>
      <c r="AE157" s="1503">
        <v>0</v>
      </c>
      <c r="AF157" s="1494">
        <v>0</v>
      </c>
      <c r="AG157" s="1543">
        <v>0</v>
      </c>
      <c r="AH157" s="1574">
        <v>0</v>
      </c>
      <c r="AI157" s="1506">
        <v>0</v>
      </c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>
        <v>0</v>
      </c>
      <c r="G158" s="1503">
        <v>0</v>
      </c>
      <c r="H158" s="1494">
        <v>0</v>
      </c>
      <c r="I158" s="1503">
        <v>0</v>
      </c>
      <c r="J158" s="1494">
        <v>0</v>
      </c>
      <c r="K158" s="1503">
        <v>0</v>
      </c>
      <c r="L158" s="1494">
        <v>0</v>
      </c>
      <c r="M158" s="1503">
        <v>0</v>
      </c>
      <c r="N158" s="1494">
        <v>0</v>
      </c>
      <c r="O158" s="1503">
        <v>0</v>
      </c>
      <c r="P158" s="1494">
        <v>0</v>
      </c>
      <c r="Q158" s="1503">
        <v>0</v>
      </c>
      <c r="R158" s="1494">
        <v>0</v>
      </c>
      <c r="S158" s="1503">
        <v>0</v>
      </c>
      <c r="T158" s="1494">
        <v>0</v>
      </c>
      <c r="U158" s="1503">
        <v>0</v>
      </c>
      <c r="V158" s="1494">
        <v>0</v>
      </c>
      <c r="W158" s="1503">
        <v>0</v>
      </c>
      <c r="X158" s="1494">
        <v>0</v>
      </c>
      <c r="Y158" s="1503">
        <v>0</v>
      </c>
      <c r="Z158" s="1494">
        <v>0</v>
      </c>
      <c r="AA158" s="1503">
        <v>0</v>
      </c>
      <c r="AB158" s="1494">
        <v>0</v>
      </c>
      <c r="AC158" s="1503">
        <v>0</v>
      </c>
      <c r="AD158" s="1494">
        <v>0</v>
      </c>
      <c r="AE158" s="1503">
        <v>0</v>
      </c>
      <c r="AF158" s="1494">
        <v>0</v>
      </c>
      <c r="AG158" s="1543">
        <v>0</v>
      </c>
      <c r="AH158" s="1574">
        <v>0</v>
      </c>
      <c r="AI158" s="1506">
        <v>0</v>
      </c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>
        <v>0</v>
      </c>
      <c r="G159" s="1546">
        <v>0</v>
      </c>
      <c r="H159" s="1544">
        <v>0</v>
      </c>
      <c r="I159" s="1546">
        <v>0</v>
      </c>
      <c r="J159" s="1544">
        <v>0</v>
      </c>
      <c r="K159" s="1546">
        <v>0</v>
      </c>
      <c r="L159" s="1544">
        <v>0</v>
      </c>
      <c r="M159" s="1546">
        <v>0</v>
      </c>
      <c r="N159" s="1544">
        <v>0</v>
      </c>
      <c r="O159" s="1546">
        <v>0</v>
      </c>
      <c r="P159" s="1544">
        <v>0</v>
      </c>
      <c r="Q159" s="1546">
        <v>0</v>
      </c>
      <c r="R159" s="1544">
        <v>0</v>
      </c>
      <c r="S159" s="1546">
        <v>0</v>
      </c>
      <c r="T159" s="1544">
        <v>0</v>
      </c>
      <c r="U159" s="1546">
        <v>0</v>
      </c>
      <c r="V159" s="1544">
        <v>0</v>
      </c>
      <c r="W159" s="1546">
        <v>0</v>
      </c>
      <c r="X159" s="1544">
        <v>0</v>
      </c>
      <c r="Y159" s="1546">
        <v>0</v>
      </c>
      <c r="Z159" s="1544">
        <v>0</v>
      </c>
      <c r="AA159" s="1546">
        <v>0</v>
      </c>
      <c r="AB159" s="1544">
        <v>0</v>
      </c>
      <c r="AC159" s="1546">
        <v>0</v>
      </c>
      <c r="AD159" s="1544">
        <v>0</v>
      </c>
      <c r="AE159" s="1546">
        <v>0</v>
      </c>
      <c r="AF159" s="1544">
        <v>0</v>
      </c>
      <c r="AG159" s="1578">
        <v>0</v>
      </c>
      <c r="AH159" s="1577">
        <v>0</v>
      </c>
      <c r="AI159" s="411">
        <v>0</v>
      </c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6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>
        <v>0</v>
      </c>
      <c r="G160" s="1498">
        <v>0</v>
      </c>
      <c r="H160" s="1523">
        <v>0</v>
      </c>
      <c r="I160" s="1498">
        <v>0</v>
      </c>
      <c r="J160" s="1523">
        <v>0</v>
      </c>
      <c r="K160" s="1498">
        <v>0</v>
      </c>
      <c r="L160" s="1523">
        <v>0</v>
      </c>
      <c r="M160" s="1498">
        <v>0</v>
      </c>
      <c r="N160" s="1523">
        <v>0</v>
      </c>
      <c r="O160" s="1498">
        <v>0</v>
      </c>
      <c r="P160" s="1523">
        <v>0</v>
      </c>
      <c r="Q160" s="1498">
        <v>0</v>
      </c>
      <c r="R160" s="1523">
        <v>0</v>
      </c>
      <c r="S160" s="1498">
        <v>0</v>
      </c>
      <c r="T160" s="1523">
        <v>0</v>
      </c>
      <c r="U160" s="1498">
        <v>0</v>
      </c>
      <c r="V160" s="1523">
        <v>0</v>
      </c>
      <c r="W160" s="1498">
        <v>0</v>
      </c>
      <c r="X160" s="1523">
        <v>0</v>
      </c>
      <c r="Y160" s="1498">
        <v>0</v>
      </c>
      <c r="Z160" s="1523">
        <v>0</v>
      </c>
      <c r="AA160" s="1498">
        <v>0</v>
      </c>
      <c r="AB160" s="1523">
        <v>0</v>
      </c>
      <c r="AC160" s="1498">
        <v>0</v>
      </c>
      <c r="AD160" s="1523">
        <v>0</v>
      </c>
      <c r="AE160" s="1498">
        <v>0</v>
      </c>
      <c r="AF160" s="1523">
        <v>0</v>
      </c>
      <c r="AG160" s="1534">
        <v>0</v>
      </c>
      <c r="AH160" s="1654">
        <v>0</v>
      </c>
      <c r="AI160" s="1660">
        <v>0</v>
      </c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>
        <v>0</v>
      </c>
      <c r="G161" s="1503">
        <v>0</v>
      </c>
      <c r="H161" s="1494">
        <v>0</v>
      </c>
      <c r="I161" s="1503">
        <v>0</v>
      </c>
      <c r="J161" s="1494">
        <v>0</v>
      </c>
      <c r="K161" s="1503">
        <v>0</v>
      </c>
      <c r="L161" s="1494">
        <v>0</v>
      </c>
      <c r="M161" s="1503">
        <v>0</v>
      </c>
      <c r="N161" s="1494">
        <v>0</v>
      </c>
      <c r="O161" s="1503">
        <v>0</v>
      </c>
      <c r="P161" s="1494">
        <v>0</v>
      </c>
      <c r="Q161" s="1503">
        <v>0</v>
      </c>
      <c r="R161" s="1494">
        <v>0</v>
      </c>
      <c r="S161" s="1503">
        <v>0</v>
      </c>
      <c r="T161" s="1494">
        <v>0</v>
      </c>
      <c r="U161" s="1503">
        <v>0</v>
      </c>
      <c r="V161" s="1494">
        <v>0</v>
      </c>
      <c r="W161" s="1503">
        <v>0</v>
      </c>
      <c r="X161" s="1494">
        <v>0</v>
      </c>
      <c r="Y161" s="1503">
        <v>0</v>
      </c>
      <c r="Z161" s="1494">
        <v>0</v>
      </c>
      <c r="AA161" s="1503">
        <v>0</v>
      </c>
      <c r="AB161" s="1494">
        <v>0</v>
      </c>
      <c r="AC161" s="1503">
        <v>0</v>
      </c>
      <c r="AD161" s="1494">
        <v>0</v>
      </c>
      <c r="AE161" s="1503">
        <v>0</v>
      </c>
      <c r="AF161" s="1494">
        <v>0</v>
      </c>
      <c r="AG161" s="1543">
        <v>0</v>
      </c>
      <c r="AH161" s="1574">
        <v>0</v>
      </c>
      <c r="AI161" s="1506">
        <v>0</v>
      </c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>
        <v>0</v>
      </c>
      <c r="G162" s="1503">
        <v>0</v>
      </c>
      <c r="H162" s="1494">
        <v>0</v>
      </c>
      <c r="I162" s="1503">
        <v>0</v>
      </c>
      <c r="J162" s="1494">
        <v>0</v>
      </c>
      <c r="K162" s="1503">
        <v>0</v>
      </c>
      <c r="L162" s="1494">
        <v>0</v>
      </c>
      <c r="M162" s="1503">
        <v>0</v>
      </c>
      <c r="N162" s="1494">
        <v>0</v>
      </c>
      <c r="O162" s="1503">
        <v>0</v>
      </c>
      <c r="P162" s="1494">
        <v>0</v>
      </c>
      <c r="Q162" s="1503">
        <v>0</v>
      </c>
      <c r="R162" s="1494">
        <v>0</v>
      </c>
      <c r="S162" s="1503">
        <v>0</v>
      </c>
      <c r="T162" s="1494">
        <v>0</v>
      </c>
      <c r="U162" s="1503">
        <v>0</v>
      </c>
      <c r="V162" s="1494">
        <v>0</v>
      </c>
      <c r="W162" s="1503">
        <v>0</v>
      </c>
      <c r="X162" s="1494">
        <v>0</v>
      </c>
      <c r="Y162" s="1503">
        <v>0</v>
      </c>
      <c r="Z162" s="1494">
        <v>0</v>
      </c>
      <c r="AA162" s="1503">
        <v>0</v>
      </c>
      <c r="AB162" s="1494">
        <v>0</v>
      </c>
      <c r="AC162" s="1503">
        <v>0</v>
      </c>
      <c r="AD162" s="1494">
        <v>0</v>
      </c>
      <c r="AE162" s="1503">
        <v>0</v>
      </c>
      <c r="AF162" s="1494">
        <v>0</v>
      </c>
      <c r="AG162" s="1543">
        <v>0</v>
      </c>
      <c r="AH162" s="1574">
        <v>0</v>
      </c>
      <c r="AI162" s="1506">
        <v>0</v>
      </c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>
        <v>0</v>
      </c>
      <c r="G163" s="1546">
        <v>0</v>
      </c>
      <c r="H163" s="1544">
        <v>0</v>
      </c>
      <c r="I163" s="1546">
        <v>0</v>
      </c>
      <c r="J163" s="1544">
        <v>0</v>
      </c>
      <c r="K163" s="1546">
        <v>0</v>
      </c>
      <c r="L163" s="1544">
        <v>0</v>
      </c>
      <c r="M163" s="1546">
        <v>0</v>
      </c>
      <c r="N163" s="1544">
        <v>0</v>
      </c>
      <c r="O163" s="1546">
        <v>0</v>
      </c>
      <c r="P163" s="1544">
        <v>0</v>
      </c>
      <c r="Q163" s="1546">
        <v>0</v>
      </c>
      <c r="R163" s="1544">
        <v>0</v>
      </c>
      <c r="S163" s="1546">
        <v>0</v>
      </c>
      <c r="T163" s="1544">
        <v>0</v>
      </c>
      <c r="U163" s="1546">
        <v>0</v>
      </c>
      <c r="V163" s="1544">
        <v>0</v>
      </c>
      <c r="W163" s="1546">
        <v>0</v>
      </c>
      <c r="X163" s="1544">
        <v>0</v>
      </c>
      <c r="Y163" s="1546">
        <v>0</v>
      </c>
      <c r="Z163" s="1544">
        <v>0</v>
      </c>
      <c r="AA163" s="1546">
        <v>0</v>
      </c>
      <c r="AB163" s="1544">
        <v>0</v>
      </c>
      <c r="AC163" s="1546">
        <v>0</v>
      </c>
      <c r="AD163" s="1544">
        <v>0</v>
      </c>
      <c r="AE163" s="1546">
        <v>0</v>
      </c>
      <c r="AF163" s="1544">
        <v>0</v>
      </c>
      <c r="AG163" s="1578">
        <v>0</v>
      </c>
      <c r="AH163" s="1577">
        <v>0</v>
      </c>
      <c r="AI163" s="411">
        <v>0</v>
      </c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4" t="s">
        <v>1592</v>
      </c>
      <c r="B165" s="7430" t="s">
        <v>77</v>
      </c>
      <c r="C165" s="7431"/>
      <c r="D165" s="6580"/>
      <c r="E165" s="6576" t="s">
        <v>101</v>
      </c>
      <c r="F165" s="7583"/>
      <c r="G165" s="7583"/>
      <c r="H165" s="7583"/>
      <c r="I165" s="7583"/>
      <c r="J165" s="7583"/>
      <c r="K165" s="7583"/>
      <c r="L165" s="7583"/>
      <c r="M165" s="7583"/>
      <c r="N165" s="7583"/>
      <c r="O165" s="7583"/>
      <c r="P165" s="7583"/>
      <c r="Q165" s="7583"/>
      <c r="R165" s="7583"/>
      <c r="S165" s="7583"/>
      <c r="T165" s="7583"/>
      <c r="U165" s="7583"/>
      <c r="V165" s="7583"/>
      <c r="W165" s="7583"/>
      <c r="X165" s="7583"/>
      <c r="Y165" s="7583"/>
      <c r="Z165" s="7583"/>
      <c r="AA165" s="7583"/>
      <c r="AB165" s="7583"/>
      <c r="AC165" s="7583"/>
      <c r="AD165" s="7583"/>
      <c r="AE165" s="7583"/>
      <c r="AF165" s="6578"/>
      <c r="AG165" s="7577" t="s">
        <v>2168</v>
      </c>
      <c r="AH165" s="7578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79"/>
      <c r="G166" s="6576" t="s">
        <v>45</v>
      </c>
      <c r="H166" s="7579"/>
      <c r="I166" s="6575" t="s">
        <v>46</v>
      </c>
      <c r="J166" s="7573"/>
      <c r="K166" s="6575" t="s">
        <v>47</v>
      </c>
      <c r="L166" s="7573"/>
      <c r="M166" s="6575" t="s">
        <v>48</v>
      </c>
      <c r="N166" s="7573"/>
      <c r="O166" s="6575" t="s">
        <v>49</v>
      </c>
      <c r="P166" s="7573"/>
      <c r="Q166" s="6575" t="s">
        <v>50</v>
      </c>
      <c r="R166" s="7573"/>
      <c r="S166" s="6575" t="s">
        <v>51</v>
      </c>
      <c r="T166" s="7573"/>
      <c r="U166" s="6575" t="s">
        <v>52</v>
      </c>
      <c r="V166" s="7573"/>
      <c r="W166" s="6575" t="s">
        <v>53</v>
      </c>
      <c r="X166" s="7573"/>
      <c r="Y166" s="6575" t="s">
        <v>54</v>
      </c>
      <c r="Z166" s="7573"/>
      <c r="AA166" s="6575" t="s">
        <v>55</v>
      </c>
      <c r="AB166" s="7573"/>
      <c r="AC166" s="6575" t="s">
        <v>56</v>
      </c>
      <c r="AD166" s="7573"/>
      <c r="AE166" s="6575" t="s">
        <v>57</v>
      </c>
      <c r="AF166" s="7574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8</v>
      </c>
      <c r="C168" s="1622">
        <f t="shared" ref="C168:D170" si="105">+E168+G168+I168+K168+M168+O168+Q168+S168+U168+W168+Y168+AA168+AC168+AE168</f>
        <v>1</v>
      </c>
      <c r="D168" s="1666">
        <f t="shared" si="105"/>
        <v>7</v>
      </c>
      <c r="E168" s="1667">
        <v>0</v>
      </c>
      <c r="F168" s="1498">
        <v>0</v>
      </c>
      <c r="G168" s="1667">
        <v>0</v>
      </c>
      <c r="H168" s="1498">
        <v>0</v>
      </c>
      <c r="I168" s="1667">
        <v>0</v>
      </c>
      <c r="J168" s="1498">
        <v>0</v>
      </c>
      <c r="K168" s="1667">
        <v>0</v>
      </c>
      <c r="L168" s="1498">
        <v>0</v>
      </c>
      <c r="M168" s="1667">
        <v>0</v>
      </c>
      <c r="N168" s="1498">
        <v>0</v>
      </c>
      <c r="O168" s="1667">
        <v>0</v>
      </c>
      <c r="P168" s="1498">
        <v>0</v>
      </c>
      <c r="Q168" s="1667">
        <v>0</v>
      </c>
      <c r="R168" s="1498">
        <v>0</v>
      </c>
      <c r="S168" s="1667">
        <v>0</v>
      </c>
      <c r="T168" s="1498">
        <v>0</v>
      </c>
      <c r="U168" s="1667">
        <v>0</v>
      </c>
      <c r="V168" s="1498">
        <v>0</v>
      </c>
      <c r="W168" s="1667">
        <v>0</v>
      </c>
      <c r="X168" s="1498">
        <v>2</v>
      </c>
      <c r="Y168" s="1667">
        <v>0</v>
      </c>
      <c r="Z168" s="1498">
        <v>1</v>
      </c>
      <c r="AA168" s="1667">
        <v>0</v>
      </c>
      <c r="AB168" s="1498">
        <v>0</v>
      </c>
      <c r="AC168" s="1667">
        <v>0</v>
      </c>
      <c r="AD168" s="1498">
        <v>4</v>
      </c>
      <c r="AE168" s="1667">
        <v>1</v>
      </c>
      <c r="AF168" s="1668">
        <v>0</v>
      </c>
      <c r="AG168" s="1669">
        <v>0</v>
      </c>
      <c r="AH168" s="1523">
        <v>0</v>
      </c>
      <c r="AI168" s="1501">
        <v>0</v>
      </c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>
        <v>0</v>
      </c>
      <c r="F169" s="1503">
        <v>0</v>
      </c>
      <c r="G169" s="1494">
        <v>0</v>
      </c>
      <c r="H169" s="1503">
        <v>0</v>
      </c>
      <c r="I169" s="1494">
        <v>0</v>
      </c>
      <c r="J169" s="1503">
        <v>0</v>
      </c>
      <c r="K169" s="1494">
        <v>0</v>
      </c>
      <c r="L169" s="1503">
        <v>0</v>
      </c>
      <c r="M169" s="1494">
        <v>0</v>
      </c>
      <c r="N169" s="1503">
        <v>0</v>
      </c>
      <c r="O169" s="1494">
        <v>0</v>
      </c>
      <c r="P169" s="1503">
        <v>0</v>
      </c>
      <c r="Q169" s="1494">
        <v>0</v>
      </c>
      <c r="R169" s="1503">
        <v>0</v>
      </c>
      <c r="S169" s="1494">
        <v>0</v>
      </c>
      <c r="T169" s="1503">
        <v>0</v>
      </c>
      <c r="U169" s="1494">
        <v>0</v>
      </c>
      <c r="V169" s="1503">
        <v>0</v>
      </c>
      <c r="W169" s="1494">
        <v>0</v>
      </c>
      <c r="X169" s="1503">
        <v>0</v>
      </c>
      <c r="Y169" s="1494">
        <v>0</v>
      </c>
      <c r="Z169" s="1503">
        <v>0</v>
      </c>
      <c r="AA169" s="1494">
        <v>0</v>
      </c>
      <c r="AB169" s="1503">
        <v>0</v>
      </c>
      <c r="AC169" s="1494">
        <v>0</v>
      </c>
      <c r="AD169" s="1503">
        <v>0</v>
      </c>
      <c r="AE169" s="1494">
        <v>0</v>
      </c>
      <c r="AF169" s="1670">
        <v>0</v>
      </c>
      <c r="AG169" s="1671">
        <v>0</v>
      </c>
      <c r="AH169" s="1494">
        <v>0</v>
      </c>
      <c r="AI169" s="1506">
        <v>0</v>
      </c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>
        <v>0</v>
      </c>
      <c r="F170" s="1535">
        <v>0</v>
      </c>
      <c r="G170" s="407">
        <v>0</v>
      </c>
      <c r="H170" s="1535">
        <v>0</v>
      </c>
      <c r="I170" s="407">
        <v>0</v>
      </c>
      <c r="J170" s="1535">
        <v>0</v>
      </c>
      <c r="K170" s="407">
        <v>0</v>
      </c>
      <c r="L170" s="1535">
        <v>0</v>
      </c>
      <c r="M170" s="407">
        <v>0</v>
      </c>
      <c r="N170" s="1535">
        <v>0</v>
      </c>
      <c r="O170" s="407">
        <v>0</v>
      </c>
      <c r="P170" s="1535">
        <v>0</v>
      </c>
      <c r="Q170" s="407">
        <v>0</v>
      </c>
      <c r="R170" s="1535">
        <v>0</v>
      </c>
      <c r="S170" s="407">
        <v>0</v>
      </c>
      <c r="T170" s="1535">
        <v>0</v>
      </c>
      <c r="U170" s="407">
        <v>0</v>
      </c>
      <c r="V170" s="1535">
        <v>0</v>
      </c>
      <c r="W170" s="407">
        <v>0</v>
      </c>
      <c r="X170" s="1535">
        <v>0</v>
      </c>
      <c r="Y170" s="407">
        <v>0</v>
      </c>
      <c r="Z170" s="1535">
        <v>0</v>
      </c>
      <c r="AA170" s="407">
        <v>0</v>
      </c>
      <c r="AB170" s="1535">
        <v>0</v>
      </c>
      <c r="AC170" s="407">
        <v>0</v>
      </c>
      <c r="AD170" s="1535">
        <v>0</v>
      </c>
      <c r="AE170" s="407">
        <v>0</v>
      </c>
      <c r="AF170" s="1672">
        <v>0</v>
      </c>
      <c r="AG170" s="415">
        <v>0</v>
      </c>
      <c r="AH170" s="407">
        <v>0</v>
      </c>
      <c r="AI170" s="219">
        <v>0</v>
      </c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>
        <v>0</v>
      </c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5" t="s">
        <v>2337</v>
      </c>
      <c r="B173" s="7585" t="s">
        <v>4043</v>
      </c>
      <c r="C173" s="7586" t="s">
        <v>4059</v>
      </c>
      <c r="D173" s="7457"/>
      <c r="E173" s="7585" t="s">
        <v>4060</v>
      </c>
      <c r="F173" s="7586" t="s">
        <v>29</v>
      </c>
      <c r="G173" s="7457"/>
      <c r="H173" s="7457"/>
      <c r="I173" s="7457"/>
      <c r="J173" s="7457"/>
      <c r="K173" s="7457"/>
      <c r="L173" s="7457"/>
      <c r="M173" s="7457"/>
      <c r="N173" s="7457"/>
      <c r="O173" s="7457"/>
      <c r="P173" s="7457"/>
      <c r="Q173" s="7457"/>
      <c r="R173" s="7457"/>
      <c r="S173" s="7457"/>
      <c r="T173" s="7587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>
        <v>0</v>
      </c>
      <c r="D175" s="235">
        <v>0</v>
      </c>
      <c r="E175" s="1445">
        <f>+F175+G175+H175+I175+K175+L175+M175+N175+O175+P175+Q175+R175+S175+T175</f>
        <v>0</v>
      </c>
      <c r="F175" s="1494">
        <v>0</v>
      </c>
      <c r="G175" s="1495">
        <v>0</v>
      </c>
      <c r="H175" s="1495">
        <v>0</v>
      </c>
      <c r="I175" s="1495">
        <v>0</v>
      </c>
      <c r="J175" s="1680"/>
      <c r="K175" s="1495">
        <v>0</v>
      </c>
      <c r="L175" s="1495">
        <v>0</v>
      </c>
      <c r="M175" s="1495">
        <v>0</v>
      </c>
      <c r="N175" s="1495">
        <v>0</v>
      </c>
      <c r="O175" s="1495">
        <v>0</v>
      </c>
      <c r="P175" s="1495">
        <v>0</v>
      </c>
      <c r="Q175" s="1495">
        <v>0</v>
      </c>
      <c r="R175" s="1495">
        <v>0</v>
      </c>
      <c r="S175" s="1495">
        <v>0</v>
      </c>
      <c r="T175" s="1506">
        <v>0</v>
      </c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>
        <v>0</v>
      </c>
      <c r="D176" s="1502">
        <v>0</v>
      </c>
      <c r="E176" s="1447">
        <f>+F176+G176+H176+I176+K176+L176+M176+N176+O176+P176+Q176+R176+S176+T176</f>
        <v>0</v>
      </c>
      <c r="F176" s="1494">
        <v>0</v>
      </c>
      <c r="G176" s="1495">
        <v>0</v>
      </c>
      <c r="H176" s="1495">
        <v>0</v>
      </c>
      <c r="I176" s="1495">
        <v>0</v>
      </c>
      <c r="J176" s="1681"/>
      <c r="K176" s="1495">
        <v>0</v>
      </c>
      <c r="L176" s="1495">
        <v>0</v>
      </c>
      <c r="M176" s="1495">
        <v>0</v>
      </c>
      <c r="N176" s="1495">
        <v>0</v>
      </c>
      <c r="O176" s="1495">
        <v>0</v>
      </c>
      <c r="P176" s="1495">
        <v>0</v>
      </c>
      <c r="Q176" s="1495">
        <v>0</v>
      </c>
      <c r="R176" s="1495">
        <v>0</v>
      </c>
      <c r="S176" s="1495">
        <v>0</v>
      </c>
      <c r="T176" s="1506">
        <v>0</v>
      </c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>
        <v>0</v>
      </c>
      <c r="D177" s="1502">
        <v>0</v>
      </c>
      <c r="E177" s="1447">
        <f>SUM(F177:T177)</f>
        <v>0</v>
      </c>
      <c r="F177" s="1494">
        <v>0</v>
      </c>
      <c r="G177" s="1495">
        <v>0</v>
      </c>
      <c r="H177" s="1495">
        <v>0</v>
      </c>
      <c r="I177" s="1495">
        <v>0</v>
      </c>
      <c r="J177" s="1495">
        <v>0</v>
      </c>
      <c r="K177" s="1495">
        <v>0</v>
      </c>
      <c r="L177" s="1495">
        <v>0</v>
      </c>
      <c r="M177" s="1495">
        <v>0</v>
      </c>
      <c r="N177" s="1495">
        <v>0</v>
      </c>
      <c r="O177" s="1495">
        <v>0</v>
      </c>
      <c r="P177" s="1495">
        <v>0</v>
      </c>
      <c r="Q177" s="1495">
        <v>0</v>
      </c>
      <c r="R177" s="1495">
        <v>0</v>
      </c>
      <c r="S177" s="1495">
        <v>0</v>
      </c>
      <c r="T177" s="1506">
        <v>0</v>
      </c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>
        <v>0</v>
      </c>
      <c r="D178" s="1579">
        <v>0</v>
      </c>
      <c r="E178" s="1682">
        <f>+F178+G178+H178+I178+K178+L178+M178+N178+O178+P178+Q178+R178+S178+T178</f>
        <v>0</v>
      </c>
      <c r="F178" s="1544">
        <v>0</v>
      </c>
      <c r="G178" s="1545">
        <v>0</v>
      </c>
      <c r="H178" s="1545">
        <v>0</v>
      </c>
      <c r="I178" s="1545">
        <v>0</v>
      </c>
      <c r="J178" s="282"/>
      <c r="K178" s="1545">
        <v>0</v>
      </c>
      <c r="L178" s="1545">
        <v>0</v>
      </c>
      <c r="M178" s="1545">
        <v>0</v>
      </c>
      <c r="N178" s="1545">
        <v>0</v>
      </c>
      <c r="O178" s="1545">
        <v>0</v>
      </c>
      <c r="P178" s="1545">
        <v>0</v>
      </c>
      <c r="Q178" s="1545">
        <v>0</v>
      </c>
      <c r="R178" s="1545">
        <v>0</v>
      </c>
      <c r="S178" s="1545">
        <v>0</v>
      </c>
      <c r="T178" s="411">
        <v>0</v>
      </c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4" t="s">
        <v>4069</v>
      </c>
      <c r="B180" s="7588" t="s">
        <v>4070</v>
      </c>
      <c r="C180" s="7517"/>
      <c r="D180" s="7589"/>
      <c r="E180" s="7588" t="s">
        <v>4071</v>
      </c>
      <c r="F180" s="7517"/>
      <c r="G180" s="7589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>
        <v>0</v>
      </c>
      <c r="D182" s="1687">
        <v>0</v>
      </c>
      <c r="E182" s="1685">
        <f>SUM(F182:G182)</f>
        <v>0</v>
      </c>
      <c r="F182" s="1686">
        <v>0</v>
      </c>
      <c r="G182" s="1687">
        <v>0</v>
      </c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>
        <v>0</v>
      </c>
      <c r="D183" s="1690">
        <v>0</v>
      </c>
      <c r="E183" s="1688">
        <f>SUM(F183:G183)</f>
        <v>0</v>
      </c>
      <c r="F183" s="1689">
        <v>0</v>
      </c>
      <c r="G183" s="1690">
        <v>0</v>
      </c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0" t="s">
        <v>219</v>
      </c>
      <c r="B185" s="7591" t="s">
        <v>4043</v>
      </c>
      <c r="C185" s="7593" t="s">
        <v>4075</v>
      </c>
      <c r="D185" s="6557"/>
      <c r="E185" s="7594"/>
      <c r="F185" s="7585" t="s">
        <v>4060</v>
      </c>
      <c r="G185" s="7595" t="s">
        <v>29</v>
      </c>
      <c r="H185" s="7596"/>
      <c r="I185" s="7596"/>
      <c r="J185" s="7596"/>
      <c r="K185" s="7596"/>
      <c r="L185" s="7590"/>
    </row>
    <row r="186" spans="1:20" ht="21" x14ac:dyDescent="0.25">
      <c r="A186" s="6865"/>
      <c r="B186" s="7592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>
        <v>0</v>
      </c>
      <c r="D187" s="1536">
        <v>0</v>
      </c>
      <c r="E187" s="225"/>
      <c r="F187" s="1445">
        <f>SUM(G187:L187)</f>
        <v>0</v>
      </c>
      <c r="G187" s="1667">
        <v>0</v>
      </c>
      <c r="H187" s="1497">
        <v>0</v>
      </c>
      <c r="I187" s="1497">
        <v>0</v>
      </c>
      <c r="J187" s="1497">
        <v>0</v>
      </c>
      <c r="K187" s="1497">
        <v>0</v>
      </c>
      <c r="L187" s="219">
        <v>0</v>
      </c>
    </row>
    <row r="188" spans="1:20" x14ac:dyDescent="0.25">
      <c r="A188" s="319" t="s">
        <v>4084</v>
      </c>
      <c r="B188" s="1447">
        <f>SUM(C188:E188)</f>
        <v>0</v>
      </c>
      <c r="C188" s="1494">
        <v>0</v>
      </c>
      <c r="D188" s="1495">
        <v>0</v>
      </c>
      <c r="E188" s="235">
        <v>0</v>
      </c>
      <c r="F188" s="1447">
        <f>SUM(G188:L188)</f>
        <v>0</v>
      </c>
      <c r="G188" s="1494">
        <v>0</v>
      </c>
      <c r="H188" s="1495">
        <v>0</v>
      </c>
      <c r="I188" s="1495">
        <v>0</v>
      </c>
      <c r="J188" s="1495">
        <v>0</v>
      </c>
      <c r="K188" s="1495">
        <v>0</v>
      </c>
      <c r="L188" s="1506">
        <v>0</v>
      </c>
    </row>
    <row r="189" spans="1:20" x14ac:dyDescent="0.25">
      <c r="A189" s="1224" t="s">
        <v>4085</v>
      </c>
      <c r="B189" s="1589">
        <f>SUM(C189:D189)</f>
        <v>0</v>
      </c>
      <c r="C189" s="1544">
        <v>0</v>
      </c>
      <c r="D189" s="1545">
        <v>0</v>
      </c>
      <c r="E189" s="424"/>
      <c r="F189" s="938">
        <f>SUM(G189:L189)</f>
        <v>0</v>
      </c>
      <c r="G189" s="1544">
        <v>0</v>
      </c>
      <c r="H189" s="1545">
        <v>0</v>
      </c>
      <c r="I189" s="1545">
        <v>0</v>
      </c>
      <c r="J189" s="1545">
        <v>0</v>
      </c>
      <c r="K189" s="1545">
        <v>0</v>
      </c>
      <c r="L189" s="411">
        <v>0</v>
      </c>
    </row>
    <row r="190" spans="1:20" s="160" customFormat="1" ht="17.100000000000001" customHeight="1" x14ac:dyDescent="0.25">
      <c r="A190" s="7580" t="s">
        <v>4086</v>
      </c>
      <c r="B190" s="7580"/>
      <c r="C190" s="7580"/>
    </row>
    <row r="191" spans="1:20" ht="15" customHeight="1" x14ac:dyDescent="0.25">
      <c r="A191" s="7432" t="s">
        <v>4087</v>
      </c>
      <c r="B191" s="7445"/>
      <c r="C191" s="7556" t="s">
        <v>4088</v>
      </c>
      <c r="D191" s="6230" t="s">
        <v>4089</v>
      </c>
      <c r="E191" s="7581"/>
      <c r="F191" s="7581"/>
      <c r="G191" s="7581"/>
      <c r="H191" s="7581"/>
      <c r="I191" s="7581"/>
      <c r="J191" s="7582"/>
      <c r="K191" s="7583" t="s">
        <v>4090</v>
      </c>
      <c r="L191" s="7583"/>
      <c r="M191" s="7583"/>
      <c r="N191" s="7579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5" t="s">
        <v>4099</v>
      </c>
      <c r="B193" s="1699" t="s">
        <v>4100</v>
      </c>
      <c r="C193" s="1445">
        <f>SUM(E193+G193)</f>
        <v>0</v>
      </c>
      <c r="D193" s="1700"/>
      <c r="E193" s="1495">
        <v>0</v>
      </c>
      <c r="F193" s="1680"/>
      <c r="G193" s="1502">
        <v>0</v>
      </c>
      <c r="H193" s="1445">
        <f>+K193+L193+M193</f>
        <v>0</v>
      </c>
      <c r="I193" s="1700"/>
      <c r="J193" s="1701"/>
      <c r="K193" s="1502">
        <v>0</v>
      </c>
      <c r="L193" s="1495">
        <v>0</v>
      </c>
      <c r="M193" s="1495">
        <v>0</v>
      </c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>
        <v>0</v>
      </c>
      <c r="E194" s="1495">
        <v>0</v>
      </c>
      <c r="F194" s="1703"/>
      <c r="G194" s="1502">
        <v>0</v>
      </c>
      <c r="H194" s="1447">
        <f>SUM(I194:M194)</f>
        <v>0</v>
      </c>
      <c r="I194" s="407">
        <v>0</v>
      </c>
      <c r="J194" s="219">
        <v>0</v>
      </c>
      <c r="K194" s="1502">
        <v>0</v>
      </c>
      <c r="L194" s="1495">
        <v>0</v>
      </c>
      <c r="M194" s="1495">
        <v>0</v>
      </c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>
        <v>0</v>
      </c>
      <c r="G195" s="1502">
        <v>0</v>
      </c>
      <c r="H195" s="1447">
        <f>SUM(I195:M195)</f>
        <v>0</v>
      </c>
      <c r="I195" s="1494">
        <v>0</v>
      </c>
      <c r="J195" s="1506">
        <v>0</v>
      </c>
      <c r="K195" s="1502">
        <v>0</v>
      </c>
      <c r="L195" s="1495">
        <v>0</v>
      </c>
      <c r="M195" s="1495">
        <v>0</v>
      </c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>
        <v>0</v>
      </c>
      <c r="E196" s="1545">
        <v>0</v>
      </c>
      <c r="F196" s="1545">
        <v>0</v>
      </c>
      <c r="G196" s="411">
        <v>0</v>
      </c>
      <c r="H196" s="1682">
        <f>+N196</f>
        <v>0</v>
      </c>
      <c r="I196" s="1705"/>
      <c r="J196" s="424"/>
      <c r="K196" s="1706"/>
      <c r="L196" s="1707"/>
      <c r="M196" s="1707"/>
      <c r="N196" s="411">
        <v>0</v>
      </c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08" t="s">
        <v>219</v>
      </c>
      <c r="B198" s="7608" t="s">
        <v>4105</v>
      </c>
      <c r="C198" s="7609" t="s">
        <v>4106</v>
      </c>
      <c r="D198" s="7602" t="s">
        <v>4090</v>
      </c>
      <c r="E198" s="7611"/>
      <c r="F198" s="7602" t="s">
        <v>4107</v>
      </c>
      <c r="G198" s="7603"/>
      <c r="H198" s="7603"/>
      <c r="I198" s="7603"/>
      <c r="J198" s="7603"/>
      <c r="K198" s="7603"/>
      <c r="L198" s="7603"/>
      <c r="M198" s="7603"/>
      <c r="N198" s="7603"/>
      <c r="O198" s="7603"/>
      <c r="P198" s="7603"/>
      <c r="Q198" s="7603"/>
      <c r="R198" s="7603"/>
      <c r="S198" s="7603"/>
      <c r="T198" s="7518" t="s">
        <v>453</v>
      </c>
      <c r="U198" s="7524" t="s">
        <v>67</v>
      </c>
    </row>
    <row r="199" spans="1:91" s="161" customFormat="1" ht="21" x14ac:dyDescent="0.25">
      <c r="A199" s="7608"/>
      <c r="B199" s="7608"/>
      <c r="C199" s="7610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0"/>
      <c r="U199" s="7526"/>
    </row>
    <row r="200" spans="1:91" s="161" customFormat="1" ht="15" customHeight="1" x14ac:dyDescent="0.25">
      <c r="A200" s="1711" t="s">
        <v>4108</v>
      </c>
      <c r="B200" s="1494">
        <v>0</v>
      </c>
      <c r="C200" s="1712">
        <f>SUM(D200:S200)</f>
        <v>0</v>
      </c>
      <c r="D200" s="1494">
        <v>0</v>
      </c>
      <c r="E200" s="1502">
        <v>0</v>
      </c>
      <c r="F200" s="1494">
        <v>0</v>
      </c>
      <c r="G200" s="1495">
        <v>0</v>
      </c>
      <c r="H200" s="1495">
        <v>0</v>
      </c>
      <c r="I200" s="1495">
        <v>0</v>
      </c>
      <c r="J200" s="1495">
        <v>0</v>
      </c>
      <c r="K200" s="1495">
        <v>0</v>
      </c>
      <c r="L200" s="1495">
        <v>0</v>
      </c>
      <c r="M200" s="1495">
        <v>0</v>
      </c>
      <c r="N200" s="1495">
        <v>0</v>
      </c>
      <c r="O200" s="1495">
        <v>0</v>
      </c>
      <c r="P200" s="1495">
        <v>0</v>
      </c>
      <c r="Q200" s="1495">
        <v>0</v>
      </c>
      <c r="R200" s="1495">
        <v>0</v>
      </c>
      <c r="S200" s="1670">
        <v>0</v>
      </c>
      <c r="T200" s="409">
        <v>0</v>
      </c>
      <c r="U200" s="219">
        <v>0</v>
      </c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>
        <v>0</v>
      </c>
      <c r="C201" s="1713">
        <f>SUM(D201:S201)</f>
        <v>0</v>
      </c>
      <c r="D201" s="1494">
        <v>0</v>
      </c>
      <c r="E201" s="1502">
        <v>0</v>
      </c>
      <c r="F201" s="1494">
        <v>0</v>
      </c>
      <c r="G201" s="1495">
        <v>0</v>
      </c>
      <c r="H201" s="1495">
        <v>0</v>
      </c>
      <c r="I201" s="1495">
        <v>0</v>
      </c>
      <c r="J201" s="1495">
        <v>0</v>
      </c>
      <c r="K201" s="1495">
        <v>0</v>
      </c>
      <c r="L201" s="1495">
        <v>0</v>
      </c>
      <c r="M201" s="1495">
        <v>0</v>
      </c>
      <c r="N201" s="1495">
        <v>0</v>
      </c>
      <c r="O201" s="1495">
        <v>0</v>
      </c>
      <c r="P201" s="1495">
        <v>0</v>
      </c>
      <c r="Q201" s="1495">
        <v>0</v>
      </c>
      <c r="R201" s="1495">
        <v>0</v>
      </c>
      <c r="S201" s="1670">
        <v>0</v>
      </c>
      <c r="T201" s="1574">
        <v>0</v>
      </c>
      <c r="U201" s="1506">
        <v>0</v>
      </c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>
        <v>0</v>
      </c>
      <c r="C202" s="1716">
        <f>SUM(D202:S202)</f>
        <v>0</v>
      </c>
      <c r="D202" s="1544">
        <v>0</v>
      </c>
      <c r="E202" s="1579">
        <v>0</v>
      </c>
      <c r="F202" s="1544">
        <v>0</v>
      </c>
      <c r="G202" s="1545">
        <v>0</v>
      </c>
      <c r="H202" s="1545">
        <v>0</v>
      </c>
      <c r="I202" s="1545">
        <v>0</v>
      </c>
      <c r="J202" s="1545">
        <v>0</v>
      </c>
      <c r="K202" s="1545">
        <v>0</v>
      </c>
      <c r="L202" s="1545">
        <v>0</v>
      </c>
      <c r="M202" s="1545">
        <v>0</v>
      </c>
      <c r="N202" s="1545">
        <v>0</v>
      </c>
      <c r="O202" s="1545">
        <v>0</v>
      </c>
      <c r="P202" s="1545">
        <v>0</v>
      </c>
      <c r="Q202" s="1545">
        <v>0</v>
      </c>
      <c r="R202" s="1545">
        <v>0</v>
      </c>
      <c r="S202" s="1717">
        <v>0</v>
      </c>
      <c r="T202" s="1577">
        <v>0</v>
      </c>
      <c r="U202" s="411">
        <v>0</v>
      </c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2" t="s">
        <v>4111</v>
      </c>
      <c r="B203" s="7612"/>
      <c r="C203" s="7612"/>
      <c r="D203" s="7612"/>
      <c r="E203" s="7612"/>
      <c r="F203" s="7612"/>
      <c r="G203" s="7612"/>
      <c r="H203" s="7612"/>
      <c r="I203" s="7612"/>
      <c r="J203" s="7612"/>
      <c r="CK203" s="161"/>
      <c r="CL203" s="161"/>
      <c r="CM203" s="161"/>
    </row>
    <row r="204" spans="1:91" ht="15" customHeight="1" x14ac:dyDescent="0.25">
      <c r="A204" s="7604" t="s">
        <v>3226</v>
      </c>
      <c r="B204" s="7604" t="s">
        <v>4112</v>
      </c>
      <c r="C204" s="7588" t="s">
        <v>4090</v>
      </c>
      <c r="D204" s="7589"/>
      <c r="E204" s="7517" t="s">
        <v>4107</v>
      </c>
      <c r="F204" s="7517"/>
      <c r="G204" s="7517"/>
      <c r="H204" s="7517"/>
      <c r="I204" s="7517"/>
      <c r="J204" s="7605"/>
      <c r="K204" s="7606" t="s">
        <v>453</v>
      </c>
      <c r="L204" s="7585" t="s">
        <v>67</v>
      </c>
      <c r="CK204" s="161"/>
      <c r="CL204" s="161"/>
      <c r="CM204" s="161"/>
    </row>
    <row r="205" spans="1:91" ht="21" x14ac:dyDescent="0.25">
      <c r="A205" s="7604"/>
      <c r="B205" s="7604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07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>
        <v>0</v>
      </c>
      <c r="D206" s="1503">
        <v>0</v>
      </c>
      <c r="E206" s="1502">
        <v>0</v>
      </c>
      <c r="F206" s="1495">
        <v>0</v>
      </c>
      <c r="G206" s="1495">
        <v>0</v>
      </c>
      <c r="H206" s="1495">
        <v>0</v>
      </c>
      <c r="I206" s="1495">
        <v>0</v>
      </c>
      <c r="J206" s="1670">
        <v>0</v>
      </c>
      <c r="K206" s="415">
        <v>0</v>
      </c>
      <c r="L206" s="426">
        <v>0</v>
      </c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>
        <v>0</v>
      </c>
      <c r="D207" s="1546">
        <v>0</v>
      </c>
      <c r="E207" s="1579">
        <v>0</v>
      </c>
      <c r="F207" s="1545">
        <v>0</v>
      </c>
      <c r="G207" s="1545">
        <v>0</v>
      </c>
      <c r="H207" s="1545">
        <v>0</v>
      </c>
      <c r="I207" s="1545">
        <v>0</v>
      </c>
      <c r="J207" s="1717">
        <v>0</v>
      </c>
      <c r="K207" s="1721">
        <v>0</v>
      </c>
      <c r="L207" s="1715">
        <v>0</v>
      </c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2" t="s">
        <v>4115</v>
      </c>
      <c r="B208" s="7612"/>
      <c r="C208" s="7612"/>
      <c r="D208" s="7612"/>
      <c r="E208" s="7612"/>
      <c r="F208" s="7612"/>
      <c r="G208" s="7612"/>
    </row>
    <row r="209" spans="1:7" ht="15" customHeight="1" x14ac:dyDescent="0.25">
      <c r="A209" s="7540" t="s">
        <v>3121</v>
      </c>
      <c r="B209" s="7540" t="s">
        <v>4043</v>
      </c>
      <c r="C209" s="6575" t="s">
        <v>4107</v>
      </c>
      <c r="D209" s="7574"/>
      <c r="E209" s="7574"/>
      <c r="F209" s="7574"/>
      <c r="G209" s="7573"/>
    </row>
    <row r="210" spans="1:7" ht="15" customHeight="1" x14ac:dyDescent="0.25">
      <c r="A210" s="7541"/>
      <c r="B210" s="7541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102</v>
      </c>
      <c r="C211" s="1724">
        <v>0</v>
      </c>
      <c r="D211" s="1725">
        <v>13</v>
      </c>
      <c r="E211" s="1725">
        <v>43</v>
      </c>
      <c r="F211" s="1726">
        <v>41</v>
      </c>
      <c r="G211" s="1727">
        <v>5</v>
      </c>
    </row>
    <row r="212" spans="1:7" s="160" customFormat="1" ht="18" customHeight="1" x14ac:dyDescent="0.25">
      <c r="A212" s="7580" t="s">
        <v>4117</v>
      </c>
      <c r="B212" s="7580"/>
      <c r="C212" s="7580"/>
      <c r="D212" s="7580"/>
    </row>
    <row r="213" spans="1:7" x14ac:dyDescent="0.25">
      <c r="A213" s="7584" t="s">
        <v>4118</v>
      </c>
      <c r="B213" s="6575" t="s">
        <v>3556</v>
      </c>
      <c r="C213" s="7574"/>
      <c r="D213" s="7573"/>
    </row>
    <row r="214" spans="1:7" x14ac:dyDescent="0.25">
      <c r="A214" s="5866"/>
      <c r="B214" s="1133" t="s">
        <v>3559</v>
      </c>
      <c r="C214" s="6576" t="s">
        <v>1594</v>
      </c>
      <c r="D214" s="7579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>
        <v>0</v>
      </c>
      <c r="C216" s="1566">
        <v>0</v>
      </c>
      <c r="D216" s="1730">
        <v>0</v>
      </c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238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5" t="s">
        <v>4120</v>
      </c>
      <c r="B8" s="7635"/>
      <c r="C8" s="7635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6" t="s">
        <v>4121</v>
      </c>
      <c r="B9" s="7637"/>
      <c r="C9" s="7638"/>
      <c r="D9" s="6540" t="s">
        <v>77</v>
      </c>
      <c r="E9" s="6541"/>
      <c r="F9" s="6536"/>
      <c r="G9" s="7642" t="s">
        <v>29</v>
      </c>
      <c r="H9" s="7483"/>
      <c r="I9" s="7483"/>
      <c r="J9" s="7483"/>
      <c r="K9" s="7483"/>
      <c r="L9" s="7483"/>
      <c r="M9" s="7483"/>
      <c r="N9" s="7483"/>
      <c r="O9" s="7483"/>
      <c r="P9" s="7483"/>
      <c r="Q9" s="7483"/>
      <c r="R9" s="7483"/>
      <c r="S9" s="7483"/>
      <c r="T9" s="7483"/>
      <c r="U9" s="7483"/>
      <c r="V9" s="7483"/>
      <c r="W9" s="7483"/>
      <c r="X9" s="7483"/>
      <c r="Y9" s="7483"/>
      <c r="Z9" s="7483"/>
      <c r="AA9" s="7483"/>
      <c r="AB9" s="7483"/>
      <c r="AC9" s="7483"/>
      <c r="AD9" s="7483"/>
      <c r="AE9" s="7483"/>
      <c r="AF9" s="7483"/>
      <c r="AG9" s="7483"/>
      <c r="AH9" s="7483"/>
      <c r="AI9" s="7483"/>
      <c r="AJ9" s="7483"/>
      <c r="AK9" s="7483"/>
      <c r="AL9" s="7483"/>
      <c r="AM9" s="7483"/>
      <c r="AN9" s="7643"/>
      <c r="AO9" s="7493" t="s">
        <v>322</v>
      </c>
      <c r="AP9" s="6580" t="s">
        <v>37</v>
      </c>
      <c r="AQ9" s="7493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5" t="s">
        <v>34</v>
      </c>
      <c r="CM9" s="7645" t="s">
        <v>35</v>
      </c>
    </row>
    <row r="10" spans="1:91" ht="15" customHeight="1" x14ac:dyDescent="0.25">
      <c r="A10" s="7639"/>
      <c r="B10" s="7640"/>
      <c r="C10" s="7641"/>
      <c r="D10" s="6539"/>
      <c r="E10" s="6542"/>
      <c r="F10" s="6507"/>
      <c r="G10" s="7644" t="s">
        <v>1334</v>
      </c>
      <c r="H10" s="7579"/>
      <c r="I10" s="6576" t="s">
        <v>1335</v>
      </c>
      <c r="J10" s="7579"/>
      <c r="K10" s="6576" t="s">
        <v>4123</v>
      </c>
      <c r="L10" s="7579"/>
      <c r="M10" s="6576" t="s">
        <v>44</v>
      </c>
      <c r="N10" s="7579"/>
      <c r="O10" s="6576" t="s">
        <v>45</v>
      </c>
      <c r="P10" s="7579"/>
      <c r="Q10" s="6576" t="s">
        <v>974</v>
      </c>
      <c r="R10" s="7579"/>
      <c r="S10" s="6576" t="s">
        <v>629</v>
      </c>
      <c r="T10" s="7579"/>
      <c r="U10" s="6576" t="s">
        <v>48</v>
      </c>
      <c r="V10" s="7579"/>
      <c r="W10" s="6576" t="s">
        <v>49</v>
      </c>
      <c r="X10" s="7579"/>
      <c r="Y10" s="6576" t="s">
        <v>975</v>
      </c>
      <c r="Z10" s="7579"/>
      <c r="AA10" s="6576" t="s">
        <v>51</v>
      </c>
      <c r="AB10" s="7579"/>
      <c r="AC10" s="6576" t="s">
        <v>52</v>
      </c>
      <c r="AD10" s="7579"/>
      <c r="AE10" s="6576" t="s">
        <v>53</v>
      </c>
      <c r="AF10" s="7579"/>
      <c r="AG10" s="6576" t="s">
        <v>54</v>
      </c>
      <c r="AH10" s="7579"/>
      <c r="AI10" s="6576" t="s">
        <v>55</v>
      </c>
      <c r="AJ10" s="7579"/>
      <c r="AK10" s="6576" t="s">
        <v>56</v>
      </c>
      <c r="AL10" s="7579"/>
      <c r="AM10" s="6575" t="s">
        <v>1403</v>
      </c>
      <c r="AN10" s="7643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5"/>
      <c r="CM10" s="7645"/>
    </row>
    <row r="11" spans="1:91" x14ac:dyDescent="0.25">
      <c r="A11" s="7639"/>
      <c r="B11" s="7640"/>
      <c r="C11" s="7641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46"/>
      <c r="AP11" s="6698" t="s">
        <v>59</v>
      </c>
      <c r="AQ11" s="7446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5"/>
      <c r="CM11" s="7645"/>
    </row>
    <row r="12" spans="1:91" ht="15" customHeight="1" x14ac:dyDescent="0.25">
      <c r="A12" s="7627" t="s">
        <v>4124</v>
      </c>
      <c r="B12" s="763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28"/>
      <c r="B13" s="763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28"/>
      <c r="B14" s="763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28"/>
      <c r="B15" s="763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28"/>
      <c r="B16" s="763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28"/>
      <c r="B17" s="763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28"/>
      <c r="B18" s="763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28"/>
      <c r="B19" s="763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28"/>
      <c r="B20" s="763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28"/>
      <c r="B21" s="763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28"/>
      <c r="B22" s="763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29"/>
      <c r="B23" s="763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3" t="s">
        <v>770</v>
      </c>
      <c r="B24" s="7633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4"/>
      <c r="B25" s="7634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4"/>
      <c r="B26" s="7634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4"/>
      <c r="B27" s="7634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4"/>
      <c r="B28" s="7634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4"/>
      <c r="B29" s="6848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4"/>
      <c r="B30" s="7633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4"/>
      <c r="B31" s="7634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4"/>
      <c r="B32" s="7634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4"/>
      <c r="B33" s="7634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47" t="s">
        <v>1362</v>
      </c>
      <c r="B36" s="7648" t="s">
        <v>1093</v>
      </c>
      <c r="C36" s="6540" t="s">
        <v>77</v>
      </c>
      <c r="D36" s="5892"/>
      <c r="E36" s="7381"/>
      <c r="F36" s="7642" t="s">
        <v>101</v>
      </c>
      <c r="G36" s="7483"/>
      <c r="H36" s="7483"/>
      <c r="I36" s="7483"/>
      <c r="J36" s="7483"/>
      <c r="K36" s="7483"/>
      <c r="L36" s="7483"/>
      <c r="M36" s="7483"/>
      <c r="N36" s="7483"/>
      <c r="O36" s="7483"/>
      <c r="P36" s="7483"/>
      <c r="Q36" s="7483"/>
      <c r="R36" s="7483"/>
      <c r="S36" s="7483"/>
      <c r="T36" s="7483"/>
      <c r="U36" s="7483"/>
      <c r="V36" s="7483"/>
      <c r="W36" s="7483"/>
      <c r="X36" s="7483"/>
      <c r="Y36" s="7483"/>
      <c r="Z36" s="7483"/>
      <c r="AA36" s="7483"/>
      <c r="AB36" s="7483"/>
      <c r="AC36" s="7483"/>
      <c r="AD36" s="7483"/>
      <c r="AE36" s="7483"/>
      <c r="AF36" s="7483"/>
      <c r="AG36" s="7483"/>
      <c r="AH36" s="7483"/>
      <c r="AI36" s="7483"/>
      <c r="AJ36" s="7595" t="s">
        <v>4146</v>
      </c>
      <c r="AK36" s="7596"/>
      <c r="AL36" s="7596"/>
      <c r="AM36" s="7596"/>
      <c r="AN36" s="7596"/>
      <c r="AO36" s="7596"/>
      <c r="AP36" s="7596"/>
      <c r="AQ36" s="7596"/>
      <c r="AR36" s="7596"/>
      <c r="AS36" s="7590"/>
      <c r="AT36" s="7652" t="s">
        <v>4147</v>
      </c>
      <c r="AU36" s="7653"/>
      <c r="AV36" s="7604" t="s">
        <v>4148</v>
      </c>
      <c r="AW36" s="7604"/>
    </row>
    <row r="37" spans="1:92" x14ac:dyDescent="0.25">
      <c r="A37" s="7647"/>
      <c r="B37" s="7649"/>
      <c r="C37" s="6506"/>
      <c r="D37" s="7651"/>
      <c r="E37" s="7382"/>
      <c r="F37" s="7644" t="s">
        <v>1334</v>
      </c>
      <c r="G37" s="7579"/>
      <c r="H37" s="6576" t="s">
        <v>1335</v>
      </c>
      <c r="I37" s="7579"/>
      <c r="J37" s="6576" t="s">
        <v>94</v>
      </c>
      <c r="K37" s="7579"/>
      <c r="L37" s="6576" t="s">
        <v>4149</v>
      </c>
      <c r="M37" s="7579"/>
      <c r="N37" s="6576" t="s">
        <v>4150</v>
      </c>
      <c r="O37" s="7579"/>
      <c r="P37" s="6576" t="s">
        <v>974</v>
      </c>
      <c r="Q37" s="7579"/>
      <c r="R37" s="6576" t="s">
        <v>629</v>
      </c>
      <c r="S37" s="7579"/>
      <c r="T37" s="6576" t="s">
        <v>48</v>
      </c>
      <c r="U37" s="7579"/>
      <c r="V37" s="6576" t="s">
        <v>4151</v>
      </c>
      <c r="W37" s="7579"/>
      <c r="X37" s="6576" t="s">
        <v>975</v>
      </c>
      <c r="Y37" s="7579"/>
      <c r="Z37" s="6576" t="s">
        <v>51</v>
      </c>
      <c r="AA37" s="7579"/>
      <c r="AB37" s="6576" t="s">
        <v>52</v>
      </c>
      <c r="AC37" s="7579"/>
      <c r="AD37" s="6576" t="s">
        <v>53</v>
      </c>
      <c r="AE37" s="7579"/>
      <c r="AF37" s="6576" t="s">
        <v>54</v>
      </c>
      <c r="AG37" s="7579"/>
      <c r="AH37" s="6576" t="s">
        <v>4152</v>
      </c>
      <c r="AI37" s="7477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4"/>
      <c r="AU37" s="7655"/>
      <c r="AV37" s="7604"/>
      <c r="AW37" s="7604"/>
      <c r="CC37" s="5350"/>
    </row>
    <row r="38" spans="1:92" ht="33.75" customHeight="1" x14ac:dyDescent="0.25">
      <c r="A38" s="7647"/>
      <c r="B38" s="7650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46" t="s">
        <v>4156</v>
      </c>
      <c r="CA38" s="7646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47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47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47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47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47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1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1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1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1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47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33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47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47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4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604"/>
      <c r="B54" s="5402" t="s">
        <v>4177</v>
      </c>
      <c r="C54" s="5403"/>
      <c r="D54" s="5404"/>
      <c r="J54" s="187"/>
    </row>
    <row r="55" spans="1:92" ht="15" customHeight="1" x14ac:dyDescent="0.25">
      <c r="A55" s="7604"/>
      <c r="B55" s="5405" t="s">
        <v>4178</v>
      </c>
      <c r="C55" s="5406"/>
      <c r="D55" s="5407"/>
      <c r="J55" s="187"/>
    </row>
    <row r="56" spans="1:92" ht="15" customHeight="1" x14ac:dyDescent="0.25">
      <c r="A56" s="7604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6" t="s">
        <v>4180</v>
      </c>
      <c r="B58" s="7647" t="s">
        <v>4181</v>
      </c>
      <c r="C58" s="7647"/>
      <c r="D58" s="7647"/>
      <c r="E58" s="7586" t="s">
        <v>4182</v>
      </c>
      <c r="F58" s="758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95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17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95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17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95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17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5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17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6" t="s">
        <v>4192</v>
      </c>
      <c r="B69" s="7619" t="s">
        <v>4193</v>
      </c>
      <c r="C69" s="7620"/>
      <c r="D69" s="7620"/>
      <c r="E69" s="7620"/>
      <c r="F69" s="7620"/>
      <c r="G69" s="7621"/>
      <c r="H69" s="7586" t="s">
        <v>1048</v>
      </c>
      <c r="I69" s="7457"/>
      <c r="J69" s="7457"/>
      <c r="K69" s="7587"/>
      <c r="L69" s="1753"/>
      <c r="M69" s="1753"/>
    </row>
    <row r="70" spans="1:57" s="189" customFormat="1" ht="26.25" customHeight="1" x14ac:dyDescent="0.25">
      <c r="A70" s="7617"/>
      <c r="B70" s="7616" t="s">
        <v>4194</v>
      </c>
      <c r="C70" s="7622"/>
      <c r="D70" s="7623" t="s">
        <v>4195</v>
      </c>
      <c r="E70" s="7624"/>
      <c r="F70" s="7623" t="s">
        <v>4196</v>
      </c>
      <c r="G70" s="7624"/>
      <c r="H70" s="7625" t="s">
        <v>58</v>
      </c>
      <c r="I70" s="7626"/>
      <c r="J70" s="7625" t="s">
        <v>59</v>
      </c>
      <c r="K70" s="7626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PEDRO DE VALDIVIA (121347)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724" t="s">
        <v>4201</v>
      </c>
      <c r="B6" s="7724"/>
      <c r="C6" s="7724"/>
      <c r="D6" s="7724"/>
      <c r="E6" s="7724"/>
      <c r="F6" s="7724"/>
      <c r="G6" s="7724"/>
      <c r="H6" s="7724"/>
      <c r="I6" s="7724"/>
      <c r="J6" s="7724"/>
      <c r="K6" s="7724"/>
      <c r="L6" s="7724"/>
      <c r="M6" s="7724"/>
      <c r="N6" s="7724"/>
      <c r="O6" s="7724"/>
      <c r="P6" s="7724"/>
      <c r="Q6" s="7724"/>
      <c r="R6" s="7724"/>
      <c r="S6" s="7724"/>
      <c r="T6" s="7724"/>
      <c r="U6" s="7724"/>
      <c r="V6" s="7724"/>
      <c r="W6" s="7724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725" t="s">
        <v>219</v>
      </c>
      <c r="B10" s="7725" t="s">
        <v>27</v>
      </c>
      <c r="C10" s="7695" t="s">
        <v>452</v>
      </c>
      <c r="D10" s="7695"/>
      <c r="E10" s="7695"/>
      <c r="F10" s="7726" t="s">
        <v>101</v>
      </c>
      <c r="G10" s="7726"/>
      <c r="H10" s="7726"/>
      <c r="I10" s="7726"/>
      <c r="J10" s="7726"/>
      <c r="K10" s="7726"/>
      <c r="L10" s="7726"/>
      <c r="M10" s="7726"/>
      <c r="N10" s="7726"/>
      <c r="O10" s="7726"/>
      <c r="P10" s="7726"/>
      <c r="Q10" s="7726"/>
      <c r="R10" s="7726"/>
      <c r="S10" s="7726"/>
      <c r="T10" s="7726"/>
      <c r="U10" s="7726"/>
      <c r="V10" s="7726"/>
      <c r="W10" s="7726"/>
      <c r="X10" s="7726"/>
      <c r="Y10" s="7726"/>
      <c r="Z10" s="7726"/>
      <c r="AA10" s="7726"/>
      <c r="AB10" s="7726"/>
      <c r="AC10" s="7726"/>
      <c r="AD10" s="7726"/>
      <c r="AE10" s="7726"/>
      <c r="AF10" s="7726"/>
      <c r="AG10" s="7726"/>
      <c r="AH10" s="7726"/>
      <c r="AI10" s="7726"/>
      <c r="AJ10" s="7726"/>
      <c r="AK10" s="7726"/>
      <c r="AL10" s="7726"/>
      <c r="AM10" s="7722"/>
      <c r="AN10" s="7582" t="s">
        <v>36</v>
      </c>
    </row>
    <row r="11" spans="1:90" s="3331" customFormat="1" ht="14.25" customHeight="1" x14ac:dyDescent="0.25">
      <c r="A11" s="7725"/>
      <c r="B11" s="7725"/>
      <c r="C11" s="7695"/>
      <c r="D11" s="7695"/>
      <c r="E11" s="7695"/>
      <c r="F11" s="7721" t="s">
        <v>343</v>
      </c>
      <c r="G11" s="7721"/>
      <c r="H11" s="7721" t="s">
        <v>326</v>
      </c>
      <c r="I11" s="7721"/>
      <c r="J11" s="7721" t="s">
        <v>94</v>
      </c>
      <c r="K11" s="7721"/>
      <c r="L11" s="7721" t="s">
        <v>44</v>
      </c>
      <c r="M11" s="7721"/>
      <c r="N11" s="7721" t="s">
        <v>45</v>
      </c>
      <c r="O11" s="7721"/>
      <c r="P11" s="7721" t="s">
        <v>46</v>
      </c>
      <c r="Q11" s="7721"/>
      <c r="R11" s="7721" t="s">
        <v>47</v>
      </c>
      <c r="S11" s="7721"/>
      <c r="T11" s="7721" t="s">
        <v>48</v>
      </c>
      <c r="U11" s="7721"/>
      <c r="V11" s="7721" t="s">
        <v>49</v>
      </c>
      <c r="W11" s="7721"/>
      <c r="X11" s="7721" t="s">
        <v>50</v>
      </c>
      <c r="Y11" s="7721"/>
      <c r="Z11" s="7721" t="s">
        <v>51</v>
      </c>
      <c r="AA11" s="7721"/>
      <c r="AB11" s="7721" t="s">
        <v>52</v>
      </c>
      <c r="AC11" s="7721"/>
      <c r="AD11" s="7721" t="s">
        <v>53</v>
      </c>
      <c r="AE11" s="7721"/>
      <c r="AF11" s="7721" t="s">
        <v>54</v>
      </c>
      <c r="AG11" s="7721"/>
      <c r="AH11" s="7721" t="s">
        <v>55</v>
      </c>
      <c r="AI11" s="7721"/>
      <c r="AJ11" s="7721" t="s">
        <v>56</v>
      </c>
      <c r="AK11" s="7721"/>
      <c r="AL11" s="7721" t="s">
        <v>57</v>
      </c>
      <c r="AM11" s="7722"/>
      <c r="AN11" s="7582"/>
    </row>
    <row r="12" spans="1:90" s="3331" customFormat="1" x14ac:dyDescent="0.25">
      <c r="A12" s="7725"/>
      <c r="B12" s="7725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82"/>
    </row>
    <row r="13" spans="1:90" x14ac:dyDescent="0.25">
      <c r="A13" s="7723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3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3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6" t="s">
        <v>77</v>
      </c>
      <c r="B16" s="758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85" t="s">
        <v>4208</v>
      </c>
      <c r="B18" s="7633" t="s">
        <v>1363</v>
      </c>
      <c r="C18" s="6576" t="s">
        <v>4209</v>
      </c>
      <c r="D18" s="7477"/>
      <c r="E18" s="7477"/>
      <c r="F18" s="7579"/>
      <c r="G18" s="7713" t="s">
        <v>4210</v>
      </c>
      <c r="H18" s="7713"/>
      <c r="I18" s="7713"/>
      <c r="J18" s="7713"/>
      <c r="K18" s="771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85"/>
      <c r="B19" s="7633"/>
      <c r="C19" s="7719" t="s">
        <v>4211</v>
      </c>
      <c r="D19" s="7720" t="s">
        <v>4212</v>
      </c>
      <c r="E19" s="7720" t="s">
        <v>4213</v>
      </c>
      <c r="F19" s="7579" t="s">
        <v>4214</v>
      </c>
      <c r="G19" s="7719" t="s">
        <v>4215</v>
      </c>
      <c r="H19" s="7720" t="s">
        <v>4216</v>
      </c>
      <c r="I19" s="7720" t="s">
        <v>4217</v>
      </c>
      <c r="J19" s="7720" t="s">
        <v>4218</v>
      </c>
      <c r="K19" s="7579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85"/>
      <c r="B20" s="7633"/>
      <c r="C20" s="7719"/>
      <c r="D20" s="7720"/>
      <c r="E20" s="7720"/>
      <c r="F20" s="7579"/>
      <c r="G20" s="7719"/>
      <c r="H20" s="7720"/>
      <c r="I20" s="7720"/>
      <c r="J20" s="7720"/>
      <c r="K20" s="7579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45" t="s">
        <v>219</v>
      </c>
      <c r="B26" s="7447" t="s">
        <v>27</v>
      </c>
      <c r="C26" s="7710" t="s">
        <v>77</v>
      </c>
      <c r="D26" s="7710"/>
      <c r="E26" s="7710"/>
      <c r="F26" s="7714" t="s">
        <v>101</v>
      </c>
      <c r="G26" s="7715"/>
      <c r="H26" s="7715"/>
      <c r="I26" s="7715"/>
      <c r="J26" s="7715"/>
      <c r="K26" s="7715"/>
      <c r="L26" s="7715"/>
      <c r="M26" s="7715"/>
      <c r="N26" s="7715"/>
      <c r="O26" s="7715"/>
      <c r="P26" s="7715"/>
      <c r="Q26" s="7715"/>
      <c r="R26" s="7715"/>
      <c r="S26" s="7715"/>
      <c r="T26" s="7715"/>
      <c r="U26" s="7716"/>
      <c r="V26" s="7659" t="s">
        <v>4224</v>
      </c>
      <c r="W26" s="7717"/>
      <c r="X26" s="7717"/>
      <c r="Y26" s="7717"/>
      <c r="Z26" s="7717"/>
      <c r="AA26" s="7717"/>
      <c r="AB26" s="7717"/>
      <c r="AC26" s="7717"/>
      <c r="AD26" s="7717"/>
      <c r="AE26" s="7717"/>
      <c r="AF26" s="7717"/>
      <c r="AG26" s="7717"/>
      <c r="AH26" s="7717"/>
      <c r="AI26" s="7718"/>
      <c r="AJ26" s="7594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45"/>
      <c r="B27" s="7447"/>
      <c r="C27" s="7710"/>
      <c r="D27" s="7710"/>
      <c r="E27" s="7710"/>
      <c r="F27" s="6136" t="s">
        <v>3789</v>
      </c>
      <c r="G27" s="7703"/>
      <c r="H27" s="6136" t="s">
        <v>4225</v>
      </c>
      <c r="I27" s="7704"/>
      <c r="J27" s="7703" t="s">
        <v>1459</v>
      </c>
      <c r="K27" s="7704"/>
      <c r="L27" s="6136" t="s">
        <v>1460</v>
      </c>
      <c r="M27" s="7704"/>
      <c r="N27" s="6136" t="s">
        <v>1461</v>
      </c>
      <c r="O27" s="7704"/>
      <c r="P27" s="6136" t="s">
        <v>1462</v>
      </c>
      <c r="Q27" s="7704"/>
      <c r="R27" s="6136" t="s">
        <v>1463</v>
      </c>
      <c r="S27" s="7704"/>
      <c r="T27" s="7707" t="s">
        <v>938</v>
      </c>
      <c r="U27" s="7708"/>
      <c r="V27" s="7579" t="s">
        <v>4211</v>
      </c>
      <c r="W27" s="7688"/>
      <c r="X27" s="7604" t="s">
        <v>4212</v>
      </c>
      <c r="Y27" s="7604"/>
      <c r="Z27" s="7604"/>
      <c r="AA27" s="7711" t="s">
        <v>4216</v>
      </c>
      <c r="AB27" s="7711"/>
      <c r="AC27" s="7711"/>
      <c r="AD27" s="7711" t="s">
        <v>4219</v>
      </c>
      <c r="AE27" s="7711"/>
      <c r="AF27" s="7711"/>
      <c r="AG27" s="7721" t="s">
        <v>4226</v>
      </c>
      <c r="AH27" s="7721"/>
      <c r="AI27" s="7722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45"/>
      <c r="B28" s="7447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712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2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2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2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2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71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8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8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8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8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8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8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8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8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7" t="s">
        <v>277</v>
      </c>
      <c r="B52" s="7710" t="s">
        <v>77</v>
      </c>
      <c r="C52" s="7710"/>
      <c r="D52" s="7710"/>
      <c r="E52" s="7079" t="s">
        <v>101</v>
      </c>
      <c r="F52" s="7670"/>
      <c r="G52" s="7670"/>
      <c r="H52" s="7670"/>
      <c r="I52" s="7670"/>
      <c r="J52" s="7670"/>
      <c r="K52" s="7670"/>
      <c r="L52" s="7670"/>
      <c r="M52" s="7670"/>
      <c r="N52" s="7670"/>
      <c r="O52" s="7670"/>
      <c r="P52" s="7670"/>
      <c r="Q52" s="7670"/>
      <c r="R52" s="7670"/>
      <c r="S52" s="7670"/>
      <c r="T52" s="7671"/>
      <c r="U52" s="7431" t="s">
        <v>4211</v>
      </c>
      <c r="V52" s="6580"/>
      <c r="W52" s="7705" t="s">
        <v>4212</v>
      </c>
      <c r="X52" s="7515"/>
      <c r="Y52" s="7468"/>
      <c r="Z52" s="7689" t="s">
        <v>4216</v>
      </c>
      <c r="AA52" s="7690"/>
      <c r="AB52" s="7691"/>
      <c r="AC52" s="7689" t="s">
        <v>4219</v>
      </c>
      <c r="AD52" s="7690"/>
      <c r="AE52" s="7691"/>
      <c r="AF52" s="7695" t="s">
        <v>4226</v>
      </c>
      <c r="AG52" s="7696"/>
      <c r="AH52" s="7697"/>
      <c r="AI52" s="7594" t="s">
        <v>36</v>
      </c>
      <c r="AJ52" s="7709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7"/>
      <c r="B53" s="7710"/>
      <c r="C53" s="7710"/>
      <c r="D53" s="7710"/>
      <c r="E53" s="6136" t="s">
        <v>3789</v>
      </c>
      <c r="F53" s="7703"/>
      <c r="G53" s="6136" t="s">
        <v>4225</v>
      </c>
      <c r="H53" s="7704"/>
      <c r="I53" s="7703" t="s">
        <v>1459</v>
      </c>
      <c r="J53" s="7704"/>
      <c r="K53" s="6136" t="s">
        <v>1460</v>
      </c>
      <c r="L53" s="7704"/>
      <c r="M53" s="6136" t="s">
        <v>1461</v>
      </c>
      <c r="N53" s="7704"/>
      <c r="O53" s="6136" t="s">
        <v>1462</v>
      </c>
      <c r="P53" s="7704"/>
      <c r="Q53" s="6136" t="s">
        <v>1463</v>
      </c>
      <c r="R53" s="7704"/>
      <c r="S53" s="7707" t="s">
        <v>938</v>
      </c>
      <c r="T53" s="7708"/>
      <c r="U53" s="6447"/>
      <c r="V53" s="6698"/>
      <c r="W53" s="7706"/>
      <c r="X53" s="7178"/>
      <c r="Y53" s="6840"/>
      <c r="Z53" s="7692"/>
      <c r="AA53" s="7693"/>
      <c r="AB53" s="7694"/>
      <c r="AC53" s="7692"/>
      <c r="AD53" s="7693"/>
      <c r="AE53" s="7694"/>
      <c r="AF53" s="7698"/>
      <c r="AG53" s="7699"/>
      <c r="AH53" s="7700"/>
      <c r="AI53" s="5835"/>
      <c r="AJ53" s="7709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7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5835"/>
      <c r="AJ54" s="7709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105" t="s">
        <v>3234</v>
      </c>
      <c r="B61" s="7445" t="s">
        <v>27</v>
      </c>
      <c r="C61" s="7432" t="s">
        <v>77</v>
      </c>
      <c r="D61" s="7432"/>
      <c r="E61" s="7432"/>
      <c r="F61" s="7079" t="s">
        <v>101</v>
      </c>
      <c r="G61" s="7670"/>
      <c r="H61" s="7670"/>
      <c r="I61" s="7670"/>
      <c r="J61" s="7670"/>
      <c r="K61" s="7670"/>
      <c r="L61" s="7670"/>
      <c r="M61" s="7670"/>
      <c r="N61" s="7670"/>
      <c r="O61" s="7670"/>
      <c r="P61" s="7670"/>
      <c r="Q61" s="7670"/>
      <c r="R61" s="7670"/>
      <c r="S61" s="7670"/>
      <c r="T61" s="7670"/>
      <c r="U61" s="7671"/>
      <c r="V61" s="7431" t="s">
        <v>4211</v>
      </c>
      <c r="W61" s="6580"/>
      <c r="X61" s="7705" t="s">
        <v>4212</v>
      </c>
      <c r="Y61" s="7515"/>
      <c r="Z61" s="7468"/>
      <c r="AA61" s="7689" t="s">
        <v>4216</v>
      </c>
      <c r="AB61" s="7690"/>
      <c r="AC61" s="7691"/>
      <c r="AD61" s="7689" t="s">
        <v>4219</v>
      </c>
      <c r="AE61" s="7690"/>
      <c r="AF61" s="7691"/>
      <c r="AG61" s="7695" t="s">
        <v>4226</v>
      </c>
      <c r="AH61" s="7696"/>
      <c r="AI61" s="7697"/>
      <c r="AJ61" s="7594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46"/>
      <c r="B62" s="7445"/>
      <c r="C62" s="7432"/>
      <c r="D62" s="7432"/>
      <c r="E62" s="7432"/>
      <c r="F62" s="6136" t="s">
        <v>3789</v>
      </c>
      <c r="G62" s="7703"/>
      <c r="H62" s="6136" t="s">
        <v>4225</v>
      </c>
      <c r="I62" s="7704"/>
      <c r="J62" s="7703" t="s">
        <v>1459</v>
      </c>
      <c r="K62" s="7704"/>
      <c r="L62" s="6136" t="s">
        <v>1460</v>
      </c>
      <c r="M62" s="7704"/>
      <c r="N62" s="6136" t="s">
        <v>1461</v>
      </c>
      <c r="O62" s="7704"/>
      <c r="P62" s="6136" t="s">
        <v>1462</v>
      </c>
      <c r="Q62" s="7704"/>
      <c r="R62" s="6136" t="s">
        <v>1463</v>
      </c>
      <c r="S62" s="7704"/>
      <c r="T62" s="7707" t="s">
        <v>938</v>
      </c>
      <c r="U62" s="7708"/>
      <c r="V62" s="6447"/>
      <c r="W62" s="6698"/>
      <c r="X62" s="7706"/>
      <c r="Y62" s="7178"/>
      <c r="Z62" s="6840"/>
      <c r="AA62" s="7692"/>
      <c r="AB62" s="7693"/>
      <c r="AC62" s="7694"/>
      <c r="AD62" s="7692"/>
      <c r="AE62" s="7693"/>
      <c r="AF62" s="7694"/>
      <c r="AG62" s="7698"/>
      <c r="AH62" s="7699"/>
      <c r="AI62" s="7700"/>
      <c r="AJ62" s="7594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106"/>
      <c r="B63" s="744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94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33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3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4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6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6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8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79" t="s">
        <v>4246</v>
      </c>
      <c r="B73" s="7679" t="s">
        <v>1159</v>
      </c>
      <c r="C73" s="7679" t="s">
        <v>2520</v>
      </c>
      <c r="D73" s="7701" t="s">
        <v>2521</v>
      </c>
      <c r="E73" s="7658" t="s">
        <v>4224</v>
      </c>
      <c r="F73" s="7658"/>
      <c r="G73" s="7658"/>
      <c r="H73" s="7658"/>
      <c r="I73" s="7659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45"/>
      <c r="B74" s="6645"/>
      <c r="C74" s="6645"/>
      <c r="D74" s="7702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79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79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79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681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684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685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685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662" t="s">
        <v>4248</v>
      </c>
      <c r="B83" s="7679" t="s">
        <v>27</v>
      </c>
      <c r="C83" s="7686" t="s">
        <v>77</v>
      </c>
      <c r="D83" s="7686"/>
      <c r="E83" s="7686"/>
      <c r="F83" s="7079" t="s">
        <v>101</v>
      </c>
      <c r="G83" s="7670"/>
      <c r="H83" s="7670"/>
      <c r="I83" s="7670"/>
      <c r="J83" s="7670"/>
      <c r="K83" s="7670"/>
      <c r="L83" s="7670"/>
      <c r="M83" s="7670"/>
      <c r="N83" s="7670"/>
      <c r="O83" s="7670"/>
      <c r="P83" s="7670"/>
      <c r="Q83" s="7670"/>
      <c r="R83" s="7670"/>
      <c r="S83" s="7670"/>
      <c r="T83" s="7670"/>
      <c r="U83" s="7671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662"/>
      <c r="B84" s="6644"/>
      <c r="C84" s="7686"/>
      <c r="D84" s="7686"/>
      <c r="E84" s="7686"/>
      <c r="F84" s="7430" t="s">
        <v>3789</v>
      </c>
      <c r="G84" s="7430"/>
      <c r="H84" s="6575" t="s">
        <v>4225</v>
      </c>
      <c r="I84" s="6575"/>
      <c r="J84" s="6576" t="s">
        <v>1459</v>
      </c>
      <c r="K84" s="6576"/>
      <c r="L84" s="7430" t="s">
        <v>1460</v>
      </c>
      <c r="M84" s="7430"/>
      <c r="N84" s="7430" t="s">
        <v>1461</v>
      </c>
      <c r="O84" s="7430"/>
      <c r="P84" s="6575" t="s">
        <v>1462</v>
      </c>
      <c r="Q84" s="6575"/>
      <c r="R84" s="7432" t="s">
        <v>1463</v>
      </c>
      <c r="S84" s="7432"/>
      <c r="T84" s="6575" t="s">
        <v>938</v>
      </c>
      <c r="U84" s="7687"/>
      <c r="V84" s="5750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662"/>
      <c r="B85" s="6645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79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0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1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79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0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1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2" t="s">
        <v>4252</v>
      </c>
      <c r="B95" s="7683"/>
      <c r="C95" s="7683"/>
      <c r="D95" s="7683"/>
      <c r="E95" s="7683"/>
      <c r="F95" s="7683"/>
      <c r="G95" s="7683"/>
      <c r="H95" s="7683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666" t="s">
        <v>4256</v>
      </c>
      <c r="B100" s="7667"/>
      <c r="C100" s="7667"/>
      <c r="D100" s="7666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668" t="s">
        <v>1093</v>
      </c>
      <c r="B101" s="7669" t="s">
        <v>2520</v>
      </c>
      <c r="C101" s="7669" t="s">
        <v>2521</v>
      </c>
      <c r="D101" s="7079" t="s">
        <v>101</v>
      </c>
      <c r="E101" s="7670"/>
      <c r="F101" s="7670"/>
      <c r="G101" s="7670"/>
      <c r="H101" s="7670"/>
      <c r="I101" s="7670"/>
      <c r="J101" s="7670"/>
      <c r="K101" s="7670"/>
      <c r="L101" s="7670"/>
      <c r="M101" s="7670"/>
      <c r="N101" s="7670"/>
      <c r="O101" s="7670"/>
      <c r="P101" s="7670"/>
      <c r="Q101" s="7670"/>
      <c r="R101" s="7670"/>
      <c r="S101" s="7671"/>
      <c r="T101" s="7672" t="s">
        <v>4257</v>
      </c>
      <c r="U101" s="7673"/>
      <c r="V101" s="7673"/>
      <c r="W101" s="7673"/>
      <c r="X101" s="7674"/>
      <c r="Y101" s="6580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61"/>
      <c r="B102" s="6644"/>
      <c r="C102" s="6644"/>
      <c r="D102" s="7588" t="s">
        <v>3789</v>
      </c>
      <c r="E102" s="7517"/>
      <c r="F102" s="7588" t="s">
        <v>4225</v>
      </c>
      <c r="G102" s="7589"/>
      <c r="H102" s="7517" t="s">
        <v>1459</v>
      </c>
      <c r="I102" s="7589"/>
      <c r="J102" s="7588" t="s">
        <v>1460</v>
      </c>
      <c r="K102" s="7589"/>
      <c r="L102" s="7588" t="s">
        <v>1461</v>
      </c>
      <c r="M102" s="7589"/>
      <c r="N102" s="7588" t="s">
        <v>1462</v>
      </c>
      <c r="O102" s="7589"/>
      <c r="P102" s="7588" t="s">
        <v>1463</v>
      </c>
      <c r="Q102" s="7589"/>
      <c r="R102" s="7604" t="s">
        <v>938</v>
      </c>
      <c r="S102" s="7663"/>
      <c r="T102" s="7664" t="s">
        <v>4211</v>
      </c>
      <c r="U102" s="7675" t="s">
        <v>4212</v>
      </c>
      <c r="V102" s="7675" t="s">
        <v>4216</v>
      </c>
      <c r="W102" s="7675" t="s">
        <v>4219</v>
      </c>
      <c r="X102" s="7677" t="s">
        <v>4226</v>
      </c>
      <c r="Y102" s="6580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79"/>
      <c r="B103" s="6645"/>
      <c r="C103" s="6645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665"/>
      <c r="U103" s="7676"/>
      <c r="V103" s="7676"/>
      <c r="W103" s="7676"/>
      <c r="X103" s="7678"/>
      <c r="Y103" s="6580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656" t="s">
        <v>4260</v>
      </c>
      <c r="B106" s="7656"/>
      <c r="C106" s="7656"/>
      <c r="D106" s="7656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33" t="s">
        <v>29</v>
      </c>
      <c r="B114" s="7657" t="s">
        <v>4266</v>
      </c>
      <c r="C114" s="7658" t="s">
        <v>4267</v>
      </c>
      <c r="D114" s="7658"/>
      <c r="E114" s="7658"/>
      <c r="F114" s="7658"/>
      <c r="G114" s="7659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4"/>
      <c r="B115" s="7536"/>
      <c r="C115" s="7660" t="s">
        <v>4268</v>
      </c>
      <c r="D115" s="7661" t="s">
        <v>4269</v>
      </c>
      <c r="E115" s="7661" t="s">
        <v>4216</v>
      </c>
      <c r="F115" s="7661" t="s">
        <v>4219</v>
      </c>
      <c r="G115" s="7662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37"/>
      <c r="C116" s="6769"/>
      <c r="D116" s="5760"/>
      <c r="E116" s="5760"/>
      <c r="F116" s="5760"/>
      <c r="G116" s="6719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C4" sqref="C4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2025-12-17T12:10:45Z</dcterms:modified>
  <cp:category/>
  <cp:contentStatus/>
</cp:coreProperties>
</file>