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FEBRERO\"/>
    </mc:Choice>
  </mc:AlternateContent>
  <xr:revisionPtr revIDLastSave="0" documentId="13_ncr:1_{1D268D4F-42C2-4FC2-AA82-4B3F8D8B1213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A58" i="19"/>
  <c r="CF58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6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CW47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H48" i="13"/>
  <c r="AY48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P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H12" i="38"/>
  <c r="CE12" i="38"/>
  <c r="CD12" i="38"/>
  <c r="B12" i="38"/>
  <c r="CC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M49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12" i="38" l="1"/>
  <c r="S12" i="38" s="1"/>
  <c r="CG12" i="38"/>
  <c r="CO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2" i="38" s="1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P56" i="38" l="1"/>
  <c r="CF56" i="38"/>
  <c r="CQ56" i="38"/>
  <c r="CG56" i="38"/>
  <c r="CR56" i="38"/>
  <c r="CH56" i="38"/>
  <c r="CS56" i="38"/>
  <c r="CT56" i="38"/>
  <c r="CC56" i="38"/>
  <c r="CO56" i="38"/>
  <c r="CE56" i="38"/>
  <c r="CD56" i="38"/>
  <c r="CC55" i="38"/>
  <c r="CD55" i="38"/>
  <c r="CO55" i="38"/>
  <c r="CE55" i="38"/>
  <c r="CT55" i="38"/>
  <c r="CP55" i="38"/>
  <c r="CF55" i="38"/>
  <c r="CQ55" i="38"/>
  <c r="CG55" i="38"/>
  <c r="CR55" i="38"/>
  <c r="CH55" i="38"/>
  <c r="CS55" i="38"/>
  <c r="CC53" i="38"/>
  <c r="CD53" i="38"/>
  <c r="CO53" i="38"/>
  <c r="CE53" i="38"/>
  <c r="CP53" i="38"/>
  <c r="CF53" i="38"/>
  <c r="CQ53" i="38"/>
  <c r="CG53" i="38"/>
  <c r="CR53" i="38"/>
  <c r="CH53" i="38"/>
  <c r="CS53" i="38"/>
  <c r="CT53" i="38"/>
  <c r="CC57" i="38"/>
  <c r="CD57" i="38"/>
  <c r="CO57" i="38"/>
  <c r="CE57" i="38"/>
  <c r="CR57" i="38"/>
  <c r="CH57" i="38"/>
  <c r="CS57" i="38"/>
  <c r="CP57" i="38"/>
  <c r="CF57" i="38"/>
  <c r="CQ57" i="38"/>
  <c r="CT57" i="38"/>
  <c r="CG57" i="38"/>
  <c r="CR54" i="38"/>
  <c r="CH54" i="38"/>
  <c r="CS54" i="38"/>
  <c r="CT54" i="38"/>
  <c r="CD54" i="38"/>
  <c r="CO54" i="38"/>
  <c r="CF54" i="38"/>
  <c r="CC54" i="38"/>
  <c r="CP54" i="38"/>
  <c r="CQ54" i="38"/>
  <c r="CG54" i="38"/>
  <c r="CE54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S56" i="38"/>
  <c r="S54" i="38"/>
  <c r="S57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0" i="22" l="1"/>
  <c r="T22" i="22"/>
  <c r="T30" i="22"/>
  <c r="T19" i="22"/>
  <c r="T28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E68" i="38" l="1"/>
  <c r="CD68" i="38"/>
  <c r="CF68" i="38"/>
  <c r="CG68" i="38"/>
  <c r="CO68" i="38"/>
  <c r="CP68" i="38"/>
  <c r="CC68" i="38"/>
  <c r="X68" i="38" s="1"/>
  <c r="CQ68" i="38"/>
  <c r="CR68" i="38"/>
  <c r="CS68" i="38"/>
  <c r="CS62" i="38"/>
  <c r="CO62" i="38"/>
  <c r="CG62" i="38"/>
  <c r="CF62" i="38"/>
  <c r="CE62" i="38"/>
  <c r="CD62" i="38"/>
  <c r="CC62" i="38"/>
  <c r="CP62" i="38"/>
  <c r="CQ62" i="38"/>
  <c r="CR62" i="38"/>
  <c r="CC14" i="38"/>
  <c r="CD14" i="38"/>
  <c r="CE14" i="38"/>
  <c r="CF14" i="38"/>
  <c r="CG14" i="38"/>
  <c r="CH14" i="38"/>
  <c r="CO14" i="38"/>
  <c r="CQ14" i="38"/>
  <c r="CP14" i="38"/>
  <c r="CR14" i="38"/>
  <c r="CS14" i="38"/>
  <c r="CT14" i="38"/>
  <c r="CO26" i="38"/>
  <c r="CP26" i="38"/>
  <c r="CQ26" i="38"/>
  <c r="CE26" i="38"/>
  <c r="CR26" i="38"/>
  <c r="CS26" i="38"/>
  <c r="CT26" i="38"/>
  <c r="CC26" i="38"/>
  <c r="CD26" i="38"/>
  <c r="CF26" i="38"/>
  <c r="CH26" i="38"/>
  <c r="CG26" i="38"/>
  <c r="CO38" i="38"/>
  <c r="CP38" i="38"/>
  <c r="CQ38" i="38"/>
  <c r="CR38" i="38"/>
  <c r="CS38" i="38"/>
  <c r="CE38" i="38"/>
  <c r="CT38" i="38"/>
  <c r="CC38" i="38"/>
  <c r="CD38" i="38"/>
  <c r="CF38" i="38"/>
  <c r="CH38" i="38"/>
  <c r="CG38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Q36" i="38"/>
  <c r="CR36" i="38"/>
  <c r="CS36" i="38"/>
  <c r="CD36" i="38"/>
  <c r="CT36" i="38"/>
  <c r="CC36" i="38"/>
  <c r="CE36" i="38"/>
  <c r="CF36" i="38"/>
  <c r="CG36" i="38"/>
  <c r="CH36" i="38"/>
  <c r="CP36" i="38"/>
  <c r="CO36" i="38"/>
  <c r="CH15" i="38"/>
  <c r="CO15" i="38"/>
  <c r="CP15" i="38"/>
  <c r="CD15" i="38"/>
  <c r="CQ15" i="38"/>
  <c r="CR15" i="38"/>
  <c r="CS15" i="38"/>
  <c r="CT15" i="38"/>
  <c r="CC15" i="38"/>
  <c r="CE15" i="38"/>
  <c r="CG15" i="38"/>
  <c r="CF15" i="38"/>
  <c r="CT27" i="38"/>
  <c r="CC27" i="38"/>
  <c r="CD27" i="38"/>
  <c r="CE27" i="38"/>
  <c r="CG27" i="38"/>
  <c r="CF27" i="38"/>
  <c r="CH27" i="38"/>
  <c r="CO27" i="38"/>
  <c r="CP27" i="38"/>
  <c r="CQ27" i="38"/>
  <c r="CS27" i="38"/>
  <c r="CR27" i="38"/>
  <c r="CT39" i="38"/>
  <c r="CC39" i="38"/>
  <c r="CD39" i="38"/>
  <c r="CE39" i="38"/>
  <c r="CF39" i="38"/>
  <c r="CG39" i="38"/>
  <c r="CH39" i="38"/>
  <c r="CO39" i="38"/>
  <c r="CP39" i="38"/>
  <c r="CQ39" i="38"/>
  <c r="CS39" i="38"/>
  <c r="CR39" i="38"/>
  <c r="CT51" i="38"/>
  <c r="CC51" i="38"/>
  <c r="CD51" i="38"/>
  <c r="CG51" i="38"/>
  <c r="CE51" i="38"/>
  <c r="CF51" i="38"/>
  <c r="CH51" i="38"/>
  <c r="CO51" i="38"/>
  <c r="CP51" i="38"/>
  <c r="CQ51" i="38"/>
  <c r="CS51" i="38"/>
  <c r="CR51" i="38"/>
  <c r="CS16" i="38"/>
  <c r="CO16" i="38"/>
  <c r="CT16" i="38"/>
  <c r="CC16" i="38"/>
  <c r="CD16" i="38"/>
  <c r="CE16" i="38"/>
  <c r="CF16" i="38"/>
  <c r="CG16" i="38"/>
  <c r="CH16" i="38"/>
  <c r="CP16" i="38"/>
  <c r="CR16" i="38"/>
  <c r="CQ16" i="38"/>
  <c r="CG28" i="38"/>
  <c r="CH28" i="38"/>
  <c r="CO28" i="38"/>
  <c r="CP28" i="38"/>
  <c r="CQ28" i="38"/>
  <c r="CR28" i="38"/>
  <c r="CS28" i="38"/>
  <c r="CC28" i="38"/>
  <c r="CT28" i="38"/>
  <c r="CD28" i="38"/>
  <c r="CF28" i="38"/>
  <c r="CE28" i="38"/>
  <c r="CG40" i="38"/>
  <c r="CC40" i="38"/>
  <c r="CH40" i="38"/>
  <c r="CO40" i="38"/>
  <c r="CP40" i="38"/>
  <c r="CQ40" i="38"/>
  <c r="CR40" i="38"/>
  <c r="CS40" i="38"/>
  <c r="CT40" i="38"/>
  <c r="CD40" i="38"/>
  <c r="CE40" i="38"/>
  <c r="CF40" i="38"/>
  <c r="CF17" i="38"/>
  <c r="CG17" i="38"/>
  <c r="CH17" i="38"/>
  <c r="CO17" i="38"/>
  <c r="CP17" i="38"/>
  <c r="CQ17" i="38"/>
  <c r="CR17" i="38"/>
  <c r="CS17" i="38"/>
  <c r="CT17" i="38"/>
  <c r="CC17" i="38"/>
  <c r="CE17" i="38"/>
  <c r="CD17" i="38"/>
  <c r="CR29" i="38"/>
  <c r="CS29" i="38"/>
  <c r="CT29" i="38"/>
  <c r="CC29" i="38"/>
  <c r="CE29" i="38"/>
  <c r="CD29" i="38"/>
  <c r="CF29" i="38"/>
  <c r="CH29" i="38"/>
  <c r="CG29" i="38"/>
  <c r="CO29" i="38"/>
  <c r="CQ29" i="38"/>
  <c r="CP29" i="38"/>
  <c r="CR41" i="38"/>
  <c r="CS41" i="38"/>
  <c r="CT41" i="38"/>
  <c r="CE41" i="38"/>
  <c r="CH41" i="38"/>
  <c r="CC41" i="38"/>
  <c r="S41" i="38" s="1"/>
  <c r="CD41" i="38"/>
  <c r="CF41" i="38"/>
  <c r="CG41" i="38"/>
  <c r="CO41" i="38"/>
  <c r="CQ41" i="38"/>
  <c r="CP41" i="38"/>
  <c r="CQ48" i="38"/>
  <c r="CR48" i="38"/>
  <c r="CS48" i="38"/>
  <c r="CT48" i="38"/>
  <c r="CD48" i="38"/>
  <c r="CG48" i="38"/>
  <c r="CC48" i="38"/>
  <c r="CE48" i="38"/>
  <c r="CF48" i="38"/>
  <c r="CH48" i="38"/>
  <c r="CP48" i="38"/>
  <c r="CO48" i="38"/>
  <c r="CQ18" i="38"/>
  <c r="CG18" i="38"/>
  <c r="CR18" i="38"/>
  <c r="CS18" i="38"/>
  <c r="CT18" i="38"/>
  <c r="CC18" i="38"/>
  <c r="S18" i="38" s="1"/>
  <c r="CD18" i="38"/>
  <c r="CE18" i="38"/>
  <c r="CF18" i="38"/>
  <c r="CH18" i="38"/>
  <c r="CO18" i="38"/>
  <c r="CP18" i="38"/>
  <c r="CE30" i="38"/>
  <c r="CF30" i="38"/>
  <c r="CG30" i="38"/>
  <c r="CH30" i="38"/>
  <c r="CO30" i="38"/>
  <c r="CP30" i="38"/>
  <c r="CQ30" i="38"/>
  <c r="CR30" i="38"/>
  <c r="CS30" i="38"/>
  <c r="CT30" i="38"/>
  <c r="CC30" i="38"/>
  <c r="CD30" i="38"/>
  <c r="CE42" i="38"/>
  <c r="CF42" i="38"/>
  <c r="CG42" i="38"/>
  <c r="CH42" i="38"/>
  <c r="CO42" i="38"/>
  <c r="CP42" i="38"/>
  <c r="CQ42" i="38"/>
  <c r="CR42" i="38"/>
  <c r="CS42" i="38"/>
  <c r="CT42" i="38"/>
  <c r="CC42" i="38"/>
  <c r="CD42" i="38"/>
  <c r="CD19" i="38"/>
  <c r="CE19" i="38"/>
  <c r="CF19" i="38"/>
  <c r="CG19" i="38"/>
  <c r="CH19" i="38"/>
  <c r="CO19" i="38"/>
  <c r="CP19" i="38"/>
  <c r="CQ19" i="38"/>
  <c r="CR19" i="38"/>
  <c r="CS19" i="38"/>
  <c r="CC19" i="38"/>
  <c r="S19" i="38" s="1"/>
  <c r="CT19" i="38"/>
  <c r="CP31" i="38"/>
  <c r="CQ31" i="38"/>
  <c r="CR31" i="38"/>
  <c r="CF31" i="38"/>
  <c r="CS31" i="38"/>
  <c r="CC31" i="38"/>
  <c r="CT31" i="38"/>
  <c r="CD31" i="38"/>
  <c r="CE31" i="38"/>
  <c r="CG31" i="38"/>
  <c r="CO31" i="38"/>
  <c r="CH31" i="38"/>
  <c r="CP43" i="38"/>
  <c r="CQ43" i="38"/>
  <c r="CR43" i="38"/>
  <c r="CS43" i="38"/>
  <c r="CF43" i="38"/>
  <c r="CT43" i="38"/>
  <c r="CC43" i="38"/>
  <c r="CD43" i="38"/>
  <c r="CE43" i="38"/>
  <c r="CG43" i="38"/>
  <c r="CO43" i="38"/>
  <c r="CH43" i="38"/>
  <c r="CP13" i="38"/>
  <c r="CF13" i="38"/>
  <c r="CQ13" i="38"/>
  <c r="CR13" i="38"/>
  <c r="CS13" i="38"/>
  <c r="CT13" i="38"/>
  <c r="CC13" i="38"/>
  <c r="CD13" i="38"/>
  <c r="CE13" i="38"/>
  <c r="CG13" i="38"/>
  <c r="CO13" i="38"/>
  <c r="CH13" i="38"/>
  <c r="CO20" i="38"/>
  <c r="CP20" i="38"/>
  <c r="CQ20" i="38"/>
  <c r="CR20" i="38"/>
  <c r="CS20" i="38"/>
  <c r="CT20" i="38"/>
  <c r="CC20" i="38"/>
  <c r="CE20" i="38"/>
  <c r="CD20" i="38"/>
  <c r="CF20" i="38"/>
  <c r="CH20" i="38"/>
  <c r="CG20" i="38"/>
  <c r="CC32" i="38"/>
  <c r="CD32" i="38"/>
  <c r="CE32" i="38"/>
  <c r="CF32" i="38"/>
  <c r="CH32" i="38"/>
  <c r="CG32" i="38"/>
  <c r="CO32" i="38"/>
  <c r="CP32" i="38"/>
  <c r="CQ32" i="38"/>
  <c r="CR32" i="38"/>
  <c r="CS32" i="38"/>
  <c r="CT32" i="38"/>
  <c r="CC44" i="38"/>
  <c r="CD44" i="38"/>
  <c r="CE44" i="38"/>
  <c r="CF44" i="38"/>
  <c r="CG44" i="38"/>
  <c r="CH44" i="38"/>
  <c r="CO44" i="38"/>
  <c r="CP44" i="38"/>
  <c r="CQ44" i="38"/>
  <c r="CR44" i="38"/>
  <c r="CS44" i="38"/>
  <c r="CT44" i="38"/>
  <c r="CQ24" i="38"/>
  <c r="CR24" i="38"/>
  <c r="CS24" i="38"/>
  <c r="CT24" i="38"/>
  <c r="CG24" i="38"/>
  <c r="CC24" i="38"/>
  <c r="S24" i="38" s="1"/>
  <c r="CD24" i="38"/>
  <c r="CE24" i="38"/>
  <c r="CF24" i="38"/>
  <c r="CH24" i="38"/>
  <c r="CO24" i="38"/>
  <c r="CP24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S25" i="38" s="1"/>
  <c r="CT21" i="38"/>
  <c r="CC21" i="38"/>
  <c r="CD21" i="38"/>
  <c r="CE21" i="38"/>
  <c r="CF21" i="38"/>
  <c r="CG21" i="38"/>
  <c r="CH21" i="38"/>
  <c r="CO21" i="38"/>
  <c r="CP21" i="38"/>
  <c r="CQ21" i="38"/>
  <c r="CR21" i="38"/>
  <c r="CS21" i="38"/>
  <c r="CH33" i="38"/>
  <c r="CO33" i="38"/>
  <c r="CP33" i="38"/>
  <c r="CQ33" i="38"/>
  <c r="CD33" i="38"/>
  <c r="CR33" i="38"/>
  <c r="CS33" i="38"/>
  <c r="CT33" i="38"/>
  <c r="CC33" i="38"/>
  <c r="CE33" i="38"/>
  <c r="CF33" i="38"/>
  <c r="CG33" i="38"/>
  <c r="CH45" i="38"/>
  <c r="CO45" i="38"/>
  <c r="CP45" i="38"/>
  <c r="CD45" i="38"/>
  <c r="CQ45" i="38"/>
  <c r="CR45" i="38"/>
  <c r="CS45" i="38"/>
  <c r="CT45" i="38"/>
  <c r="CC45" i="38"/>
  <c r="CE45" i="38"/>
  <c r="CF45" i="38"/>
  <c r="CG45" i="38"/>
  <c r="CD49" i="38"/>
  <c r="CE49" i="38"/>
  <c r="CF49" i="38"/>
  <c r="CR49" i="38"/>
  <c r="CG49" i="38"/>
  <c r="CH49" i="38"/>
  <c r="CO49" i="38"/>
  <c r="CP49" i="38"/>
  <c r="CQ49" i="38"/>
  <c r="CS49" i="38"/>
  <c r="CT49" i="38"/>
  <c r="CC49" i="38"/>
  <c r="S49" i="38" s="1"/>
  <c r="CS34" i="38"/>
  <c r="CT34" i="38"/>
  <c r="CC34" i="38"/>
  <c r="CD34" i="38"/>
  <c r="CF34" i="38"/>
  <c r="CE34" i="38"/>
  <c r="CG34" i="38"/>
  <c r="CH34" i="38"/>
  <c r="CO34" i="38"/>
  <c r="CP34" i="38"/>
  <c r="CR34" i="38"/>
  <c r="CQ34" i="38"/>
  <c r="CS46" i="38"/>
  <c r="CT46" i="38"/>
  <c r="CC46" i="38"/>
  <c r="CF46" i="38"/>
  <c r="CD46" i="38"/>
  <c r="CE46" i="38"/>
  <c r="CG46" i="38"/>
  <c r="CO46" i="38"/>
  <c r="CH46" i="38"/>
  <c r="CP46" i="38"/>
  <c r="CR46" i="38"/>
  <c r="CQ46" i="38"/>
  <c r="CD37" i="38"/>
  <c r="CE37" i="38"/>
  <c r="CF37" i="38"/>
  <c r="CG37" i="38"/>
  <c r="CH37" i="38"/>
  <c r="CO37" i="38"/>
  <c r="CP37" i="38"/>
  <c r="CQ37" i="38"/>
  <c r="CR37" i="38"/>
  <c r="CS37" i="38"/>
  <c r="CT37" i="38"/>
  <c r="CC37" i="38"/>
  <c r="S37" i="38" s="1"/>
  <c r="CF23" i="38"/>
  <c r="CG23" i="38"/>
  <c r="CH23" i="38"/>
  <c r="CO23" i="38"/>
  <c r="CP23" i="38"/>
  <c r="CQ23" i="38"/>
  <c r="CR23" i="38"/>
  <c r="CS23" i="38"/>
  <c r="CT23" i="38"/>
  <c r="CC23" i="38"/>
  <c r="CE23" i="38"/>
  <c r="CD23" i="38"/>
  <c r="CF35" i="38"/>
  <c r="CG35" i="38"/>
  <c r="CH35" i="38"/>
  <c r="CO35" i="38"/>
  <c r="CP35" i="38"/>
  <c r="CQ35" i="38"/>
  <c r="CR35" i="38"/>
  <c r="CS35" i="38"/>
  <c r="CT35" i="38"/>
  <c r="CC35" i="38"/>
  <c r="CD35" i="38"/>
  <c r="CE35" i="38"/>
  <c r="CF47" i="38"/>
  <c r="CT47" i="38"/>
  <c r="CG47" i="38"/>
  <c r="CH47" i="38"/>
  <c r="CO47" i="38"/>
  <c r="CP47" i="38"/>
  <c r="CQ47" i="38"/>
  <c r="CR47" i="38"/>
  <c r="CS47" i="38"/>
  <c r="CC47" i="38"/>
  <c r="CD47" i="38"/>
  <c r="CE47" i="38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2" i="38" l="1"/>
  <c r="S30" i="38"/>
  <c r="S47" i="38"/>
  <c r="S35" i="38"/>
  <c r="S23" i="38"/>
  <c r="S17" i="38"/>
  <c r="S45" i="38"/>
  <c r="S33" i="38"/>
  <c r="S15" i="38"/>
  <c r="S28" i="38"/>
  <c r="S38" i="38"/>
  <c r="S26" i="38"/>
  <c r="S20" i="38"/>
  <c r="S13" i="38"/>
  <c r="S43" i="38"/>
  <c r="S48" i="38"/>
  <c r="S50" i="38"/>
  <c r="S31" i="38"/>
  <c r="S36" i="38"/>
  <c r="S29" i="38"/>
  <c r="S16" i="38"/>
  <c r="S46" i="38"/>
  <c r="S34" i="38"/>
  <c r="S42" i="38"/>
  <c r="S21" i="38"/>
  <c r="S40" i="38"/>
  <c r="S51" i="38"/>
  <c r="S39" i="38"/>
  <c r="S27" i="38"/>
  <c r="S44" i="38"/>
  <c r="S32" i="38"/>
  <c r="S14" i="38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8" i="48" l="1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M58" i="48" l="1"/>
  <c r="CN58" i="48"/>
  <c r="CO58" i="48"/>
  <c r="CA58" i="48"/>
  <c r="I58" i="48" s="1"/>
  <c r="CB58" i="48"/>
  <c r="CC58" i="48"/>
  <c r="CM60" i="48"/>
  <c r="CN60" i="48"/>
  <c r="CO60" i="48"/>
  <c r="CA60" i="48"/>
  <c r="CC60" i="48"/>
  <c r="CB60" i="48"/>
  <c r="CO59" i="48"/>
  <c r="CA59" i="48"/>
  <c r="CB59" i="48"/>
  <c r="CC59" i="48"/>
  <c r="CM59" i="48"/>
  <c r="CN59" i="48"/>
  <c r="CO57" i="48"/>
  <c r="CA57" i="48"/>
  <c r="CB57" i="48"/>
  <c r="CC57" i="48"/>
  <c r="CM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CB30" i="48" s="1"/>
  <c r="B61" i="48"/>
  <c r="AA65" i="48" l="1"/>
  <c r="I60" i="48"/>
  <c r="I57" i="48"/>
  <c r="I59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A13" i="41"/>
  <c r="CB13" i="41"/>
  <c r="CA14" i="41"/>
  <c r="CB14" i="41"/>
  <c r="CA15" i="41"/>
  <c r="CB15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U220" i="13" l="1"/>
  <c r="CA220" i="13"/>
  <c r="CU221" i="13"/>
  <c r="CA221" i="13"/>
  <c r="CH44" i="13"/>
  <c r="CG44" i="13"/>
  <c r="CF44" i="13"/>
  <c r="CE44" i="13"/>
  <c r="CR44" i="13"/>
  <c r="CV44" i="13"/>
  <c r="CD44" i="13"/>
  <c r="CU44" i="13"/>
  <c r="CT44" i="13"/>
  <c r="CS44" i="13"/>
  <c r="CD12" i="13"/>
  <c r="CF12" i="13"/>
  <c r="CE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4" i="13"/>
  <c r="AY4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DA23" i="32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9" i="19"/>
  <c r="AP58" i="19"/>
  <c r="AS48" i="19"/>
  <c r="AS49" i="19"/>
  <c r="AS50" i="19"/>
  <c r="AS51" i="19"/>
  <c r="AS52" i="19"/>
  <c r="AS53" i="19"/>
  <c r="AS46" i="19"/>
  <c r="AR18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E130" i="24" s="1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B130" i="24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42" i="24" l="1"/>
  <c r="AU131" i="24"/>
  <c r="AT389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V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V63" i="32" s="1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W24" i="32"/>
  <c r="CU61" i="32" l="1"/>
  <c r="CV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1" i="32" l="1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B100" i="36" l="1"/>
  <c r="CA100" i="36"/>
  <c r="CH100" i="36"/>
  <c r="CG100" i="36"/>
  <c r="CA101" i="36"/>
  <c r="CB101" i="36"/>
  <c r="CG101" i="36"/>
  <c r="CH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N22" i="48"/>
  <c r="CM22" i="48"/>
  <c r="CP22" i="48"/>
  <c r="CO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D13" i="48"/>
  <c r="CA13" i="48"/>
  <c r="CB13" i="48"/>
  <c r="CC13" i="48"/>
  <c r="CP13" i="48"/>
  <c r="CO13" i="48"/>
  <c r="CN13" i="48"/>
  <c r="CM13" i="48"/>
  <c r="CP14" i="48"/>
  <c r="CM14" i="48"/>
  <c r="CN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36" i="41" l="1"/>
  <c r="CB36" i="41"/>
  <c r="CA37" i="41"/>
  <c r="CB37" i="41"/>
  <c r="CA35" i="41"/>
  <c r="R35" i="41" s="1"/>
  <c r="CB35" i="41"/>
  <c r="CB34" i="41"/>
  <c r="CA34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E12" i="41"/>
  <c r="CB12" i="41"/>
  <c r="CA12" i="41"/>
  <c r="U12" i="41" s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7" i="41" l="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B150" i="36" l="1"/>
  <c r="CK140" i="34"/>
  <c r="CL140" i="34"/>
  <c r="CA140" i="34"/>
  <c r="CB140" i="34"/>
  <c r="CK147" i="34"/>
  <c r="CL147" i="34"/>
  <c r="CB147" i="34"/>
  <c r="CA147" i="34"/>
  <c r="CK144" i="34"/>
  <c r="CL144" i="34"/>
  <c r="CA144" i="34"/>
  <c r="CB144" i="34"/>
  <c r="CL129" i="34"/>
  <c r="CK129" i="34"/>
  <c r="CK133" i="34"/>
  <c r="CL133" i="34"/>
  <c r="CA133" i="34"/>
  <c r="CB133" i="34"/>
  <c r="AD133" i="34" s="1"/>
  <c r="CK130" i="34"/>
  <c r="CL130" i="34"/>
  <c r="CL123" i="34"/>
  <c r="CK123" i="34"/>
  <c r="CA123" i="34"/>
  <c r="CB123" i="34"/>
  <c r="AD123" i="34" s="1"/>
  <c r="CK148" i="34"/>
  <c r="CL148" i="34"/>
  <c r="CA148" i="34"/>
  <c r="AD148" i="34" s="1"/>
  <c r="CB148" i="34"/>
  <c r="CK128" i="34"/>
  <c r="CL128" i="34"/>
  <c r="CK139" i="34"/>
  <c r="CL139" i="34"/>
  <c r="CA139" i="34"/>
  <c r="CB139" i="34"/>
  <c r="CK125" i="34"/>
  <c r="CL125" i="34"/>
  <c r="CK145" i="34"/>
  <c r="CL145" i="34"/>
  <c r="CB145" i="34"/>
  <c r="CA145" i="34"/>
  <c r="CK134" i="34"/>
  <c r="CL134" i="34"/>
  <c r="CA134" i="34"/>
  <c r="CB134" i="34"/>
  <c r="CK137" i="34"/>
  <c r="CL137" i="34"/>
  <c r="CA137" i="34"/>
  <c r="CB137" i="34"/>
  <c r="CL124" i="34"/>
  <c r="CK124" i="34"/>
  <c r="CK151" i="34"/>
  <c r="CL151" i="34"/>
  <c r="CB151" i="34"/>
  <c r="CA151" i="34"/>
  <c r="AD151" i="34" s="1"/>
  <c r="CL135" i="34"/>
  <c r="CK135" i="34"/>
  <c r="CB135" i="34"/>
  <c r="CA135" i="34"/>
  <c r="CK136" i="34"/>
  <c r="CL136" i="34"/>
  <c r="CA136" i="34"/>
  <c r="CB136" i="34"/>
  <c r="CK149" i="34"/>
  <c r="CL149" i="34"/>
  <c r="CA149" i="34"/>
  <c r="CB149" i="34"/>
  <c r="CL142" i="34"/>
  <c r="CK142" i="34"/>
  <c r="CA142" i="34"/>
  <c r="CB142" i="34"/>
  <c r="CK143" i="34"/>
  <c r="CL143" i="34"/>
  <c r="CA143" i="34"/>
  <c r="AD143" i="34" s="1"/>
  <c r="CB143" i="34"/>
  <c r="CK138" i="34"/>
  <c r="CL138" i="34"/>
  <c r="CA138" i="34"/>
  <c r="CB138" i="34"/>
  <c r="CK127" i="34"/>
  <c r="CL127" i="34"/>
  <c r="CL141" i="34"/>
  <c r="CK141" i="34"/>
  <c r="CB141" i="34"/>
  <c r="CA141" i="34"/>
  <c r="AD141" i="34" s="1"/>
  <c r="CK146" i="34"/>
  <c r="CL146" i="34"/>
  <c r="CB146" i="34"/>
  <c r="CA146" i="34"/>
  <c r="CK126" i="34"/>
  <c r="CL126" i="34"/>
  <c r="CK131" i="34"/>
  <c r="CL131" i="34"/>
  <c r="CK150" i="34"/>
  <c r="CL150" i="34"/>
  <c r="CA150" i="34"/>
  <c r="CB150" i="34"/>
  <c r="CK132" i="34"/>
  <c r="CL132" i="34"/>
  <c r="CA132" i="34"/>
  <c r="CB132" i="34"/>
  <c r="CK72" i="34"/>
  <c r="CL72" i="34"/>
  <c r="CA30" i="33"/>
  <c r="AI30" i="33" s="1"/>
  <c r="CB30" i="33"/>
  <c r="CB29" i="33"/>
  <c r="CA29" i="33"/>
  <c r="AI29" i="33" s="1"/>
  <c r="M70" i="32"/>
  <c r="CB154" i="34"/>
  <c r="CA154" i="34"/>
  <c r="CA128" i="34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T34" i="34" s="1"/>
  <c r="CA36" i="34"/>
  <c r="CB36" i="34"/>
  <c r="CA73" i="34"/>
  <c r="CB73" i="34"/>
  <c r="CA39" i="34"/>
  <c r="CB39" i="34"/>
  <c r="T39" i="34" s="1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CB24" i="34"/>
  <c r="CA22" i="34"/>
  <c r="T22" i="34" s="1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B258" i="32" s="1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A278" i="34" s="1"/>
  <c r="M66" i="34"/>
  <c r="M62" i="34"/>
  <c r="CL213" i="34"/>
  <c r="CK213" i="34"/>
  <c r="CL214" i="34"/>
  <c r="CK214" i="34"/>
  <c r="M64" i="34"/>
  <c r="CV93" i="32"/>
  <c r="CU93" i="32"/>
  <c r="AD150" i="34" l="1"/>
  <c r="AD137" i="34"/>
  <c r="AD144" i="34"/>
  <c r="AD135" i="34"/>
  <c r="AD142" i="34"/>
  <c r="AD139" i="34"/>
  <c r="AD134" i="34"/>
  <c r="AD147" i="34"/>
  <c r="AD138" i="34"/>
  <c r="AD149" i="34"/>
  <c r="AD132" i="34"/>
  <c r="AD146" i="34"/>
  <c r="AD145" i="34"/>
  <c r="AD140" i="34"/>
  <c r="AD131" i="34"/>
  <c r="AD128" i="34"/>
  <c r="AD136" i="34"/>
  <c r="B278" i="34"/>
  <c r="T36" i="34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28" i="31" l="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F47" i="19"/>
  <c r="CH47" i="19"/>
  <c r="CG47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CC21" i="19"/>
  <c r="CA21" i="19"/>
  <c r="CB21" i="19"/>
  <c r="CA22" i="19"/>
  <c r="AR22" i="19" s="1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47" i="19"/>
  <c r="AS38" i="19"/>
  <c r="AS36" i="19"/>
  <c r="AS35" i="19"/>
  <c r="AS31" i="19"/>
  <c r="AS32" i="19"/>
  <c r="AS30" i="19"/>
  <c r="AS28" i="19"/>
  <c r="AR21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<sst xmlns="http://schemas.openxmlformats.org/spreadsheetml/2006/main" count="15244" uniqueCount="4433">
  <si>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</si>
  <si>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</si>
  <si>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</si>
  <si>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</si>
  <si>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</si>
  <si>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</si>
  <si>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</si>
  <si>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</si>
  <si>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</si>
  <si>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</si>
  <si>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</si>
  <si>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</si>
  <si>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</si>
  <si>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</si>
  <si>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</si>
  <si>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</si>
  <si>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</si>
  <si>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</si>
  <si>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</si>
  <si>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</si>
  <si>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</si>
  <si>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</si>
  <si>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</si>
  <si>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</si>
  <si>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</si>
  <si>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</si>
  <si>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</si>
  <si>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</si>
  <si>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</si>
  <si>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</si>
  <si>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</si>
  <si>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</si>
  <si>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</si>
  <si>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</si>
  <si>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</si>
  <si>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</si>
  <si>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</si>
  <si>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</si>
  <si>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</si>
  <si>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</si>
  <si>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</si>
  <si>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</si>
  <si>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</si>
  <si>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</si>
  <si>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</si>
  <si>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</si>
  <si>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</si>
  <si>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</si>
  <si>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</si>
  <si>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</si>
  <si>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</si>
  <si>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</si>
  <si>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</si>
  <si>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</si>
  <si>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</si>
  <si>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</si>
  <si>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</si>
  <si>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</si>
  <si>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</si>
  <si>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</si>
  <si>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</si>
  <si>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</si>
  <si>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</si>
  <si>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</si>
  <si>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</si>
  <si>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</si>
  <si>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</si>
  <si>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</si>
  <si>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</si>
  <si>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</si>
  <si>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</si>
  <si>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</si>
  <si>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</si>
  <si>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</si>
  <si>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</si>
  <si>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</si>
  <si>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</si>
  <si>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</si>
  <si>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</si>
  <si>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</si>
  <si>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</si>
  <si>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</si>
  <si>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</si>
  <si>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</si>
  <si>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</si>
  <si>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</si>
  <si>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</si>
  <si>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</si>
  <si>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</si>
  <si>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</si>
  <si>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</si>
  <si>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</si>
  <si>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</si>
  <si>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</si>
  <si>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</si>
  <si>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</si>
  <si>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</si>
  <si>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</si>
  <si>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</si>
  <si>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</si>
  <si>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</si>
  <si>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</si>
  <si>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</si>
  <si>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</si>
  <si>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</si>
  <si>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</si>
  <si>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</si>
  <si>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</si>
  <si>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</si>
  <si>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</si>
  <si>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</si>
  <si>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</si>
  <si>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</si>
  <si>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</si>
  <si>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</si>
  <si>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</si>
  <si>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</si>
  <si>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</si>
  <si>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</si>
  <si>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</si>
  <si>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</si>
  <si>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</si>
  <si>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</si>
  <si>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</si>
  <si>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</si>
  <si>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</si>
  <si>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</si>
  <si>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</si>
  <si>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</si>
  <si>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</si>
  <si>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</si>
  <si>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</si>
  <si>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</si>
  <si>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</si>
  <si>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</si>
  <si>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</si>
  <si>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</si>
  <si>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</si>
  <si>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</si>
  <si>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</si>
  <si>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</si>
  <si>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</si>
  <si>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</si>
  <si>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</si>
  <si>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</si>
  <si>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</si>
  <si>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</si>
  <si>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</si>
  <si>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</si>
  <si>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</si>
  <si>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</si>
  <si>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</si>
  <si>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</si>
  <si>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</si>
  <si>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</si>
  <si>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</si>
  <si>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</si>
  <si>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</si>
  <si>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</si>
  <si>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</si>
  <si>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</si>
  <si>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</si>
  <si>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</si>
  <si>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</si>
  <si>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</si>
  <si>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</si>
  <si>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</si>
  <si>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</si>
  <si>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</si>
  <si>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</si>
  <si>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</si>
  <si>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</si>
  <si>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</si>
  <si>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</si>
  <si>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</si>
  <si>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</si>
  <si>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</si>
  <si>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</si>
  <si>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</si>
  <si>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</si>
  <si>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</si>
  <si>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</si>
  <si>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</si>
  <si>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</si>
  <si>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</si>
  <si>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</si>
  <si>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</si>
  <si>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</si>
  <si>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</si>
  <si>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</si>
  <si>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</si>
  <si>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</si>
  <si>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</si>
  <si>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</si>
  <si>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</si>
  <si>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</si>
  <si>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</si>
  <si>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</si>
  <si>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</si>
  <si>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</si>
  <si>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</si>
  <si>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</si>
  <si>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</si>
  <si>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</si>
  <si>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</si>
  <si>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</si>
  <si>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</si>
  <si>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</si>
  <si>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</si>
  <si>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</si>
  <si>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</si>
  <si>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</si>
  <si>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</si>
  <si>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</si>
  <si>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</si>
  <si>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</si>
  <si>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</si>
  <si>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</si>
  <si>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</si>
  <si>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</si>
  <si>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</si>
  <si>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</si>
  <si>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</si>
  <si>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</si>
  <si>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</si>
  <si>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</si>
  <si>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</si>
  <si>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</si>
  <si>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</si>
  <si>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</si>
  <si>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</si>
  <si>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</si>
  <si>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</si>
  <si>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</si>
  <si>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</si>
  <si>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</si>
  <si>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</si>
  <si>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</si>
  <si>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</si>
  <si>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</si>
  <si>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</si>
  <si>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</si>
  <si>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</si>
  <si>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</si>
  <si>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</si>
  <si>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</si>
  <si>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</si>
  <si>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</si>
  <si>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</si>
  <si>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</si>
  <si>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</si>
  <si>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</si>
  <si>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</si>
  <si>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</si>
  <si>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</si>
  <si>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</si>
  <si>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</si>
  <si>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</si>
  <si>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</si>
  <si>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</si>
  <si>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</si>
  <si>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</si>
  <si>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</si>
  <si>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</si>
  <si>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</si>
  <si>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</si>
  <si>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</si>
  <si>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</si>
  <si>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</si>
  <si>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</si>
  <si>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</si>
  <si>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</si>
  <si>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</si>
  <si>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</si>
  <si>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</si>
  <si>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</si>
  <si>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</si>
  <si>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</si>
  <si>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</si>
  <si>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</si>
  <si>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</si>
  <si>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</si>
  <si>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</si>
  <si>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</si>
  <si>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</si>
  <si>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</si>
  <si>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</si>
  <si>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</si>
  <si>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</si>
  <si>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</si>
  <si>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</si>
  <si>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</si>
  <si>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</si>
  <si>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</si>
  <si>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</si>
  <si>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</si>
  <si>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</si>
  <si>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</si>
  <si>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</si>
  <si>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</si>
  <si>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</si>
  <si>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</si>
  <si>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</si>
  <si>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</si>
  <si>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</si>
  <si>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</si>
  <si>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</si>
  <si>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</si>
  <si>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</si>
  <si>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</si>
  <si>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</si>
  <si>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</si>
  <si>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</si>
  <si>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</si>
  <si>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</si>
  <si>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</si>
  <si>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</si>
  <si>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</si>
  <si>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</si>
  <si>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</si>
  <si>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</si>
  <si>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</si>
  <si>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</si>
  <si>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</si>
  <si>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</si>
  <si>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</si>
  <si>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</si>
  <si>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</si>
  <si>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</si>
  <si>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</si>
  <si>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</si>
  <si>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</si>
  <si>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</si>
  <si>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</si>
  <si>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</si>
  <si>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</si>
  <si>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</si>
  <si>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</si>
  <si>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</si>
  <si>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</si>
  <si>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</si>
  <si>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</si>
  <si>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</si>
  <si>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</si>
  <si>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</si>
  <si>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</si>
  <si>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</si>
  <si>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</si>
  <si>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</si>
  <si>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</si>
  <si>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</si>
  <si>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</si>
  <si>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</si>
  <si>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</si>
  <si>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</si>
  <si>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</si>
  <si>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</si>
  <si>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</si>
  <si>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</si>
  <si>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</si>
  <si>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</si>
  <si>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</si>
  <si>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</si>
  <si>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</si>
  <si>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</si>
  <si>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</si>
  <si>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</si>
  <si>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</si>
  <si>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</si>
  <si>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</si>
  <si>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</si>
  <si>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</si>
  <si>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</si>
  <si>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</si>
  <si>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</si>
  <si>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</si>
  <si>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</si>
  <si>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</si>
  <si>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</si>
  <si>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</si>
  <si>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</si>
  <si>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</si>
  <si>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</si>
  <si>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</si>
  <si>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</si>
  <si>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</si>
  <si>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</si>
  <si>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</si>
  <si>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</si>
  <si>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</si>
  <si>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</si>
  <si>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</si>
  <si>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</si>
  <si>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</si>
  <si>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</si>
  <si>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</si>
  <si>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</si>
  <si>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</si>
  <si>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</si>
  <si>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</si>
  <si>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</si>
  <si>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</si>
  <si>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</si>
  <si>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</si>
  <si>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</si>
  <si>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</si>
  <si>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</si>
  <si>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</si>
  <si>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</si>
  <si>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</si>
  <si>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</si>
  <si>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</si>
  <si>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</si>
  <si>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</si>
  <si>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</si>
  <si>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</si>
  <si>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</si>
  <si>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</si>
  <si>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</si>
  <si>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</si>
  <si>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</si>
  <si>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</si>
  <si>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</si>
  <si>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</si>
  <si>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</si>
  <si>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</si>
  <si>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</si>
  <si>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</si>
  <si>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</si>
  <si>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</si>
  <si>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</si>
  <si>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</si>
  <si>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</si>
  <si>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</si>
  <si>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</si>
  <si>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</si>
  <si>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</si>
  <si>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</si>
  <si>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</si>
  <si>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</si>
  <si>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</si>
  <si>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</si>
  <si>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</si>
  <si>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</si>
  <si>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</si>
  <si>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</si>
  <si>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</si>
  <si>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</si>
  <si>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</si>
  <si>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</si>
  <si>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</si>
  <si>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</si>
  <si>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</si>
  <si>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</si>
  <si>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</si>
  <si>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</si>
  <si>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</si>
  <si>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</si>
  <si>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</si>
  <si>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</si>
  <si>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</si>
  <si>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</si>
  <si>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</si>
  <si>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</si>
  <si>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</si>
  <si>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</si>
  <si>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</si>
  <si>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</si>
  <si>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</si>
  <si>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</si>
  <si>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</si>
  <si>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</si>
  <si>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</si>
  <si>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</si>
  <si>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</si>
  <si>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</si>
  <si>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</si>
  <si>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</si>
  <si>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</si>
  <si>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</si>
  <si>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</si>
  <si>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</si>
  <si>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</si>
  <si>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</si>
  <si>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</si>
  <si>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</si>
  <si>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</si>
  <si>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</si>
  <si>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</si>
  <si>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</si>
  <si>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</si>
  <si>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</si>
  <si>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</si>
  <si>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</si>
  <si>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</si>
  <si>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</si>
  <si>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</si>
  <si>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</si>
  <si>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</si>
  <si>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</si>
  <si>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</si>
  <si>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</si>
  <si>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</si>
  <si>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</si>
  <si>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</si>
  <si>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</si>
  <si>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</si>
  <si>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</si>
  <si>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</si>
  <si>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</si>
  <si>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</si>
  <si>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</si>
  <si>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</si>
  <si>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</si>
  <si>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</si>
  <si>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</si>
  <si>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</si>
  <si>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</si>
  <si>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</si>
  <si>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</si>
  <si>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</si>
  <si>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</si>
  <si>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</si>
  <si>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</si>
  <si>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</si>
  <si>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</si>
  <si>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</si>
  <si>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</si>
  <si>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</si>
  <si>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</si>
  <si>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</si>
  <si>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</si>
  <si>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</si>
  <si>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</si>
  <si>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</si>
  <si>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</si>
  <si>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</si>
  <si>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</si>
  <si>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</si>
  <si>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</si>
  <si>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</si>
  <si>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</si>
  <si>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</si>
  <si>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</si>
  <si>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</si>
  <si>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</si>
  <si>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</si>
  <si>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</si>
  <si>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</si>
  <si>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</si>
  <si>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</si>
  <si>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</si>
  <si>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</si>
  <si>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</si>
  <si>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</si>
  <si>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</si>
  <si>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</si>
  <si>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</si>
  <si>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</si>
  <si>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</si>
  <si>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</si>
  <si>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</si>
  <si>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</si>
  <si>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</si>
  <si>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</si>
  <si>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</si>
  <si>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</si>
  <si>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</si>
  <si>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</si>
  <si>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</si>
  <si>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</si>
  <si>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</si>
  <si>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</si>
  <si>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</si>
  <si>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</si>
  <si>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</si>
  <si>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</si>
  <si>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</si>
  <si>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</si>
  <si>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</si>
  <si>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</si>
  <si>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</si>
  <si>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</si>
  <si>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</si>
  <si>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</si>
  <si>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</si>
  <si>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</si>
  <si>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</si>
  <si>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</si>
  <si>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</si>
  <si>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</si>
  <si>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</si>
  <si>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</si>
  <si>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</si>
  <si>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</si>
  <si>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</si>
  <si>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</si>
  <si>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</si>
  <si>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</si>
  <si>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</si>
  <si>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</si>
  <si>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</si>
  <si>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</si>
  <si>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</si>
  <si>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</si>
  <si>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</si>
  <si>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</si>
  <si>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</si>
  <si>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</si>
  <si>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</si>
  <si>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</si>
  <si>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</si>
  <si>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</si>
  <si>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</si>
  <si>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</si>
  <si>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</si>
  <si>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</si>
  <si>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</si>
  <si>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</si>
  <si>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</si>
  <si>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</si>
  <si>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</si>
  <si>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</si>
  <si>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</si>
  <si>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</si>
  <si>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</si>
  <si>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</si>
  <si>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</si>
  <si>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</si>
  <si>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</si>
  <si>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</si>
  <si>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</si>
  <si>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</si>
  <si>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</si>
  <si>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</si>
  <si>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</si>
  <si>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</si>
  <si>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</si>
  <si>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</si>
  <si>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</si>
  <si>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</si>
  <si>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</si>
  <si>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</si>
  <si>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</si>
  <si>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</si>
  <si>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</si>
  <si>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</si>
  <si>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</si>
  <si>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</si>
  <si>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</si>
  <si>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</si>
  <si>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</si>
  <si>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</si>
  <si>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</si>
  <si>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</si>
  <si>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</si>
  <si>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</si>
  <si>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</si>
  <si>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</si>
  <si>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</si>
  <si>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</si>
  <si>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</si>
  <si>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</si>
  <si>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</si>
  <si>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</si>
  <si>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</si>
  <si>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</si>
  <si>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</si>
  <si>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</si>
  <si>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</si>
  <si>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</si>
  <si>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</si>
  <si>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</si>
  <si>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</si>
  <si>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</si>
  <si>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</si>
  <si>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</si>
  <si>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</si>
  <si>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</si>
  <si>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</si>
  <si>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</si>
  <si>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</si>
  <si>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</si>
  <si>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</si>
  <si>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</si>
  <si>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</si>
  <si>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</si>
  <si>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</si>
  <si>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</si>
  <si>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</si>
  <si>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</si>
  <si>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</si>
  <si>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</si>
  <si>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</si>
  <si>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</si>
  <si>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</si>
  <si>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</si>
  <si>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</si>
  <si>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</si>
  <si>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</si>
  <si>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</si>
  <si>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</si>
  <si>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</si>
  <si>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</si>
  <si>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</si>
  <si>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</si>
  <si>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</si>
  <si>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</si>
  <si>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</si>
  <si>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</si>
  <si>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</si>
  <si>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</si>
  <si>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</si>
  <si>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</si>
  <si>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</si>
  <si>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</si>
  <si>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</si>
  <si>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</si>
  <si>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</si>
  <si>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</si>
  <si>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</si>
  <si>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</si>
  <si>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</si>
  <si>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</si>
  <si>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</si>
  <si>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</si>
  <si>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</si>
  <si>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</si>
  <si>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</si>
  <si>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</si>
  <si>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</si>
  <si>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</si>
  <si>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</si>
  <si>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</si>
  <si>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</si>
  <si>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</si>
  <si>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</si>
  <si>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</si>
  <si>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</si>
  <si>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</si>
  <si>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</si>
  <si>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</si>
  <si>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</si>
  <si>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</si>
  <si>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</si>
  <si>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</si>
  <si>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</si>
  <si>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</si>
  <si>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</si>
  <si>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</si>
  <si>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</si>
  <si>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</si>
  <si>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</si>
  <si>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</si>
  <si>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</si>
  <si>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</si>
  <si>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</si>
  <si>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</si>
  <si>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</si>
  <si>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</si>
  <si>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</si>
  <si>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</si>
  <si>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</si>
  <si>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</si>
  <si>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</si>
  <si>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</si>
  <si>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</si>
  <si>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</si>
  <si>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</si>
  <si>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</si>
  <si>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</si>
  <si>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</si>
  <si>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</si>
  <si>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</si>
  <si>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</si>
  <si>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</si>
  <si>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</si>
  <si>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</si>
  <si>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</si>
  <si>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</si>
  <si>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</si>
  <si>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</si>
  <si>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</si>
  <si>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</si>
  <si>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</si>
  <si>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</si>
  <si>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</si>
  <si>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</si>
  <si>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</si>
  <si>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</si>
  <si>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</si>
  <si>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</si>
  <si>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</si>
  <si>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</si>
  <si>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</si>
  <si>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</si>
  <si>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</si>
  <si>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</si>
  <si>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</si>
  <si>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</si>
  <si>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</si>
  <si>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</si>
  <si>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</si>
  <si>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</si>
  <si>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</si>
  <si>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</si>
  <si>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</si>
  <si>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</si>
  <si>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</si>
  <si>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</si>
  <si>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</si>
  <si>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</si>
  <si>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</si>
  <si>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</si>
  <si>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</si>
  <si>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</si>
  <si>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</si>
  <si>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</si>
  <si>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</si>
  <si>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</si>
  <si>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</si>
  <si>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</si>
  <si>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</si>
  <si>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</si>
  <si>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</si>
  <si>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</si>
  <si>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</si>
  <si>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</si>
  <si>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</si>
  <si>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</si>
  <si>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</si>
  <si>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</si>
  <si>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</si>
  <si>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</si>
  <si>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</si>
  <si>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</si>
  <si>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</si>
  <si>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</si>
  <si>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</si>
  <si>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</si>
  <si>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</si>
  <si>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</si>
  <si>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</si>
  <si>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</si>
  <si>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</si>
  <si>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</si>
  <si>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</si>
  <si>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</si>
  <si>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</si>
  <si>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</si>
  <si>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</si>
  <si>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</si>
  <si>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</si>
  <si>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</si>
  <si>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</si>
  <si>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</si>
  <si>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</si>
  <si>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</si>
  <si>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</si>
  <si>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</si>
  <si>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</si>
  <si>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</si>
  <si>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</si>
  <si>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</si>
  <si>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</si>
  <si>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</si>
  <si>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</si>
  <si>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</si>
  <si>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</si>
  <si>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</si>
  <si>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</si>
  <si>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</si>
  <si>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</si>
  <si>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</si>
  <si>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</si>
  <si>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</si>
  <si>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</si>
  <si>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</si>
  <si>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</si>
  <si>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</si>
  <si>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</si>
  <si>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</si>
  <si>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</si>
  <si>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</si>
  <si>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</si>
  <si>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</si>
  <si>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</si>
  <si>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</si>
  <si>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</si>
  <si>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</si>
  <si>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</si>
  <si>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</si>
  <si>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</si>
  <si>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</si>
  <si>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</si>
  <si>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</si>
  <si>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</si>
  <si>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</si>
  <si>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</si>
  <si>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</si>
  <si>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</si>
  <si>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</si>
  <si>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</si>
  <si>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</si>
  <si>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</si>
  <si>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</si>
  <si>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</si>
  <si>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</si>
  <si>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</si>
  <si>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</si>
  <si>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</si>
  <si>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</si>
  <si>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</si>
  <si>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</si>
  <si>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</si>
  <si>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</si>
  <si>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</si>
  <si>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</si>
  <si>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</si>
  <si>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</si>
  <si>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</si>
  <si>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</si>
  <si>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</si>
  <si>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</si>
  <si>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</si>
  <si>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</si>
  <si>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</si>
  <si>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</si>
  <si>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</si>
  <si>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</si>
  <si>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</si>
  <si>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</si>
  <si>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</si>
  <si>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</si>
  <si>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</si>
  <si>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</si>
  <si>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</si>
  <si>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</si>
  <si>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</si>
  <si>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</si>
  <si>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</si>
  <si>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</si>
  <si>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</si>
  <si>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</si>
  <si>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</si>
  <si>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</si>
  <si>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</si>
  <si>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</si>
  <si>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</si>
  <si>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</si>
  <si>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</si>
  <si>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</si>
  <si>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</si>
  <si>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</si>
  <si>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</si>
  <si>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</si>
  <si>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</si>
  <si>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</si>
  <si>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</si>
  <si>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</si>
  <si>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</si>
  <si>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</si>
  <si>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</si>
  <si>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</si>
  <si>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</si>
  <si>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</si>
  <si>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</si>
  <si>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</si>
  <si>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</si>
  <si>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</si>
  <si>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</si>
  <si>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</si>
  <si>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</si>
  <si>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</si>
  <si>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</si>
  <si>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</si>
  <si>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</si>
  <si>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</si>
  <si>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</si>
  <si>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</si>
  <si>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</si>
  <si>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</si>
  <si>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</si>
  <si>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</si>
  <si>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</si>
  <si>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</si>
  <si>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</si>
  <si>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</si>
  <si>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</si>
  <si>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</si>
  <si>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</si>
  <si>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</si>
  <si>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</si>
  <si>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</si>
  <si>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</si>
  <si>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</si>
  <si>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</si>
  <si>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</si>
  <si>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</si>
  <si>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</si>
  <si>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</si>
  <si>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</si>
  <si>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</si>
  <si>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</si>
  <si>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</si>
  <si>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</si>
  <si>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</si>
  <si>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</si>
  <si>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</si>
  <si>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</si>
  <si>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</si>
  <si>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</si>
  <si>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</si>
  <si>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</si>
  <si>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</si>
  <si>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</si>
  <si>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</si>
  <si>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</si>
  <si>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</si>
  <si>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</si>
  <si>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</si>
  <si>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</si>
  <si>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</si>
  <si>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</si>
  <si>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</si>
  <si>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</si>
  <si>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</si>
  <si>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</si>
  <si>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</si>
  <si>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</si>
  <si>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</si>
  <si>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</si>
  <si>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</si>
  <si>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</si>
  <si>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</si>
  <si>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</si>
  <si>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</si>
  <si>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</si>
  <si>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</si>
  <si>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</si>
  <si>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</si>
  <si>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</si>
  <si>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</si>
  <si>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</si>
  <si>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</si>
  <si>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</si>
  <si>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</si>
  <si>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</si>
  <si>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</si>
  <si>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</si>
  <si>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</si>
  <si>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</si>
  <si>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</si>
  <si>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</si>
  <si>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</si>
  <si>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</si>
  <si>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</si>
  <si>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</si>
  <si>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</si>
  <si>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</si>
  <si>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</si>
  <si>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</si>
  <si>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</si>
  <si>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</si>
  <si>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</si>
  <si>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</si>
  <si>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</si>
  <si>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</si>
  <si>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</si>
  <si>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</si>
  <si>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</si>
  <si>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</si>
  <si>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</si>
  <si>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</si>
  <si>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</si>
  <si>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</si>
  <si>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</si>
  <si>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</si>
  <si>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</si>
  <si>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</si>
  <si>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</si>
  <si>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</si>
  <si>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</si>
  <si>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</si>
  <si>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</si>
  <si>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</si>
  <si>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</si>
  <si>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</si>
  <si>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</si>
  <si>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</si>
  <si>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</si>
  <si>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</si>
  <si>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</si>
  <si>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</si>
  <si>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</si>
  <si>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</si>
  <si>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</si>
  <si>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</si>
  <si>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</si>
  <si>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</si>
  <si>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</si>
  <si>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</si>
  <si>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</si>
  <si>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</si>
  <si>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</si>
  <si>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</si>
  <si>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</si>
  <si>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</si>
  <si>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</si>
  <si>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</si>
  <si>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</si>
  <si>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</si>
  <si>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</si>
  <si>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</si>
  <si>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</si>
  <si>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</si>
  <si>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</si>
  <si>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</si>
  <si>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</si>
  <si>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</si>
  <si>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</si>
  <si>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</si>
  <si>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</si>
  <si>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</si>
  <si>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</si>
  <si>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</si>
  <si>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</si>
  <si>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</si>
  <si>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</si>
  <si>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</si>
  <si>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</si>
  <si>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</si>
  <si>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</si>
  <si>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</si>
  <si>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</si>
  <si>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</si>
  <si>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</si>
  <si>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</si>
  <si>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</si>
  <si>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</si>
  <si>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</si>
  <si>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</si>
  <si>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</si>
  <si>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</si>
  <si>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</si>
  <si>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</si>
  <si>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</si>
  <si>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</si>
  <si>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</si>
  <si>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</si>
  <si>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</si>
  <si>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</si>
  <si>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</si>
  <si>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</si>
  <si>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</si>
  <si>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</si>
  <si>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</si>
  <si>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</si>
  <si>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</si>
  <si>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</si>
  <si>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</si>
  <si>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</si>
  <si>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</si>
  <si>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</si>
  <si>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</si>
  <si>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</si>
  <si>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</si>
  <si>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</si>
  <si>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</si>
  <si>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</si>
  <si>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</si>
  <si>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</si>
  <si>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</si>
  <si>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</si>
  <si>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</si>
  <si>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</si>
  <si>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</si>
  <si>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</si>
  <si>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</si>
  <si>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</si>
  <si>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</si>
  <si>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</si>
  <si>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</si>
  <si>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</si>
  <si>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</si>
  <si>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</si>
  <si>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</si>
  <si>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</si>
  <si>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</si>
  <si>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</si>
  <si>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</si>
  <si>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</si>
  <si>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</si>
  <si>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</si>
  <si>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</si>
  <si>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</si>
  <si>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</si>
  <si>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</si>
  <si>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</si>
  <si>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</si>
  <si>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</si>
  <si>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</si>
  <si>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</si>
  <si>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</si>
  <si>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</si>
  <si>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</si>
  <si>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</si>
  <si>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</si>
  <si>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</si>
  <si>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</si>
  <si>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</si>
  <si>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</si>
  <si>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</si>
  <si>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</si>
  <si>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</si>
  <si>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</si>
  <si>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</si>
  <si>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</si>
  <si>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</si>
  <si>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</si>
  <si>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</si>
  <si>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</si>
  <si>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</si>
  <si>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</si>
  <si>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</si>
  <si>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</si>
  <si>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</si>
  <si>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</si>
  <si>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</si>
  <si>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</si>
  <si>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</si>
  <si>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</si>
  <si>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</si>
  <si>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</si>
  <si>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</si>
  <si>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</si>
  <si>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</si>
  <si>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</si>
  <si>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</si>
  <si>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</si>
  <si>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</si>
  <si>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</si>
  <si>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</si>
  <si>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</si>
  <si>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</si>
  <si>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</si>
  <si>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</si>
  <si>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</si>
  <si>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</si>
  <si>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</si>
  <si>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</si>
  <si>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</si>
  <si>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</si>
  <si>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</si>
  <si>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</si>
  <si>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</si>
  <si>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</si>
  <si>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</si>
  <si>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</si>
  <si>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</si>
  <si>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</si>
  <si>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</si>
  <si>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</si>
  <si>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</si>
  <si>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</si>
  <si>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</si>
  <si>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</si>
  <si>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</si>
  <si>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</si>
  <si>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</si>
  <si>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</si>
  <si>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</si>
  <si>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</si>
  <si>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</si>
  <si>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</si>
  <si>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</si>
  <si>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</si>
  <si>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</si>
  <si>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</si>
  <si>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</si>
  <si>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</si>
  <si>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</si>
  <si>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</si>
  <si>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</si>
  <si>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</si>
  <si>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</si>
  <si>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</si>
  <si>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</si>
  <si>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</si>
  <si>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</si>
  <si>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</si>
  <si>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</si>
  <si>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</si>
  <si>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</si>
  <si>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</si>
  <si>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</si>
  <si>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</si>
  <si>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</si>
  <si>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</si>
  <si>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</si>
  <si>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</si>
  <si>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</si>
  <si>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</si>
  <si>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</si>
  <si>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</si>
  <si>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</si>
  <si>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</si>
  <si>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</si>
  <si>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</si>
  <si>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</si>
  <si>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</si>
  <si>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</si>
  <si>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</si>
  <si>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</si>
  <si>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</si>
  <si>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</si>
  <si>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</si>
  <si>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</si>
  <si>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</si>
  <si>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</si>
  <si>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</si>
  <si>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</si>
  <si>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</si>
  <si>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</si>
  <si>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</si>
  <si>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</si>
  <si>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</si>
  <si>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</si>
  <si>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</si>
  <si>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</si>
  <si>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</si>
  <si>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</si>
  <si>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</si>
  <si>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</si>
  <si>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</si>
  <si>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</si>
  <si>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</si>
  <si>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</si>
  <si>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</si>
  <si>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</si>
  <si>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</si>
  <si>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</si>
  <si>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</si>
  <si>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</si>
  <si>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</si>
  <si>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</si>
  <si>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</si>
  <si>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</si>
  <si>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</si>
  <si>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</si>
  <si>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</si>
  <si>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</si>
  <si>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</si>
  <si>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</si>
  <si>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</si>
  <si>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</si>
  <si>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</si>
  <si>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</si>
  <si>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</si>
  <si>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</si>
  <si>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</si>
  <si>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</si>
  <si>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</si>
  <si>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</si>
  <si>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</si>
  <si>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</si>
  <si>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</si>
  <si>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</si>
  <si>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</si>
  <si>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</si>
  <si>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</si>
  <si>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</si>
  <si>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</si>
  <si>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</si>
  <si>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</si>
  <si>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</si>
  <si>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</si>
  <si>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</si>
  <si>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</si>
  <si>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</si>
  <si>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</si>
  <si>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</si>
  <si>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</si>
  <si>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</si>
  <si>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</si>
  <si>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</si>
  <si>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</si>
  <si>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</si>
  <si>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</si>
  <si>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</si>
  <si>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</si>
  <si>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</si>
  <si>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</si>
  <si>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</si>
  <si>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</si>
  <si>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</si>
  <si>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</si>
  <si>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</si>
  <si>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</si>
  <si>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</si>
  <si>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</si>
  <si>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</si>
  <si>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</si>
  <si>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</si>
  <si>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</si>
  <si>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</si>
  <si>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</si>
  <si>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</si>
  <si>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</si>
  <si>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</si>
  <si>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</si>
  <si>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</si>
  <si>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</si>
  <si>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</si>
  <si>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</si>
  <si>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</si>
  <si>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</si>
  <si>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</si>
  <si>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</si>
  <si>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</si>
  <si>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</si>
  <si>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</si>
  <si>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</si>
  <si>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</si>
  <si>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</si>
  <si>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</si>
  <si>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</si>
  <si>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</si>
  <si>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</si>
  <si>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</si>
  <si>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</si>
  <si>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</si>
  <si>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</si>
  <si>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</si>
  <si>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</si>
  <si>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</si>
  <si>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</si>
  <si>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</si>
  <si>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</si>
  <si>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</si>
  <si>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</si>
  <si>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</si>
  <si>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</si>
  <si>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</si>
  <si>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</si>
  <si>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</si>
  <si>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</si>
  <si>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</si>
  <si>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</si>
  <si>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</si>
  <si>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</si>
  <si>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</si>
  <si>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</si>
  <si>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</si>
  <si>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</si>
  <si>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</si>
  <si>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</si>
  <si>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</si>
  <si>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</si>
  <si>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</si>
  <si>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</si>
  <si>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</si>
  <si>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</si>
  <si>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</si>
  <si>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</si>
  <si>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</si>
  <si>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</si>
  <si>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</si>
  <si>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</si>
  <si>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</si>
  <si>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</si>
  <si>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</si>
  <si>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</si>
  <si>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</si>
  <si>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</si>
  <si>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</si>
  <si>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</si>
  <si>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</si>
  <si>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</si>
  <si>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</si>
  <si>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</si>
  <si>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</si>
  <si>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</si>
  <si>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</si>
  <si>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</si>
  <si>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</si>
  <si>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</si>
  <si>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</si>
  <si>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</si>
  <si>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</si>
  <si>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</si>
  <si>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</si>
  <si>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</si>
  <si>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</si>
  <si>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</si>
  <si>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</si>
  <si>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</si>
  <si>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</si>
  <si>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</si>
  <si>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</si>
  <si>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</si>
  <si>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</si>
  <si>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</si>
  <si>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</si>
  <si>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</si>
  <si>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</si>
  <si>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</si>
  <si>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</si>
  <si>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</si>
  <si>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</si>
  <si>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</si>
  <si>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</si>
  <si>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</si>
  <si>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</si>
  <si>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</si>
  <si>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</si>
  <si>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</si>
  <si>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</si>
  <si>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</si>
  <si>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</si>
  <si>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</si>
  <si>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</si>
  <si>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</si>
  <si>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</si>
  <si>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</si>
  <si>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</si>
  <si>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</si>
  <si>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</si>
  <si>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</si>
  <si>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</si>
  <si>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</si>
  <si>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</si>
  <si>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</si>
  <si>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</si>
  <si>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</si>
  <si>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</si>
  <si>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</si>
  <si>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</si>
  <si>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</si>
  <si>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</si>
  <si>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</si>
  <si>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</si>
  <si>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</si>
  <si>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</si>
  <si>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</si>
  <si>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</si>
  <si>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</si>
  <si>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</si>
  <si>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</si>
  <si>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</si>
  <si>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</si>
  <si>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</si>
  <si>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</si>
  <si>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</si>
  <si>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</si>
  <si>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</si>
  <si>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</si>
  <si>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</si>
  <si>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</si>
  <si>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</si>
  <si>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</si>
  <si>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</si>
  <si>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</si>
  <si>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</si>
  <si>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</si>
  <si>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</si>
  <si>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</si>
  <si>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</si>
  <si>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</si>
  <si>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</si>
  <si>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</si>
  <si>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</si>
  <si>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</si>
  <si>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</si>
  <si>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</si>
  <si>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</si>
  <si>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</si>
  <si>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</si>
  <si>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</si>
  <si>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</si>
  <si>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</si>
  <si>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</si>
  <si>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</si>
  <si>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</si>
  <si>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</si>
  <si>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</si>
  <si>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</si>
  <si>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</si>
  <si>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</si>
  <si>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</si>
  <si>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</si>
  <si>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</si>
  <si>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</si>
  <si>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</si>
  <si>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</si>
  <si>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</si>
  <si>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</si>
  <si>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</si>
  <si>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</si>
  <si>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</si>
  <si>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</si>
  <si>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</si>
  <si>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</si>
  <si>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</si>
  <si>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</si>
  <si>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</si>
  <si>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</si>
  <si>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</si>
  <si>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</si>
  <si>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</si>
  <si>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</si>
  <si>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</si>
  <si>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</si>
  <si>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</si>
  <si>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</si>
  <si>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</si>
  <si>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</si>
  <si>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</si>
  <si>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</si>
  <si>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</si>
  <si>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</si>
  <si>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</si>
  <si>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</si>
  <si>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</si>
  <si>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</si>
  <si>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</si>
  <si>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</si>
  <si>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</si>
  <si>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</si>
  <si>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</si>
  <si>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</si>
  <si>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</si>
  <si>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</si>
  <si>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</si>
  <si>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</si>
  <si>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</si>
  <si>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</si>
  <si>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</si>
  <si>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</si>
  <si>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</si>
  <si>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</si>
  <si>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</si>
  <si>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</si>
  <si>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</si>
  <si>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</si>
  <si>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</si>
  <si>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</si>
  <si>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</si>
  <si>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</si>
  <si>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</si>
  <si>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</si>
  <si>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</si>
  <si>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</si>
  <si>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</si>
  <si>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</si>
  <si>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</si>
  <si>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</si>
  <si>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</si>
  <si>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</si>
  <si>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</si>
  <si>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</si>
  <si>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</si>
  <si>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</si>
  <si>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</si>
  <si>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</si>
  <si>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</si>
  <si>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</si>
  <si>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</si>
  <si>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</si>
  <si>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</si>
  <si>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</si>
  <si>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</si>
  <si>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</si>
  <si>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</si>
  <si>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</si>
  <si>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</si>
  <si>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</si>
  <si>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</si>
  <si>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</si>
  <si>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</si>
  <si>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</si>
  <si>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</si>
  <si>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</si>
  <si>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</si>
  <si>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</si>
  <si>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</si>
  <si>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</si>
  <si>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</si>
  <si>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</si>
  <si>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</si>
  <si>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</si>
  <si>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</si>
  <si>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</si>
  <si>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</si>
  <si>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</si>
  <si>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</si>
  <si>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</si>
  <si>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</si>
  <si>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</si>
  <si>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</si>
  <si>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</si>
  <si>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</si>
  <si>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</si>
  <si>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</si>
  <si>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</si>
  <si>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</si>
  <si>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</si>
  <si>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</si>
  <si>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</si>
  <si>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</si>
  <si>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</si>
  <si>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</si>
  <si>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</si>
  <si>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</si>
  <si>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</si>
  <si>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</si>
  <si>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</si>
  <si>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</si>
  <si>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</si>
  <si>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</si>
  <si>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</si>
  <si>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</si>
  <si>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</si>
  <si>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</si>
  <si>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</si>
  <si>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</si>
  <si>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</si>
  <si>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</si>
  <si>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</si>
  <si>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</si>
  <si>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</si>
  <si>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</si>
  <si>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</si>
  <si>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</si>
  <si>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</si>
  <si>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</si>
  <si>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</si>
  <si>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</si>
  <si>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</si>
  <si>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</si>
  <si>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</si>
  <si>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</si>
  <si>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</si>
  <si>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</si>
  <si>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</si>
  <si>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</si>
  <si>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</si>
  <si>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</si>
  <si>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</si>
  <si>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</si>
  <si>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</si>
  <si>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</si>
  <si>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</si>
  <si>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</si>
  <si>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</si>
  <si>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</si>
  <si>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</si>
  <si>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</si>
  <si>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</si>
  <si>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</si>
  <si>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</si>
  <si>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</si>
  <si>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</si>
  <si>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</si>
  <si>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</si>
  <si>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</si>
  <si>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</si>
  <si>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</si>
  <si>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</si>
  <si>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</si>
  <si>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</si>
  <si>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</si>
  <si>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</si>
  <si>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</si>
  <si>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</si>
  <si>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</si>
  <si>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</si>
  <si>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</si>
  <si>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</si>
  <si>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</si>
  <si>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</si>
  <si>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</si>
  <si>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</si>
  <si>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</si>
  <si>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</si>
  <si>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</si>
  <si>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</si>
  <si>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</si>
  <si>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</si>
  <si>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</si>
  <si>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</si>
  <si>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</si>
  <si>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</si>
  <si>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</si>
  <si>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</si>
  <si>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</si>
  <si>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</si>
  <si>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</si>
  <si>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</si>
  <si>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</si>
  <si>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</si>
  <si>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</si>
  <si>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</si>
  <si>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</si>
  <si>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</si>
  <si>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</si>
  <si>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</si>
  <si>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</si>
  <si>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</si>
  <si>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</si>
  <si>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</si>
  <si>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</si>
  <si>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</si>
  <si>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</si>
  <si>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</si>
  <si>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</si>
  <si>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</si>
  <si>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</si>
  <si>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</si>
  <si>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</si>
  <si>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</si>
  <si>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</si>
  <si>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</si>
  <si>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</si>
  <si>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</si>
  <si>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</si>
  <si>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</si>
  <si>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</si>
  <si>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</si>
  <si>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</si>
  <si>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</si>
  <si>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</si>
  <si>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</si>
  <si>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</si>
  <si>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</si>
  <si>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</si>
  <si>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</si>
  <si>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</si>
  <si>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</si>
  <si>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</si>
  <si>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</si>
  <si>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</si>
  <si>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</si>
  <si>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</si>
  <si>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</si>
  <si>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</si>
  <si>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</si>
  <si>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</si>
  <si>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</si>
  <si>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</si>
  <si>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</si>
  <si>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</si>
  <si>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</si>
  <si>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</si>
  <si>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</si>
  <si>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</si>
  <si>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</si>
  <si>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</si>
  <si>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</si>
  <si>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</si>
  <si>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</si>
  <si>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</si>
  <si>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</si>
  <si>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</si>
  <si>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</si>
  <si>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</si>
  <si>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</si>
  <si>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</si>
  <si>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</si>
  <si>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</si>
  <si>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</si>
  <si>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</si>
  <si>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</si>
  <si>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</si>
  <si>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</si>
  <si>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</si>
  <si>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</si>
  <si>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</si>
  <si>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</si>
  <si>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</si>
  <si>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</si>
  <si>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</si>
  <si>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</si>
  <si>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</si>
  <si>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</si>
  <si>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</si>
  <si>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</si>
  <si>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</si>
  <si>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</si>
  <si>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</si>
  <si>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</si>
  <si>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</si>
  <si>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</si>
  <si>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</si>
  <si>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</si>
  <si>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</si>
  <si>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</si>
  <si>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</si>
  <si>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</si>
  <si>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</si>
  <si>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</si>
  <si>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</si>
  <si>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</si>
  <si>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</si>
  <si>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</si>
  <si>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</si>
  <si>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</si>
  <si>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</si>
  <si>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</si>
  <si>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</si>
  <si>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</si>
  <si>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</si>
  <si>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</si>
  <si>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</si>
  <si>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</si>
  <si>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</si>
  <si>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</si>
  <si>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</si>
  <si>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</si>
  <si>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</si>
  <si>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</si>
  <si>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</si>
  <si>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</si>
  <si>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</si>
  <si>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</si>
  <si>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</si>
  <si>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</si>
  <si>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</si>
  <si>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</si>
  <si>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</si>
  <si>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</si>
  <si>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</si>
  <si>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</si>
  <si>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</si>
  <si>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</si>
  <si>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</si>
  <si>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</si>
  <si>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</si>
  <si>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</si>
  <si>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</si>
  <si>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</si>
  <si>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</si>
  <si>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</si>
  <si>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</si>
  <si>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</si>
  <si>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</si>
  <si>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</si>
  <si>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</si>
  <si>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</si>
  <si>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</si>
  <si>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</si>
  <si>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</si>
  <si>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</si>
  <si>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</si>
  <si>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</si>
  <si>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</si>
  <si>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</si>
  <si>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</si>
  <si>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</si>
  <si>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</si>
  <si>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</si>
  <si>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</si>
  <si>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</si>
  <si>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</si>
  <si>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</si>
  <si>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</si>
  <si>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</si>
  <si>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</si>
  <si>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</si>
  <si>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</si>
  <si>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</si>
  <si>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</si>
  <si>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</si>
  <si>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</si>
  <si>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</si>
  <si>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</si>
  <si>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</si>
  <si>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</si>
  <si>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</si>
  <si>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</si>
  <si>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</si>
  <si>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</si>
  <si>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</si>
  <si>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</si>
  <si>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</si>
  <si>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</si>
  <si>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</si>
  <si>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</si>
  <si>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</si>
  <si>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</si>
  <si>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</si>
  <si>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</si>
  <si>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</si>
  <si>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</si>
  <si>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</si>
  <si>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</si>
  <si>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</si>
  <si>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</si>
  <si>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</si>
  <si>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</si>
  <si>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</si>
  <si>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</si>
  <si>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</si>
  <si>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</si>
  <si>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</si>
  <si>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</si>
  <si>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</si>
  <si>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</si>
  <si>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</si>
  <si>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</si>
  <si>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</si>
  <si>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</si>
  <si>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</si>
  <si>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</si>
  <si>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</si>
  <si>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</si>
  <si>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</si>
  <si>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</si>
  <si>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</si>
  <si>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</si>
  <si>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</si>
  <si>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</si>
  <si>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</si>
  <si>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</si>
  <si>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</si>
  <si>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</si>
  <si>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</si>
  <si>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</si>
  <si>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</si>
  <si>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</si>
  <si>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</si>
  <si>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</si>
  <si>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</si>
  <si>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</si>
  <si>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</si>
  <si>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</si>
  <si>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</si>
  <si>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</si>
  <si>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</si>
  <si>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</si>
  <si>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</si>
  <si>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</si>
  <si>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</si>
  <si>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</si>
  <si>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</si>
  <si>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</si>
  <si>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</si>
  <si>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</si>
  <si>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</si>
  <si>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</si>
  <si>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</si>
  <si>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</si>
  <si>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</si>
  <si>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</si>
  <si>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</si>
  <si>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</si>
  <si>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</si>
  <si>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</si>
  <si>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</si>
  <si>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</si>
  <si>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</si>
  <si>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</si>
  <si>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</si>
  <si>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</si>
  <si>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</si>
  <si>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</si>
  <si>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</si>
  <si>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</si>
  <si>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</si>
  <si>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</si>
  <si>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</si>
  <si>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</si>
  <si>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</si>
  <si>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</si>
  <si>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</si>
  <si>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</si>
  <si>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</si>
  <si>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</si>
  <si>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</si>
  <si>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</si>
  <si>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</si>
  <si>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</si>
  <si>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</si>
  <si>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</si>
  <si>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</si>
  <si>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</si>
  <si>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</si>
  <si>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</si>
  <si>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</si>
  <si>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</si>
  <si>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</si>
  <si>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</si>
  <si>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</si>
  <si>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</si>
  <si>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</si>
  <si>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</si>
  <si>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</si>
  <si>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</si>
  <si>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</si>
  <si>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</si>
  <si>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</si>
  <si>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</si>
  <si>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</si>
  <si>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</si>
  <si>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</si>
  <si>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</si>
  <si>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</si>
  <si>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</si>
  <si>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</si>
  <si>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</si>
  <si>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</si>
  <si>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</si>
  <si>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</si>
  <si>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</si>
  <si>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</si>
  <si>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</si>
  <si>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</si>
  <si>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</si>
  <si>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</si>
  <si>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</si>
  <si>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</si>
  <si>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</si>
  <si>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</si>
  <si>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</si>
  <si>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</si>
  <si>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</si>
  <si>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</si>
  <si>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</si>
  <si>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</si>
  <si>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</si>
  <si>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</si>
  <si>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</si>
  <si>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</si>
  <si>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</si>
  <si>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</si>
  <si>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</si>
  <si>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</si>
  <si>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</si>
  <si>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</si>
  <si>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</si>
  <si>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</si>
  <si>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</si>
  <si>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</si>
  <si>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</si>
  <si>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</si>
  <si>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</si>
  <si>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</si>
  <si>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</si>
  <si>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</si>
  <si>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</si>
  <si>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</si>
  <si>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</si>
  <si>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</si>
  <si>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</si>
  <si>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</si>
  <si>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</si>
  <si>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</si>
  <si>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</si>
  <si>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</si>
  <si>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</si>
  <si>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</si>
  <si>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</si>
  <si>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</si>
  <si>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</si>
  <si>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</si>
  <si>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</si>
  <si>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</si>
  <si>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</si>
  <si>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</si>
  <si>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</si>
  <si>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</si>
  <si>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</si>
  <si>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</si>
  <si>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</si>
  <si>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</si>
  <si>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</si>
  <si>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</si>
  <si>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</si>
  <si>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</si>
  <si>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</si>
  <si>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</si>
  <si>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</si>
  <si>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</si>
  <si>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</si>
  <si>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</si>
  <si>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</si>
  <si>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</si>
  <si>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</si>
  <si>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</si>
  <si>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</si>
  <si>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</si>
  <si>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</si>
  <si>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</si>
  <si>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</si>
  <si>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</si>
  <si>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</si>
  <si>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</si>
  <si>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</si>
  <si>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</si>
  <si>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</si>
  <si>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</si>
  <si>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</si>
  <si>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</si>
  <si>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</si>
  <si>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</si>
  <si>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</si>
  <si>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</si>
  <si>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</si>
  <si>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</si>
  <si>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</si>
  <si>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</si>
  <si>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</si>
  <si>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</si>
  <si>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</si>
  <si>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</si>
  <si>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</si>
  <si>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</si>
  <si>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</si>
  <si>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</si>
  <si>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</si>
  <si>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</si>
  <si>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</si>
  <si>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</si>
  <si>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</si>
  <si>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</si>
  <si>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</si>
  <si>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</si>
  <si>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</si>
  <si>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</si>
  <si>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</si>
  <si>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</si>
  <si>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</si>
  <si>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</si>
  <si>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</si>
  <si>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</si>
  <si>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</si>
  <si>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</si>
  <si>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</si>
  <si>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</si>
  <si>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</si>
  <si>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</si>
  <si>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</si>
  <si>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</si>
  <si>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</si>
  <si>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</si>
  <si>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</si>
  <si>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</si>
  <si>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</si>
  <si>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</si>
  <si>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</si>
  <si>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</si>
  <si>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</si>
  <si>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</si>
  <si>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</si>
  <si>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</si>
  <si>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</si>
  <si>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</si>
  <si>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</si>
  <si>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</si>
  <si>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</si>
  <si>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</si>
  <si>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</si>
  <si>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</si>
  <si>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</si>
  <si>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</si>
  <si>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</si>
  <si>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</si>
  <si>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</si>
  <si>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</si>
  <si>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</si>
  <si>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</si>
  <si>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</si>
  <si>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</si>
  <si>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</si>
  <si>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</si>
  <si>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</si>
  <si>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</si>
  <si>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</si>
  <si>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</si>
  <si>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</si>
  <si>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</si>
  <si>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</si>
  <si>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</si>
  <si>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</si>
  <si>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</si>
  <si>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</si>
  <si>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</si>
  <si>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</si>
  <si>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</si>
  <si>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</si>
  <si>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</si>
  <si>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</si>
  <si>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</si>
  <si>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</si>
  <si>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</si>
  <si>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</si>
  <si>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</si>
  <si>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</si>
  <si>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</si>
  <si>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</si>
  <si>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</si>
  <si>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</si>
  <si>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</si>
  <si>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</si>
  <si>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</si>
  <si>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</si>
  <si>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</si>
  <si>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</si>
  <si>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</si>
  <si>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</si>
  <si>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</si>
  <si>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</si>
  <si>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</si>
  <si>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</si>
  <si>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</si>
  <si>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</si>
  <si>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</si>
  <si>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</si>
  <si>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</si>
  <si>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</si>
  <si>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</si>
  <si>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</si>
  <si>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</si>
  <si>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</si>
  <si>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</si>
  <si>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</si>
  <si>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</si>
  <si>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</si>
  <si>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</si>
  <si>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</si>
  <si>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</si>
  <si>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</si>
  <si>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</si>
  <si>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</si>
  <si>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</si>
  <si>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</si>
  <si>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</si>
  <si>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</si>
  <si>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</si>
  <si>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</si>
  <si>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</si>
  <si>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</si>
  <si>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</si>
  <si>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</si>
  <si>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</si>
  <si>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</si>
  <si>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</si>
  <si>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</si>
  <si>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</si>
  <si>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</si>
  <si>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</si>
  <si>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</si>
  <si>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</si>
  <si>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</si>
  <si>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</si>
  <si>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</si>
  <si>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</si>
  <si>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</si>
  <si>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</si>
  <si>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</si>
  <si>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</si>
  <si>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</si>
  <si>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</si>
  <si>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</si>
  <si>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</si>
  <si>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</si>
  <si>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</si>
  <si>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</si>
  <si>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</si>
  <si>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</si>
  <si>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</si>
  <si>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</si>
  <si>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</si>
  <si>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</si>
  <si>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</si>
  <si>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</si>
  <si>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</si>
  <si>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</si>
  <si>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</si>
  <si>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</si>
  <si>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</si>
  <si>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</si>
  <si>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</si>
  <si>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</si>
  <si>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</si>
  <si>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</si>
  <si>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</si>
  <si>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</si>
  <si>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</si>
  <si>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</si>
  <si>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</si>
  <si>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</si>
  <si>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</si>
  <si>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</si>
  <si>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</si>
  <si>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</si>
  <si>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</si>
  <si>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</si>
  <si>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</si>
  <si>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</si>
  <si>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</si>
  <si>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</si>
  <si>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</si>
  <si>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</si>
  <si>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</si>
  <si>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</si>
  <si>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</si>
  <si>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</si>
  <si>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</si>
  <si>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</si>
  <si>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</si>
  <si>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</si>
  <si>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</si>
  <si>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</si>
  <si>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</si>
  <si>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</si>
  <si>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</si>
  <si>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</si>
  <si>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</si>
  <si>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</si>
  <si>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</si>
  <si>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</si>
  <si>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</si>
  <si>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</si>
  <si>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</si>
  <si>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</si>
  <si>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</si>
  <si>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</si>
  <si>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</si>
  <si>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</si>
  <si>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</si>
  <si>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</si>
  <si>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</si>
  <si>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</si>
  <si>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</si>
  <si>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</si>
  <si>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</si>
  <si>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</si>
  <si>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</si>
  <si>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</si>
  <si>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</si>
  <si>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</si>
  <si>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</si>
  <si>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</si>
  <si>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</si>
  <si>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</si>
  <si>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</si>
  <si>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</si>
  <si>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</si>
  <si>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</si>
  <si>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</si>
  <si>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</si>
  <si>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</si>
  <si>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</si>
  <si>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</si>
  <si>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</si>
  <si>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</si>
  <si>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</si>
  <si>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</si>
  <si>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</si>
  <si>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</si>
  <si>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</si>
  <si>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</si>
  <si>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</si>
  <si>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</si>
  <si>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</si>
  <si>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</si>
  <si>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</si>
  <si>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</si>
  <si>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</si>
  <si>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</si>
  <si>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</si>
  <si>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</si>
  <si>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</si>
  <si>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</si>
  <si>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</si>
  <si>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</si>
  <si>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</si>
  <si>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</si>
  <si>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</si>
  <si>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</si>
  <si>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</si>
  <si>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</si>
  <si>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</si>
  <si>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</si>
  <si>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</si>
  <si>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</si>
  <si>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</si>
  <si>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</si>
  <si>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</si>
  <si>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</si>
  <si>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</si>
  <si>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</si>
  <si>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</si>
  <si>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</si>
  <si>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</si>
  <si>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</si>
  <si>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</si>
  <si>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</si>
  <si>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</si>
  <si>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</si>
  <si>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</si>
  <si>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</si>
  <si>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</si>
  <si>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</si>
  <si>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</si>
  <si>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</si>
  <si>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</si>
  <si>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</si>
  <si>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</si>
  <si>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</si>
  <si>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</si>
  <si>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</si>
  <si>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</si>
  <si>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</si>
  <si>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</si>
  <si>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</si>
  <si>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</si>
  <si>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</si>
  <si>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</si>
  <si>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</si>
  <si>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</si>
  <si>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</si>
  <si>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</si>
  <si>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</si>
  <si>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</si>
  <si>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</si>
  <si>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</si>
  <si>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</si>
  <si>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</si>
  <si>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</si>
  <si>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</si>
  <si>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</si>
  <si>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</si>
  <si>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</si>
  <si>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</si>
  <si>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</si>
  <si>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</si>
  <si>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</si>
  <si>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</si>
  <si>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</si>
  <si>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</si>
  <si>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</si>
  <si>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</si>
  <si>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</si>
  <si>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</si>
  <si>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</si>
  <si>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</si>
  <si>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</si>
  <si>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</si>
  <si>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</si>
  <si>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</si>
  <si>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</si>
  <si>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</si>
  <si>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</si>
  <si>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</si>
  <si>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</si>
  <si>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</si>
  <si>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</si>
  <si>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</si>
  <si>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</si>
  <si>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</si>
  <si>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</si>
  <si>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</si>
  <si>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</si>
  <si>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</si>
  <si>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</si>
  <si>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</si>
  <si>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</si>
  <si>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</si>
  <si>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</si>
  <si>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</si>
  <si>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</si>
  <si>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</si>
  <si>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</si>
  <si>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</si>
  <si>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</si>
  <si>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</si>
  <si>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</si>
  <si>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</si>
  <si>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</si>
  <si>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</si>
  <si>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</si>
  <si>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</si>
  <si>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</si>
  <si>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</si>
  <si>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</si>
  <si>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</si>
  <si>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</si>
  <si>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</si>
  <si>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</si>
  <si>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</si>
  <si>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</si>
  <si>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</si>
  <si>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</si>
  <si>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</si>
  <si>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</si>
  <si>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</si>
  <si>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</si>
  <si>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</si>
  <si>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</si>
  <si>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</si>
  <si>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</si>
  <si>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</si>
  <si>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</si>
  <si>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</si>
  <si>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</si>
  <si>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</si>
  <si>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</si>
  <si>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</si>
  <si>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</si>
  <si>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</si>
  <si>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</si>
  <si>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</si>
  <si>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</si>
  <si>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</si>
  <si>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</si>
  <si>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</si>
  <si>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</si>
  <si>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</si>
  <si>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</si>
  <si>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</si>
  <si>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</si>
  <si>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</si>
  <si>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</si>
  <si>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</si>
  <si>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</si>
  <si>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</si>
  <si>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</si>
  <si>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</si>
  <si>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</si>
  <si>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</si>
  <si>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</si>
  <si>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</si>
  <si>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</si>
  <si>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</si>
  <si>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</si>
  <si>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</si>
  <si>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</si>
  <si>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</si>
  <si>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</si>
  <si>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</si>
  <si>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</si>
  <si>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</si>
  <si>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</si>
  <si>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</si>
  <si>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</si>
  <si>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</si>
  <si>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</si>
  <si>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</si>
  <si>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</si>
  <si>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</si>
  <si>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</si>
  <si>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</si>
  <si>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</si>
  <si>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</si>
  <si>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</si>
  <si>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</si>
  <si>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</si>
  <si>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</si>
  <si>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</si>
  <si>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</si>
  <si>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</si>
  <si>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</si>
  <si>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</si>
  <si>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</si>
  <si>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</si>
  <si>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</si>
  <si>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</si>
  <si>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</si>
  <si>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</si>
  <si>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</si>
  <si>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</si>
  <si>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</si>
  <si>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</si>
  <si>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</si>
  <si>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</si>
  <si>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</si>
  <si>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</si>
  <si>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</si>
  <si>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</si>
  <si>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</si>
  <si>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</si>
  <si>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</si>
  <si>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</si>
  <si>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</si>
  <si>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</si>
  <si>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</si>
  <si>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</si>
  <si>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</si>
  <si>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</si>
  <si>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</si>
  <si>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</si>
  <si>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</si>
  <si>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</si>
  <si>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</si>
  <si>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</si>
  <si>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</si>
  <si>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</si>
  <si>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</si>
  <si>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</si>
  <si>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</si>
  <si>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</si>
  <si>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</si>
  <si>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</si>
  <si>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</si>
  <si>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</si>
  <si>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</si>
  <si>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</si>
  <si>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</si>
  <si>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</si>
  <si>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</si>
  <si>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</si>
  <si>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</si>
  <si>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</si>
  <si>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</si>
  <si>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</si>
  <si>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</si>
  <si>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</si>
  <si>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</si>
  <si>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</si>
  <si>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</si>
  <si>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</si>
  <si>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</si>
  <si>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</si>
  <si>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</si>
  <si>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</si>
  <si>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</si>
  <si>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</si>
  <si>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</si>
  <si>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</si>
  <si>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</si>
  <si>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</si>
  <si>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</si>
  <si>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</si>
  <si>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</si>
  <si>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</si>
  <si>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</si>
  <si>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</si>
  <si>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</si>
  <si>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</si>
  <si>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</si>
  <si>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</si>
  <si>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</si>
  <si>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</si>
  <si>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</si>
  <si>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</si>
  <si>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</si>
  <si>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</si>
  <si>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</si>
  <si>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</si>
  <si>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</si>
  <si>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</si>
  <si>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</si>
  <si>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</si>
  <si>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</si>
  <si>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</si>
  <si>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</si>
  <si>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</si>
  <si>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</si>
  <si>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</si>
  <si>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</si>
  <si>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</si>
  <si>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</si>
  <si>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</si>
  <si>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</si>
  <si>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</si>
  <si>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</si>
  <si>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</si>
  <si>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</si>
  <si>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</si>
  <si>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</si>
  <si>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</si>
  <si>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</si>
  <si>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</si>
  <si>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</si>
  <si>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</si>
  <si>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</si>
  <si>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</si>
  <si>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</si>
  <si>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</si>
  <si>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</si>
  <si>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</si>
  <si>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</si>
  <si>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</si>
  <si>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</si>
  <si>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</si>
  <si>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</si>
  <si>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</si>
  <si>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</si>
  <si>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</si>
  <si>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</si>
  <si>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</si>
  <si>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</si>
  <si>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</si>
  <si>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</si>
  <si>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</si>
  <si>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</si>
  <si>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</si>
  <si>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</si>
  <si>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</si>
  <si>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</si>
  <si>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</si>
  <si>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</si>
  <si>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</si>
  <si>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</si>
  <si>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</si>
  <si>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</si>
  <si>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</si>
  <si>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</si>
  <si>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</si>
  <si>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</si>
  <si>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</si>
  <si>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</si>
  <si>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</si>
  <si>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</si>
  <si>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</si>
  <si>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</si>
  <si>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</si>
  <si>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</si>
  <si>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</si>
  <si>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</si>
  <si>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</si>
  <si>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</si>
  <si>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</si>
  <si>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</si>
  <si>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</si>
  <si>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</si>
  <si>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</si>
  <si>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</si>
  <si>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</si>
  <si>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</si>
  <si>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</si>
  <si>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</si>
  <si>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</si>
  <si>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</si>
  <si>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</si>
  <si>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</si>
  <si>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</si>
  <si>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</si>
  <si>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</si>
  <si>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</si>
  <si>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</si>
  <si>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</si>
  <si>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</si>
  <si>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</si>
  <si>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</si>
  <si>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</si>
  <si>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</si>
  <si>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</si>
  <si>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</si>
  <si>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</si>
  <si>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</si>
  <si>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</si>
  <si>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</si>
  <si>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</si>
  <si>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</si>
  <si>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</si>
  <si>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</si>
  <si>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</si>
  <si>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</si>
  <si>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</si>
  <si>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</si>
  <si>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</si>
  <si>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</si>
  <si>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</si>
  <si>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</si>
  <si>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</si>
  <si>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</si>
  <si>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</si>
  <si>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</si>
  <si>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</si>
  <si>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</si>
  <si>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</si>
  <si>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</si>
  <si>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</si>
  <si>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</si>
  <si>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</si>
  <si>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</si>
  <si>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</si>
  <si>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</si>
  <si>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</si>
  <si>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</si>
  <si>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</si>
  <si>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</si>
  <si>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</si>
  <si>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</si>
  <si>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</si>
  <si>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</si>
  <si>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</si>
  <si>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</si>
  <si>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</si>
  <si>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</si>
  <si>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</si>
  <si>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</si>
  <si>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</si>
  <si>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</si>
  <si>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</si>
  <si>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</si>
  <si>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</si>
  <si>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</si>
  <si>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</si>
  <si>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</si>
  <si>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</si>
  <si>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</si>
  <si>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</si>
  <si>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</si>
  <si>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</si>
  <si>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</si>
  <si>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</si>
  <si>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</si>
  <si>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</si>
  <si>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</si>
  <si>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</si>
  <si>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</si>
  <si>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</si>
  <si>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</si>
  <si>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</si>
  <si>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</si>
  <si>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</si>
  <si>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</si>
  <si>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</si>
  <si>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</si>
  <si>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</si>
  <si>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</si>
  <si>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</si>
  <si>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</si>
  <si>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</si>
  <si>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</si>
  <si>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</si>
  <si>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</si>
  <si>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</si>
  <si>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</si>
  <si>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</si>
  <si>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</si>
  <si>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</si>
  <si>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</si>
  <si>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</si>
  <si>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</si>
  <si>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</si>
  <si>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</si>
  <si>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</si>
  <si>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</si>
  <si>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</si>
  <si>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</si>
  <si>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</si>
  <si>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</si>
  <si>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</si>
  <si>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</si>
  <si>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</si>
  <si>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</si>
  <si>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</si>
  <si>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</si>
  <si>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</si>
  <si>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</si>
  <si>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</si>
  <si>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</si>
  <si>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</si>
  <si>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</si>
  <si>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</si>
  <si>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</si>
  <si>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</si>
  <si>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</si>
  <si>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</si>
  <si>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</si>
  <si>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</si>
  <si>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</si>
  <si>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</si>
  <si>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</si>
  <si>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</si>
  <si>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</si>
  <si>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</si>
  <si>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</si>
  <si>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</si>
  <si>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</si>
  <si>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</si>
  <si>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</si>
  <si>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</si>
  <si>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</si>
  <si>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</si>
  <si>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</si>
  <si>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</si>
  <si>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</si>
  <si>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</si>
  <si>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</si>
  <si>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</si>
  <si>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</si>
  <si>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</si>
  <si>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</si>
  <si>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</si>
  <si>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</si>
  <si>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</si>
  <si>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</si>
  <si>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</si>
  <si>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</si>
  <si>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</si>
  <si>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</si>
  <si>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</si>
  <si>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</si>
  <si>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</si>
  <si>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</si>
  <si>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</si>
  <si>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</si>
  <si>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</si>
  <si>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</si>
  <si>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</si>
  <si>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</si>
  <si>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</si>
  <si>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</si>
  <si>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</si>
  <si>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</si>
  <si>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</si>
  <si>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</si>
  <si>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</si>
  <si>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</si>
  <si>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</si>
  <si>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</si>
  <si>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</si>
  <si>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</si>
  <si>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</si>
  <si>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</si>
  <si>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</si>
  <si>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</si>
  <si>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</si>
  <si>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</si>
  <si>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</si>
  <si>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</si>
  <si>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</si>
  <si>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</si>
  <si>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</si>
  <si>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</si>
  <si>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</si>
  <si>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</si>
  <si>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</si>
  <si>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</si>
  <si>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</si>
  <si>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</si>
  <si>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</si>
  <si>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</si>
  <si>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</si>
  <si>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</si>
  <si>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</si>
  <si>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</si>
  <si>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</si>
  <si>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</si>
  <si>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</si>
  <si>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</si>
  <si>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</si>
  <si>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</si>
  <si>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</si>
  <si>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</si>
  <si>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</si>
  <si>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</si>
  <si>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</si>
  <si>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</si>
  <si>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</si>
  <si>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</si>
  <si>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</si>
  <si>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</si>
  <si>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</si>
  <si>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</si>
  <si>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</si>
  <si>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</si>
  <si>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</si>
  <si>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</si>
  <si>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</si>
  <si>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</si>
  <si>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</si>
  <si>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</si>
  <si>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</si>
  <si>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</si>
  <si>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</si>
  <si>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</si>
  <si>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</si>
  <si>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</si>
  <si>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</si>
  <si>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</si>
  <si>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</si>
  <si>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</si>
  <si>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</si>
  <si>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</si>
  <si>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</si>
  <si>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</si>
  <si>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</si>
  <si>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</si>
  <si>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</si>
  <si>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</si>
  <si>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</si>
  <si>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</si>
  <si>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</si>
  <si>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</si>
  <si>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</si>
  <si>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</si>
  <si>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</si>
  <si>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</si>
  <si>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</si>
  <si>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</si>
  <si>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</si>
  <si>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</si>
  <si>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</si>
  <si>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</si>
  <si>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</si>
  <si>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</si>
  <si>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</si>
  <si>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</si>
  <si>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</si>
  <si>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</si>
  <si>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</si>
  <si>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</si>
  <si>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</si>
  <si>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</si>
  <si>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</si>
  <si>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</si>
  <si>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</si>
  <si>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</si>
  <si>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</si>
  <si>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</si>
  <si>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</si>
  <si>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</si>
  <si>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</si>
  <si>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</si>
  <si>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</si>
  <si>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</si>
  <si>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</si>
  <si>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</si>
  <si>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</si>
  <si>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</si>
  <si>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</si>
  <si>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</si>
  <si>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</si>
  <si>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</si>
  <si>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</si>
  <si>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</si>
  <si>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</si>
  <si>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</si>
  <si>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</si>
  <si>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</si>
  <si>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</si>
  <si>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</si>
  <si>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</si>
  <si>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</si>
  <si>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</si>
  <si>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</si>
  <si>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</si>
  <si>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</si>
  <si>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</si>
  <si>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</si>
  <si>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</si>
  <si>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</si>
  <si>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</si>
  <si>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</si>
  <si>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</si>
  <si>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</si>
  <si>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</si>
  <si>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</si>
  <si>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</si>
  <si>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</si>
  <si>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</si>
  <si>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</si>
  <si>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</si>
  <si>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</si>
  <si>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</si>
  <si>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</si>
  <si>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</si>
  <si>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</si>
  <si>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</si>
  <si>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</si>
  <si>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</si>
  <si>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</si>
  <si>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</si>
  <si>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</si>
  <si>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</si>
  <si>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</si>
  <si>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</si>
  <si>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</si>
  <si>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</si>
  <si>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</si>
  <si>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</si>
  <si>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</si>
  <si>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</si>
  <si>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</si>
  <si>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</si>
  <si>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</si>
  <si>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</si>
  <si>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</si>
  <si>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</si>
  <si>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</si>
  <si>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</si>
  <si>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</si>
  <si>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</si>
  <si>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</si>
  <si>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</si>
  <si>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</si>
  <si>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</si>
  <si>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</si>
  <si>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</si>
  <si>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</si>
  <si>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</si>
  <si>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</si>
  <si>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</si>
  <si>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</si>
  <si>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</si>
  <si>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</si>
  <si>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</si>
  <si>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</si>
  <si>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</si>
  <si>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</si>
  <si>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</si>
  <si>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</si>
  <si>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</si>
  <si>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</si>
  <si>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</si>
  <si>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</si>
  <si>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</si>
  <si>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</si>
  <si>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</si>
  <si>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</si>
  <si>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</si>
  <si>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</si>
  <si>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</si>
  <si>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</si>
  <si>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</si>
  <si>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</si>
  <si>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</si>
  <si>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</si>
  <si>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</si>
  <si>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</si>
  <si>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</si>
  <si>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</si>
  <si>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</si>
  <si>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</si>
  <si>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</si>
  <si>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</si>
  <si>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</si>
  <si>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</si>
  <si>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</si>
  <si>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</si>
  <si>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</si>
  <si>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</si>
  <si>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</si>
  <si>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</si>
  <si>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</si>
  <si>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</si>
  <si>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</si>
  <si>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</si>
  <si>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</si>
  <si>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</si>
  <si>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</si>
  <si>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</si>
  <si>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</si>
  <si>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</si>
  <si>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</si>
  <si>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</si>
  <si>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</si>
  <si>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</si>
  <si>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</si>
  <si>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</si>
  <si>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</si>
  <si>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</si>
  <si>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</si>
  <si>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</si>
  <si>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</si>
  <si>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</si>
  <si>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</si>
  <si>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</si>
  <si>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</si>
  <si>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</si>
  <si>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</si>
  <si>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</si>
  <si>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</si>
  <si>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</si>
  <si>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</si>
  <si>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</si>
  <si>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</si>
  <si>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</si>
  <si>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</si>
  <si>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</si>
  <si>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</si>
  <si>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</si>
  <si>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</si>
  <si>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</si>
  <si>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</si>
  <si>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</si>
  <si>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</si>
  <si>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</si>
  <si>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</si>
  <si>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</si>
  <si>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</si>
  <si>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</si>
  <si>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</si>
  <si>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</si>
  <si>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</si>
  <si>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</si>
  <si>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</si>
  <si>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</si>
  <si>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</si>
  <si>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</si>
  <si>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</si>
  <si>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</si>
  <si>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</si>
  <si>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</si>
  <si>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</si>
  <si>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</si>
  <si>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</si>
  <si>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</si>
  <si>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</si>
  <si>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</si>
  <si>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</si>
  <si>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</si>
  <si>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</si>
  <si>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</si>
  <si>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</si>
  <si>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</si>
  <si>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</si>
  <si>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</si>
  <si>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</si>
  <si>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</si>
  <si>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</si>
  <si>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</si>
  <si>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</si>
  <si>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</si>
  <si>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</si>
  <si>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</si>
  <si>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</si>
  <si>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</si>
  <si>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</si>
  <si>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</si>
  <si>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</si>
  <si>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</si>
  <si>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</si>
  <si>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</si>
  <si>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</si>
  <si>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</si>
  <si>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</si>
  <si>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</si>
  <si>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</si>
  <si>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</si>
  <si>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</si>
  <si>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</si>
  <si>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</si>
  <si>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</si>
  <si>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</si>
  <si>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</si>
  <si>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</si>
  <si>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</si>
  <si>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</si>
  <si>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</si>
  <si>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</si>
  <si>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</si>
  <si>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</si>
  <si>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</si>
  <si>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</si>
  <si>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</si>
  <si>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</si>
  <si>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</si>
  <si>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</si>
  <si>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</si>
  <si>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</si>
  <si>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</si>
  <si>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</si>
  <si>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</si>
  <si>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</si>
  <si>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</si>
  <si>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</si>
  <si>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</si>
  <si>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</si>
  <si>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</si>
  <si>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</si>
  <si>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</si>
  <si>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</si>
  <si>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</si>
  <si>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</si>
  <si>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</si>
  <si>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</si>
  <si>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</si>
  <si>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</si>
  <si>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</si>
  <si>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</si>
  <si>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</si>
  <si>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</si>
  <si>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</si>
  <si>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</si>
  <si>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</si>
  <si>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</si>
  <si>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</si>
  <si>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</si>
  <si>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</si>
  <si>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</si>
  <si>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</si>
  <si>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</si>
  <si>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</si>
  <si>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</si>
  <si>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</si>
  <si>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</si>
  <si>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</si>
  <si>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</si>
  <si>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</si>
  <si>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</si>
  <si>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</si>
  <si>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</si>
  <si>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</si>
  <si>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</si>
  <si>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</si>
  <si>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</si>
  <si>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</si>
  <si>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</si>
  <si>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</si>
  <si>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</si>
  <si>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</si>
  <si>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</si>
  <si>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</si>
  <si>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</si>
  <si>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</si>
  <si>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</si>
  <si>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</si>
  <si>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</si>
  <si>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</si>
  <si>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</si>
  <si>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</si>
  <si>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</si>
  <si>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</si>
  <si>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</si>
  <si>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</si>
  <si>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</si>
  <si>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</si>
  <si>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</si>
  <si>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</si>
  <si>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</si>
  <si>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</si>
  <si>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</si>
  <si>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</si>
  <si>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</si>
  <si>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</si>
  <si>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</si>
  <si>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</si>
  <si>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</si>
  <si>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</si>
  <si>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</si>
  <si>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</si>
  <si>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</si>
  <si>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</si>
  <si>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</si>
  <si>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</si>
  <si>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</si>
  <si>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</si>
  <si>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</si>
  <si>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</si>
  <si>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</si>
  <si>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</si>
  <si>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</si>
  <si>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</si>
  <si>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</si>
  <si>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</si>
  <si>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</si>
  <si>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</si>
  <si>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</si>
  <si>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</si>
  <si>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</si>
  <si>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</si>
  <si>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</si>
  <si>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</si>
  <si>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</si>
  <si>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</si>
  <si>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</si>
  <si>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</si>
  <si>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</si>
  <si>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</si>
  <si>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</si>
  <si>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</si>
  <si>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</si>
  <si>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</si>
  <si>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</si>
  <si>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</si>
  <si>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</si>
  <si>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</si>
  <si>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</si>
  <si>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</si>
  <si>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</si>
  <si>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</si>
  <si>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</si>
  <si>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</si>
  <si>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</si>
  <si>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</si>
  <si>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</si>
  <si>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</si>
  <si>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</si>
  <si>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</si>
  <si>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</si>
  <si>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</si>
  <si>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</si>
  <si>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</si>
  <si>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</si>
  <si>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</si>
  <si>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</si>
  <si>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</si>
  <si>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</si>
  <si>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</si>
  <si>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</si>
  <si>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</si>
  <si>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</si>
  <si>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</si>
  <si>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</si>
  <si>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</si>
  <si>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</si>
  <si>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</si>
  <si>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</si>
  <si>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</si>
  <si>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</si>
  <si>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</si>
  <si>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</si>
  <si>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</si>
  <si>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</si>
  <si>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</si>
  <si>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</si>
  <si>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</si>
  <si>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</si>
  <si>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</si>
  <si>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</si>
  <si>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</si>
  <si>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</si>
  <si>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</si>
  <si>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</si>
  <si>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</si>
  <si>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</si>
  <si>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</si>
  <si>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</si>
  <si>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</si>
  <si>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</si>
  <si>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</si>
  <si>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</si>
  <si>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</si>
  <si>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</si>
  <si>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</si>
  <si>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</si>
  <si>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</si>
  <si>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</si>
  <si>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</si>
  <si>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</si>
  <si>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</si>
  <si>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</si>
  <si>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</si>
  <si>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</si>
  <si>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</si>
  <si>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</si>
  <si>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</si>
  <si>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</si>
  <si>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</si>
  <si>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</si>
  <si>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</si>
  <si>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</si>
  <si>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</si>
  <si>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</si>
  <si>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</si>
  <si>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</si>
  <si>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</si>
  <si>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</si>
  <si>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</si>
  <si>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</si>
  <si>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</si>
  <si>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</si>
  <si>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</si>
  <si>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</si>
  <si>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</si>
  <si>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</si>
  <si>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</si>
  <si>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</si>
  <si>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</si>
  <si>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</si>
  <si>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</si>
  <si>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</si>
  <si>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</si>
  <si>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</si>
  <si>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</si>
  <si>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</si>
  <si>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</si>
  <si>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</si>
  <si>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</si>
  <si>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</si>
  <si>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</si>
  <si>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</si>
  <si>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</si>
  <si>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</si>
  <si>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</si>
  <si>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</si>
  <si>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</si>
  <si>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</si>
  <si>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</si>
  <si>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</si>
  <si>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</si>
  <si>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</si>
  <si>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</si>
  <si>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</si>
  <si>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</si>
  <si>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</si>
  <si>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</si>
  <si>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</si>
  <si>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</si>
  <si>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</si>
  <si>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</si>
  <si>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</si>
  <si>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</si>
  <si>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</si>
  <si>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</si>
  <si>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</si>
  <si>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</si>
  <si>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</si>
  <si>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</si>
  <si>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</si>
  <si>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</si>
  <si>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</si>
  <si>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</si>
  <si>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</si>
  <si>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</si>
  <si>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</si>
  <si>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</si>
  <si>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</si>
  <si>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</si>
  <si>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</si>
  <si>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</si>
  <si>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</si>
  <si>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</si>
  <si>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</si>
  <si>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</si>
  <si>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</si>
  <si>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</si>
  <si>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</si>
  <si>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</si>
  <si>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</si>
  <si>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</si>
  <si>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</si>
  <si>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</si>
  <si>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</si>
  <si>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</si>
  <si>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</si>
  <si>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</si>
  <si>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</si>
  <si>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</si>
  <si>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</si>
  <si>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</si>
  <si>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</si>
  <si>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</si>
  <si>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</si>
  <si>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</si>
  <si>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</si>
  <si>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</si>
  <si>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</si>
  <si>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</si>
  <si>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</si>
  <si>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</si>
  <si>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</si>
  <si>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</si>
  <si>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</si>
  <si>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</si>
  <si>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</si>
  <si>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</si>
  <si>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</si>
  <si>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</si>
  <si>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</si>
  <si>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</si>
  <si>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</si>
  <si>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</si>
  <si>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</si>
  <si>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</si>
  <si>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</si>
  <si>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</si>
  <si>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</si>
  <si>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</si>
  <si>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</si>
  <si>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</si>
  <si>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</si>
  <si>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</si>
  <si>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</si>
  <si>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</si>
  <si>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</si>
  <si>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</si>
  <si>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</si>
  <si>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</si>
  <si>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</si>
  <si>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</si>
  <si>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</si>
  <si>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</si>
  <si>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</si>
  <si>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</si>
  <si>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</si>
  <si>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</si>
  <si>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</si>
  <si>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</si>
  <si>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</si>
  <si>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</si>
  <si>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</si>
  <si>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</si>
  <si>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</si>
  <si>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</si>
  <si>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</si>
  <si>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</si>
  <si>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</si>
  <si>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</si>
  <si>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</si>
  <si>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</si>
  <si>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</si>
  <si>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</si>
  <si>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</si>
  <si>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</si>
  <si>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</si>
  <si>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</si>
  <si>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</si>
  <si>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</si>
  <si>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</si>
  <si>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</si>
  <si>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</si>
  <si>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</si>
  <si>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</si>
  <si>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</si>
  <si>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</si>
  <si>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</si>
  <si>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</si>
  <si>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</si>
  <si>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</si>
  <si>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</si>
  <si>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</si>
  <si>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</si>
  <si>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</si>
  <si>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</si>
  <si>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</si>
  <si>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</si>
  <si>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</si>
  <si>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</si>
  <si>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</si>
  <si>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</si>
  <si>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</si>
  <si>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</si>
  <si>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</si>
  <si>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</si>
  <si>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</si>
  <si>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</si>
  <si>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</si>
  <si>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</si>
  <si>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</si>
  <si>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</si>
  <si>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</si>
  <si>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</si>
  <si>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</si>
  <si>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</si>
  <si>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</si>
  <si>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</si>
  <si>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</si>
  <si>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</si>
  <si>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</si>
  <si>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</si>
  <si>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</si>
  <si>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</si>
  <si>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</si>
  <si>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</si>
  <si>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</si>
  <si>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</si>
  <si>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</si>
  <si>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</si>
  <si>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</si>
  <si>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</si>
  <si>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</si>
  <si>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</si>
  <si>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</si>
  <si>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</si>
  <si>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</si>
  <si>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</si>
  <si>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</si>
  <si>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</si>
  <si>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</si>
  <si>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</si>
  <si>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</si>
  <si>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</si>
  <si>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</si>
  <si>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</si>
  <si>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</si>
  <si>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</si>
  <si>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</si>
  <si>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</si>
  <si>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</si>
  <si>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</si>
  <si>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</si>
  <si>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</si>
  <si>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</si>
  <si>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</si>
  <si>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</si>
  <si>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</si>
  <si>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</si>
  <si>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</si>
  <si>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</si>
  <si>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</si>
  <si>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</si>
  <si>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</si>
  <si>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</si>
  <si>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</si>
  <si>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</si>
  <si>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</si>
  <si>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</si>
  <si>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</si>
  <si>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</si>
  <si>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</si>
  <si>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</si>
  <si>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</si>
  <si>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</si>
  <si>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</si>
  <si>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</si>
  <si>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</si>
  <si>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</si>
  <si>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</si>
  <si>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</si>
  <si>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</si>
  <si>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</si>
  <si>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</si>
  <si>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</si>
  <si>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</si>
  <si>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</si>
  <si>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</si>
  <si>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</si>
  <si>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</si>
  <si>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</si>
  <si>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</si>
  <si>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</si>
  <si>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</si>
  <si>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</si>
  <si>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</si>
  <si>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</si>
  <si>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</si>
  <si>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</si>
  <si>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</si>
  <si>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</si>
  <si>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</si>
  <si>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</si>
  <si>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</si>
  <si>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</si>
  <si>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</si>
  <si>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</si>
  <si>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</si>
  <si>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</si>
  <si>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</si>
  <si>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</si>
  <si>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</si>
  <si>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</si>
  <si>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</si>
  <si>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</si>
  <si>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</si>
  <si>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</si>
  <si>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</si>
  <si>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</si>
  <si>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</si>
  <si>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</si>
  <si>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</si>
  <si>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</si>
  <si>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</si>
  <si>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</si>
  <si>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</si>
  <si>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</si>
  <si>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</si>
  <si>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</si>
  <si>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</si>
  <si>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</si>
  <si>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</si>
  <si>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</si>
  <si>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</si>
  <si>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</si>
  <si>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</si>
  <si>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</si>
  <si>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</si>
  <si>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</si>
  <si>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</si>
  <si>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</si>
  <si>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</si>
  <si>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</si>
  <si>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</si>
  <si>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</si>
  <si>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</si>
  <si>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</si>
  <si>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</si>
  <si>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</si>
  <si>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</si>
  <si>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</si>
  <si>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</si>
  <si>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</si>
  <si>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</si>
  <si>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</si>
  <si>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</si>
  <si>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</si>
  <si>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</si>
  <si>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</si>
  <si>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</si>
  <si>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</si>
  <si>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</si>
  <si>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</si>
  <si>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</si>
  <si>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</si>
  <si>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</si>
  <si>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</si>
  <si>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</si>
  <si>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</si>
  <si>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</si>
  <si>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</si>
  <si>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</si>
  <si>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</si>
  <si>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</si>
  <si>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</si>
  <si>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</si>
  <si>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</si>
  <si>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</si>
  <si>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</si>
  <si>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</si>
  <si>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</si>
  <si>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</si>
  <si>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</si>
  <si>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</si>
  <si>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</si>
  <si>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</si>
  <si>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</si>
  <si>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</si>
  <si>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</si>
  <si>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</si>
  <si>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</si>
  <si>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</si>
  <si>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</si>
  <si>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</si>
  <si>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</si>
  <si>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</si>
  <si>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</si>
  <si>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</si>
  <si>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</si>
  <si>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</si>
  <si>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</si>
  <si>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</si>
  <si>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</si>
  <si>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</si>
  <si>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</si>
  <si>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</si>
  <si>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</si>
  <si>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</si>
  <si>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</si>
  <si>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</si>
  <si>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</si>
  <si>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</si>
  <si>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</si>
  <si>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</si>
  <si>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</si>
  <si>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</si>
  <si>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</si>
  <si>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</si>
  <si>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</si>
  <si>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</si>
  <si>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</si>
  <si>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</si>
  <si>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</si>
  <si>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</si>
  <si>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</si>
  <si>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</si>
  <si>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</si>
  <si>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</si>
  <si>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</si>
  <si>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</si>
  <si>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</si>
  <si>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</si>
  <si>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</si>
  <si>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</si>
  <si>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</si>
  <si>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</si>
  <si>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</si>
  <si>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</si>
  <si>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</si>
  <si>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</si>
  <si>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</si>
  <si>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</si>
  <si>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</si>
  <si>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</si>
  <si>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</si>
  <si>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</si>
  <si>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</si>
  <si>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</si>
  <si>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</si>
  <si>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</si>
  <si>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</si>
  <si>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</si>
  <si>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</si>
  <si>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</si>
  <si>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</si>
  <si>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</si>
  <si>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</si>
  <si>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</si>
  <si>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</si>
  <si>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</si>
  <si>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</si>
  <si>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</si>
  <si>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</si>
  <si>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</si>
  <si>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</si>
  <si>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</si>
  <si>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</si>
  <si>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</si>
  <si>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</si>
  <si>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</si>
  <si>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</si>
  <si>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</si>
  <si>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</si>
  <si>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</si>
  <si>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</si>
  <si>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</si>
  <si>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</si>
  <si>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</si>
  <si>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</si>
  <si>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</si>
  <si>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</si>
  <si>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</si>
  <si>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</si>
  <si>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</si>
  <si>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</si>
  <si>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</si>
  <si>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</si>
  <si>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</si>
  <si>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</si>
  <si>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</si>
  <si>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</si>
  <si>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</si>
  <si>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</si>
  <si>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</si>
  <si>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</si>
  <si>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</si>
  <si>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</si>
  <si>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</si>
  <si>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</si>
  <si>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</si>
  <si>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</si>
  <si>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</si>
  <si>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</si>
  <si>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</si>
  <si>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</si>
  <si>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</si>
  <si>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</si>
  <si>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</si>
  <si>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</si>
  <si>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</si>
  <si>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</si>
  <si>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</si>
  <si>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</si>
  <si>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</si>
  <si>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</si>
  <si>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</si>
  <si>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</si>
  <si>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</si>
  <si>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</si>
  <si>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</si>
  <si>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</si>
  <si>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</si>
  <si>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</si>
  <si>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</si>
  <si>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</si>
  <si>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</si>
  <si>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</si>
  <si>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</si>
  <si>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</si>
  <si>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</si>
  <si>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</si>
  <si>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</si>
  <si>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</si>
  <si>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</si>
  <si>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</si>
  <si>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</si>
  <si>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</si>
  <si>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</si>
  <si>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</si>
  <si>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</si>
  <si>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</si>
  <si>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</si>
  <si>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</si>
  <si>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</si>
  <si>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</si>
  <si>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</si>
  <si>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</si>
  <si>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</si>
  <si>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</si>
  <si>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</si>
  <si>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</si>
  <si>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</si>
  <si>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</si>
  <si>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</si>
  <si>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</si>
  <si>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</si>
  <si>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</si>
  <si>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</si>
  <si>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</si>
  <si>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</si>
  <si>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</si>
  <si>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</si>
  <si>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</si>
  <si>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</si>
  <si>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</si>
  <si>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</si>
  <si>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</si>
  <si>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</si>
  <si>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</si>
  <si>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</si>
  <si>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</si>
  <si>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</si>
  <si>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</si>
  <si>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</si>
  <si>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</si>
  <si>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</si>
  <si>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</si>
  <si>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</si>
  <si>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</si>
  <si>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</si>
  <si>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</si>
  <si>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</si>
  <si>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</si>
  <si>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</si>
  <si>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</si>
  <si>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</si>
  <si>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</si>
  <si>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</si>
  <si>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</si>
  <si>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</si>
  <si>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</si>
  <si>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</si>
  <si>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</si>
  <si>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</si>
  <si>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</si>
  <si>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</si>
  <si>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</si>
  <si>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</si>
  <si>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</si>
  <si>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</si>
  <si>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</si>
  <si>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</si>
  <si>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</si>
  <si>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</si>
  <si>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</si>
  <si>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</si>
  <si>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</si>
  <si>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</si>
  <si>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</si>
  <si>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</si>
  <si>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</si>
  <si>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</si>
  <si>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</si>
  <si>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</si>
  <si>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</si>
  <si>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</si>
  <si>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</si>
  <si>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</si>
  <si>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</si>
  <si>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</si>
  <si>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</si>
  <si>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</si>
  <si>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</si>
  <si>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</si>
  <si>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</si>
  <si>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</si>
  <si>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</si>
  <si>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</si>
  <si>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</si>
  <si>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</si>
  <si>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</si>
  <si>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</si>
  <si>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</si>
  <si>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</si>
  <si>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</si>
  <si>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</si>
  <si>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</si>
  <si>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</si>
  <si>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</si>
  <si>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</si>
  <si>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</si>
  <si>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</si>
  <si>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</si>
  <si>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</si>
  <si>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</si>
  <si>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</si>
  <si>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</si>
  <si>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</si>
  <si>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</si>
  <si>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</si>
  <si>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</si>
  <si>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</si>
  <si>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</si>
  <si>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</si>
  <si>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</si>
  <si>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</si>
  <si>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</si>
  <si>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</si>
  <si>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</si>
  <si>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</si>
  <si>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</si>
  <si>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</si>
  <si>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</si>
  <si>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</si>
  <si>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</si>
  <si>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</si>
  <si>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</si>
  <si>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</si>
  <si>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</si>
  <si>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</si>
  <si>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</si>
  <si>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</si>
  <si>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</si>
  <si>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</si>
  <si>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</si>
  <si>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</si>
  <si>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</si>
  <si>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</si>
  <si>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</si>
  <si>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</si>
  <si>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</si>
  <si>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</si>
  <si>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</si>
  <si>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</si>
  <si>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</si>
  <si>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</si>
  <si>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</si>
  <si>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</si>
  <si>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</si>
  <si>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</si>
  <si>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</si>
  <si>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</si>
  <si>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</si>
  <si>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</si>
  <si>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</si>
  <si>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</si>
  <si>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</si>
  <si>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</si>
  <si>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</si>
  <si>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</si>
  <si>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</si>
  <si>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</si>
  <si>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</si>
  <si>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</si>
  <si>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</si>
  <si>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</si>
  <si>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</si>
  <si>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</si>
  <si>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</si>
  <si>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</si>
  <si>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</si>
  <si>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</si>
  <si>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</si>
  <si>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</si>
  <si>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</si>
  <si>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</si>
  <si>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</si>
  <si>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</si>
  <si>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</si>
  <si>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</si>
  <si>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</si>
  <si>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</si>
  <si>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</si>
  <si>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</si>
  <si>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</si>
  <si>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</si>
  <si>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</si>
  <si>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</si>
  <si>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</si>
  <si>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</si>
  <si>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</si>
  <si>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</si>
  <si>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</si>
  <si>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</si>
  <si>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</si>
  <si>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</si>
  <si>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</si>
  <si>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</si>
  <si>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</si>
  <si>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</si>
  <si>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</si>
  <si>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</si>
  <si>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</si>
  <si>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</si>
  <si>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</si>
  <si>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</si>
  <si>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</si>
  <si>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</si>
  <si>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</si>
  <si>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</si>
  <si>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</si>
  <si>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</si>
  <si>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</si>
  <si>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</si>
  <si>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</si>
  <si>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</si>
  <si>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</si>
  <si>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</si>
  <si>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</si>
  <si>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</si>
  <si>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</si>
  <si>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</si>
  <si>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</si>
  <si>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</si>
  <si>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</si>
  <si>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</si>
  <si>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</si>
  <si>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</si>
  <si>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</si>
  <si>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</si>
  <si>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</si>
  <si>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</si>
  <si>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</si>
  <si>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</si>
  <si>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</si>
  <si>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</si>
  <si>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</si>
  <si>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</si>
  <si>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</si>
  <si>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</si>
  <si>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</si>
  <si>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</si>
  <si>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</si>
  <si>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</si>
  <si>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</si>
  <si>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</si>
  <si>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</si>
  <si>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</si>
  <si>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</si>
  <si>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</si>
  <si>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</si>
  <si>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</si>
  <si>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</si>
  <si>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</si>
  <si>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</si>
  <si>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</si>
  <si>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</si>
  <si>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</si>
  <si>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</si>
  <si>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</si>
  <si>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</si>
  <si>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</si>
  <si>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</si>
  <si>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</si>
  <si>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</si>
  <si>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</si>
  <si>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</si>
  <si>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</si>
  <si>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</si>
  <si>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</si>
  <si>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</si>
  <si>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</si>
  <si>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</si>
  <si>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</si>
  <si>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</si>
  <si>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</si>
  <si>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</si>
  <si>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</si>
  <si>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</si>
  <si>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</si>
  <si>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</si>
  <si>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</si>
  <si>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</si>
  <si>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</si>
  <si>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</si>
  <si>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</si>
  <si>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</si>
  <si>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</si>
  <si>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</si>
  <si>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</si>
  <si>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</si>
  <si>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</si>
  <si>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</si>
  <si>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</si>
  <si>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</si>
  <si>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</si>
  <si>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</si>
  <si>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</si>
  <si>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</si>
  <si>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</si>
  <si>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</si>
  <si>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</si>
  <si>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</si>
  <si>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</si>
  <si>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</si>
  <si>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</si>
  <si>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</si>
  <si>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</si>
  <si>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</si>
  <si>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</si>
  <si>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</si>
  <si>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</si>
  <si>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</si>
  <si>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</si>
  <si>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</si>
  <si>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</si>
  <si>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</si>
  <si>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</si>
  <si>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</si>
  <si>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</si>
  <si>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</si>
  <si>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</si>
  <si>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</si>
  <si>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</si>
  <si>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</si>
  <si>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</si>
  <si>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</si>
  <si>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</si>
  <si>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</si>
  <si>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</si>
  <si>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</si>
  <si>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</si>
  <si>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</si>
  <si>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</si>
  <si>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</si>
  <si>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</si>
  <si>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</si>
  <si>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</si>
  <si>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</si>
  <si>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</si>
  <si>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</si>
  <si>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</si>
  <si>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</si>
  <si>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</si>
  <si>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</si>
  <si>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</si>
  <si>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</si>
  <si>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</si>
  <si>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</si>
  <si>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</si>
  <si>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</si>
  <si>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</si>
  <si>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</si>
  <si>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</si>
  <si>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</si>
  <si>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</si>
  <si>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</si>
  <si>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</si>
  <si>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</si>
  <si>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</si>
  <si>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</si>
  <si>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</si>
  <si>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</si>
  <si>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DE SALUD FAMILIAR PUEBLO NUEVO</t>
  </si>
  <si>
    <t>SRA.MARCELA ELGUETA HORN</t>
  </si>
  <si>
    <t>SRA.EVELYN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</si>
</sst>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9" sqref="I9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3</v>
      </c>
      <c r="G3" s="446">
        <v>0</v>
      </c>
      <c r="H3" s="447">
        <v>9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9</v>
      </c>
      <c r="C6" s="456">
        <v>0</v>
      </c>
      <c r="D6" s="289">
        <v>2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57" zoomScaleNormal="100" workbookViewId="0">
      <selection activeCell="M137" sqref="M1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 x14ac:dyDescent="0.25">
      <c r="A4" s="50" t="str">
        <f>CONCATENATE("MES: ",NOMBRE!B6, " (",NOMBRE!C6,NOMBRE!D6,")")</f>
        <v>MES: FEBRERO (02)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2</v>
      </c>
      <c r="D12" s="1905"/>
      <c r="E12" s="1906"/>
      <c r="F12" s="1907">
        <v>0</v>
      </c>
      <c r="G12" s="1907">
        <v>0</v>
      </c>
      <c r="H12" s="1907">
        <v>0</v>
      </c>
      <c r="I12" s="1907">
        <v>1</v>
      </c>
      <c r="J12" s="1907">
        <v>1</v>
      </c>
      <c r="K12" s="1907">
        <v>0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2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0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75</v>
      </c>
      <c r="D14" s="1924"/>
      <c r="E14" s="1925"/>
      <c r="F14" s="232">
        <v>0</v>
      </c>
      <c r="G14" s="232">
        <v>1</v>
      </c>
      <c r="H14" s="232">
        <v>10</v>
      </c>
      <c r="I14" s="232">
        <v>20</v>
      </c>
      <c r="J14" s="232">
        <v>34</v>
      </c>
      <c r="K14" s="232">
        <v>8</v>
      </c>
      <c r="L14" s="232">
        <v>2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75</v>
      </c>
      <c r="W14" s="1913">
        <v>4</v>
      </c>
      <c r="X14" s="1909"/>
      <c r="Y14" s="1929"/>
      <c r="Z14" s="1907">
        <v>0</v>
      </c>
      <c r="AA14" s="1907">
        <v>0</v>
      </c>
      <c r="AB14" s="1907">
        <v>14</v>
      </c>
      <c r="AC14" s="1907">
        <v>0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2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1</v>
      </c>
      <c r="K16" s="1914">
        <v>1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2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1</v>
      </c>
      <c r="D18" s="1905"/>
      <c r="E18" s="1906"/>
      <c r="F18" s="1914">
        <v>0</v>
      </c>
      <c r="G18" s="1914">
        <v>0</v>
      </c>
      <c r="H18" s="1914">
        <v>0</v>
      </c>
      <c r="I18" s="1914">
        <v>1</v>
      </c>
      <c r="J18" s="1914">
        <v>0</v>
      </c>
      <c r="K18" s="1914">
        <v>0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1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11</v>
      </c>
      <c r="D20" s="1924"/>
      <c r="E20" s="1925"/>
      <c r="F20" s="232">
        <v>0</v>
      </c>
      <c r="G20" s="232">
        <v>0</v>
      </c>
      <c r="H20" s="232">
        <v>0</v>
      </c>
      <c r="I20" s="232">
        <v>7</v>
      </c>
      <c r="J20" s="232">
        <v>3</v>
      </c>
      <c r="K20" s="232">
        <v>1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11</v>
      </c>
      <c r="W20" s="1017">
        <v>0</v>
      </c>
      <c r="X20" s="1018">
        <v>6</v>
      </c>
      <c r="Y20" s="1929"/>
      <c r="Z20" s="1907">
        <v>0</v>
      </c>
      <c r="AA20" s="1907">
        <v>0</v>
      </c>
      <c r="AB20" s="1907">
        <v>1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4</v>
      </c>
      <c r="D22" s="1905"/>
      <c r="E22" s="1906"/>
      <c r="F22" s="1914">
        <v>0</v>
      </c>
      <c r="G22" s="1914">
        <v>0</v>
      </c>
      <c r="H22" s="1914">
        <v>0</v>
      </c>
      <c r="I22" s="1914">
        <v>1</v>
      </c>
      <c r="J22" s="1914">
        <v>1</v>
      </c>
      <c r="K22" s="1914">
        <v>2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4</v>
      </c>
      <c r="W22" s="1913">
        <v>0</v>
      </c>
      <c r="X22" s="1907">
        <v>2</v>
      </c>
      <c r="Y22" s="1929"/>
      <c r="Z22" s="1907">
        <v>0</v>
      </c>
      <c r="AA22" s="1907">
        <v>0</v>
      </c>
      <c r="AB22" s="1907">
        <v>1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92</v>
      </c>
      <c r="D28" s="1905"/>
      <c r="E28" s="1906"/>
      <c r="F28" s="232">
        <v>0</v>
      </c>
      <c r="G28" s="232">
        <v>3</v>
      </c>
      <c r="H28" s="232">
        <v>3</v>
      </c>
      <c r="I28" s="232">
        <v>4</v>
      </c>
      <c r="J28" s="232">
        <v>4</v>
      </c>
      <c r="K28" s="232">
        <v>8</v>
      </c>
      <c r="L28" s="232">
        <v>14</v>
      </c>
      <c r="M28" s="232">
        <v>12</v>
      </c>
      <c r="N28" s="1907">
        <v>12</v>
      </c>
      <c r="O28" s="1914">
        <v>7</v>
      </c>
      <c r="P28" s="1914">
        <v>15</v>
      </c>
      <c r="Q28" s="232">
        <v>5</v>
      </c>
      <c r="R28" s="232">
        <v>4</v>
      </c>
      <c r="S28" s="232">
        <v>1</v>
      </c>
      <c r="T28" s="1945">
        <v>0</v>
      </c>
      <c r="U28" s="1928"/>
      <c r="V28" s="1912">
        <v>92</v>
      </c>
      <c r="W28" s="1941"/>
      <c r="X28" s="1909"/>
      <c r="Y28" s="1907">
        <v>0</v>
      </c>
      <c r="Z28" s="1907">
        <v>0</v>
      </c>
      <c r="AA28" s="1907">
        <v>0</v>
      </c>
      <c r="AB28" s="1907">
        <v>8</v>
      </c>
      <c r="AC28" s="1907">
        <v>0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26</v>
      </c>
      <c r="D29" s="1947"/>
      <c r="E29" s="1948"/>
      <c r="F29" s="1891"/>
      <c r="G29" s="1891"/>
      <c r="H29" s="1891"/>
      <c r="I29" s="1891"/>
      <c r="J29" s="1891"/>
      <c r="K29" s="1891"/>
      <c r="L29" s="1896"/>
      <c r="M29" s="1896">
        <v>1</v>
      </c>
      <c r="N29" s="1896">
        <v>12</v>
      </c>
      <c r="O29" s="1896">
        <v>10</v>
      </c>
      <c r="P29" s="1896">
        <v>3</v>
      </c>
      <c r="Q29" s="1891"/>
      <c r="R29" s="1891"/>
      <c r="S29" s="1891"/>
      <c r="T29" s="1931"/>
      <c r="U29" s="1888"/>
      <c r="V29" s="1918">
        <v>26</v>
      </c>
      <c r="W29" s="1937"/>
      <c r="X29" s="1919"/>
      <c r="Y29" s="1920"/>
      <c r="Z29" s="1920"/>
      <c r="AA29" s="1920"/>
      <c r="AB29" s="232">
        <v>4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6</v>
      </c>
      <c r="D30" s="1905"/>
      <c r="E30" s="1906"/>
      <c r="F30" s="1950"/>
      <c r="G30" s="1950"/>
      <c r="H30" s="1950"/>
      <c r="I30" s="1950"/>
      <c r="J30" s="1950"/>
      <c r="K30" s="1950"/>
      <c r="L30" s="1914"/>
      <c r="M30" s="1907">
        <v>0</v>
      </c>
      <c r="N30" s="1907">
        <v>3</v>
      </c>
      <c r="O30" s="1914">
        <v>3</v>
      </c>
      <c r="P30" s="1914">
        <v>0</v>
      </c>
      <c r="Q30" s="1950"/>
      <c r="R30" s="1950"/>
      <c r="S30" s="1950"/>
      <c r="T30" s="1951"/>
      <c r="U30" s="1906"/>
      <c r="V30" s="1912">
        <v>6</v>
      </c>
      <c r="W30" s="1941"/>
      <c r="X30" s="1909"/>
      <c r="Y30" s="1929"/>
      <c r="Z30" s="1929"/>
      <c r="AA30" s="1929"/>
      <c r="AB30" s="1907">
        <v>1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182</v>
      </c>
      <c r="D32" s="1905"/>
      <c r="E32" s="1906"/>
      <c r="F32" s="1907">
        <v>5</v>
      </c>
      <c r="G32" s="1907">
        <v>32</v>
      </c>
      <c r="H32" s="1907">
        <v>37</v>
      </c>
      <c r="I32" s="1907">
        <v>25</v>
      </c>
      <c r="J32" s="1907">
        <v>25</v>
      </c>
      <c r="K32" s="1907">
        <v>20</v>
      </c>
      <c r="L32" s="1907">
        <v>23</v>
      </c>
      <c r="M32" s="1907">
        <v>10</v>
      </c>
      <c r="N32" s="1914">
        <v>5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2</v>
      </c>
      <c r="V32" s="1912">
        <v>180</v>
      </c>
      <c r="W32" s="1913">
        <v>0</v>
      </c>
      <c r="X32" s="1909"/>
      <c r="Y32" s="1907">
        <v>0</v>
      </c>
      <c r="Z32" s="1907">
        <v>0</v>
      </c>
      <c r="AA32" s="1907">
        <v>0</v>
      </c>
      <c r="AB32" s="1907">
        <v>0</v>
      </c>
      <c r="AC32" s="1907">
        <v>0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32</v>
      </c>
      <c r="D36" s="1962">
        <v>20</v>
      </c>
      <c r="E36" s="1963">
        <v>12</v>
      </c>
      <c r="F36" s="1964">
        <v>0</v>
      </c>
      <c r="G36" s="1896">
        <v>16</v>
      </c>
      <c r="H36" s="1896">
        <v>0</v>
      </c>
      <c r="I36" s="1896">
        <v>16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1</v>
      </c>
      <c r="AJ36" s="1969">
        <v>0</v>
      </c>
      <c r="AK36" s="1964">
        <v>0</v>
      </c>
      <c r="AL36" s="1896">
        <v>0</v>
      </c>
      <c r="AM36" s="1896">
        <v>4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205</v>
      </c>
      <c r="D37" s="1962">
        <v>103</v>
      </c>
      <c r="E37" s="1963">
        <v>102</v>
      </c>
      <c r="F37" s="329">
        <v>0</v>
      </c>
      <c r="G37" s="1972">
        <v>0</v>
      </c>
      <c r="H37" s="1972">
        <v>11</v>
      </c>
      <c r="I37" s="1973">
        <v>0</v>
      </c>
      <c r="J37" s="1972">
        <v>10</v>
      </c>
      <c r="K37" s="1972">
        <v>0</v>
      </c>
      <c r="L37" s="1973">
        <v>14</v>
      </c>
      <c r="M37" s="1972">
        <v>13</v>
      </c>
      <c r="N37" s="1972">
        <v>11</v>
      </c>
      <c r="O37" s="1973">
        <v>9</v>
      </c>
      <c r="P37" s="1972">
        <v>26</v>
      </c>
      <c r="Q37" s="1972">
        <v>10</v>
      </c>
      <c r="R37" s="1973">
        <v>14</v>
      </c>
      <c r="S37" s="1972">
        <v>47</v>
      </c>
      <c r="T37" s="1972">
        <v>29</v>
      </c>
      <c r="U37" s="1973">
        <v>0</v>
      </c>
      <c r="V37" s="1972">
        <v>0</v>
      </c>
      <c r="W37" s="1972">
        <v>0</v>
      </c>
      <c r="X37" s="1973">
        <v>0</v>
      </c>
      <c r="Y37" s="1972">
        <v>1</v>
      </c>
      <c r="Z37" s="1972">
        <v>0</v>
      </c>
      <c r="AA37" s="1973">
        <v>0</v>
      </c>
      <c r="AB37" s="1972">
        <v>2</v>
      </c>
      <c r="AC37" s="1972">
        <v>0</v>
      </c>
      <c r="AD37" s="1973">
        <v>1</v>
      </c>
      <c r="AE37" s="1972">
        <v>1</v>
      </c>
      <c r="AF37" s="1972">
        <v>3</v>
      </c>
      <c r="AG37" s="1973">
        <v>2</v>
      </c>
      <c r="AH37" s="1974">
        <v>1</v>
      </c>
      <c r="AI37" s="329">
        <v>23</v>
      </c>
      <c r="AJ37" s="1975">
        <v>14</v>
      </c>
      <c r="AK37" s="1976">
        <v>0</v>
      </c>
      <c r="AL37" s="1972">
        <v>3</v>
      </c>
      <c r="AM37" s="1972">
        <v>26</v>
      </c>
      <c r="AN37" s="1975">
        <v>1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23</v>
      </c>
      <c r="D38" s="1962">
        <v>8</v>
      </c>
      <c r="E38" s="1963">
        <v>15</v>
      </c>
      <c r="F38" s="329">
        <v>15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0</v>
      </c>
      <c r="U38" s="1973">
        <v>8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8</v>
      </c>
      <c r="AJ38" s="1978"/>
      <c r="AK38" s="1976">
        <v>0</v>
      </c>
      <c r="AL38" s="1972">
        <v>0</v>
      </c>
      <c r="AM38" s="1972">
        <v>2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242</v>
      </c>
      <c r="D44" s="1993">
        <f>SUM(L44+N44+P44+R44+T44+V44+X44+Z44+AB44+AD44+AF44+AH44+AJ44+AL44)</f>
        <v>80</v>
      </c>
      <c r="E44" s="1994">
        <f>SUM(M44+O44+Q44+S44+U44+W44+Y44+AA44+AC44+AE44+AG44+AI44+AK44+AM44)</f>
        <v>162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0</v>
      </c>
      <c r="Q44" s="1996">
        <v>1</v>
      </c>
      <c r="R44" s="1936">
        <v>0</v>
      </c>
      <c r="S44" s="1996">
        <v>6</v>
      </c>
      <c r="T44" s="1936">
        <v>2</v>
      </c>
      <c r="U44" s="1996">
        <v>2</v>
      </c>
      <c r="V44" s="1936">
        <v>0</v>
      </c>
      <c r="W44" s="1996">
        <v>5</v>
      </c>
      <c r="X44" s="1936">
        <v>3</v>
      </c>
      <c r="Y44" s="1996">
        <v>9</v>
      </c>
      <c r="Z44" s="1936">
        <v>11</v>
      </c>
      <c r="AA44" s="1996">
        <v>18</v>
      </c>
      <c r="AB44" s="1936">
        <v>3</v>
      </c>
      <c r="AC44" s="1996">
        <v>11</v>
      </c>
      <c r="AD44" s="1936">
        <v>15</v>
      </c>
      <c r="AE44" s="1996">
        <v>18</v>
      </c>
      <c r="AF44" s="1936">
        <v>10</v>
      </c>
      <c r="AG44" s="1996">
        <v>22</v>
      </c>
      <c r="AH44" s="1936">
        <v>14</v>
      </c>
      <c r="AI44" s="1996">
        <v>17</v>
      </c>
      <c r="AJ44" s="1936">
        <v>13</v>
      </c>
      <c r="AK44" s="1996">
        <v>23</v>
      </c>
      <c r="AL44" s="1936">
        <v>9</v>
      </c>
      <c r="AM44" s="1944">
        <v>30</v>
      </c>
      <c r="AN44" s="1997">
        <v>24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175</v>
      </c>
      <c r="D45" s="1999">
        <f t="shared" ref="D45:E47" si="50">SUM(L45+N45+P45+R45+T45+V45+X45+Z45+AB45+AD45+AF45+AH45+AJ45+AL45)</f>
        <v>69</v>
      </c>
      <c r="E45" s="2000">
        <f t="shared" si="50"/>
        <v>106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2</v>
      </c>
      <c r="O45" s="2003">
        <v>0</v>
      </c>
      <c r="P45" s="329">
        <v>0</v>
      </c>
      <c r="Q45" s="2003">
        <v>2</v>
      </c>
      <c r="R45" s="329">
        <v>0</v>
      </c>
      <c r="S45" s="2003">
        <v>2</v>
      </c>
      <c r="T45" s="329">
        <v>1</v>
      </c>
      <c r="U45" s="2003">
        <v>1</v>
      </c>
      <c r="V45" s="329">
        <v>2</v>
      </c>
      <c r="W45" s="2003">
        <v>5</v>
      </c>
      <c r="X45" s="329">
        <v>3</v>
      </c>
      <c r="Y45" s="2003">
        <v>6</v>
      </c>
      <c r="Z45" s="329">
        <v>5</v>
      </c>
      <c r="AA45" s="2003">
        <v>11</v>
      </c>
      <c r="AB45" s="329">
        <v>6</v>
      </c>
      <c r="AC45" s="2003">
        <v>10</v>
      </c>
      <c r="AD45" s="329">
        <v>8</v>
      </c>
      <c r="AE45" s="2003">
        <v>14</v>
      </c>
      <c r="AF45" s="329">
        <v>9</v>
      </c>
      <c r="AG45" s="2003">
        <v>19</v>
      </c>
      <c r="AH45" s="329">
        <v>12</v>
      </c>
      <c r="AI45" s="2003">
        <v>12</v>
      </c>
      <c r="AJ45" s="329">
        <v>12</v>
      </c>
      <c r="AK45" s="2003">
        <v>12</v>
      </c>
      <c r="AL45" s="329">
        <v>9</v>
      </c>
      <c r="AM45" s="332">
        <v>12</v>
      </c>
      <c r="AN45" s="2004">
        <v>13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59</v>
      </c>
      <c r="D46" s="1999">
        <f t="shared" si="50"/>
        <v>21</v>
      </c>
      <c r="E46" s="2000">
        <f t="shared" si="50"/>
        <v>38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1</v>
      </c>
      <c r="Q46" s="2003">
        <v>1</v>
      </c>
      <c r="R46" s="329">
        <v>0</v>
      </c>
      <c r="S46" s="2003">
        <v>1</v>
      </c>
      <c r="T46" s="329">
        <v>1</v>
      </c>
      <c r="U46" s="2003">
        <v>0</v>
      </c>
      <c r="V46" s="329">
        <v>0</v>
      </c>
      <c r="W46" s="2003">
        <v>2</v>
      </c>
      <c r="X46" s="329">
        <v>1</v>
      </c>
      <c r="Y46" s="2003">
        <v>0</v>
      </c>
      <c r="Z46" s="329">
        <v>2</v>
      </c>
      <c r="AA46" s="2003">
        <v>3</v>
      </c>
      <c r="AB46" s="329">
        <v>6</v>
      </c>
      <c r="AC46" s="2003">
        <v>6</v>
      </c>
      <c r="AD46" s="329">
        <v>1</v>
      </c>
      <c r="AE46" s="2003">
        <v>6</v>
      </c>
      <c r="AF46" s="329">
        <v>5</v>
      </c>
      <c r="AG46" s="2003">
        <v>3</v>
      </c>
      <c r="AH46" s="329">
        <v>2</v>
      </c>
      <c r="AI46" s="2003">
        <v>3</v>
      </c>
      <c r="AJ46" s="329">
        <v>1</v>
      </c>
      <c r="AK46" s="2003">
        <v>4</v>
      </c>
      <c r="AL46" s="329">
        <v>1</v>
      </c>
      <c r="AM46" s="332">
        <v>9</v>
      </c>
      <c r="AN46" s="2004">
        <v>6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/>
      <c r="M47" s="2009"/>
      <c r="N47" s="876"/>
      <c r="O47" s="2009"/>
      <c r="P47" s="876"/>
      <c r="Q47" s="2009"/>
      <c r="R47" s="876"/>
      <c r="S47" s="2009"/>
      <c r="T47" s="876"/>
      <c r="U47" s="2009"/>
      <c r="V47" s="876"/>
      <c r="W47" s="2009"/>
      <c r="X47" s="876"/>
      <c r="Y47" s="2009"/>
      <c r="Z47" s="876"/>
      <c r="AA47" s="2009"/>
      <c r="AB47" s="876"/>
      <c r="AC47" s="2009"/>
      <c r="AD47" s="876"/>
      <c r="AE47" s="2009"/>
      <c r="AF47" s="876"/>
      <c r="AG47" s="2009"/>
      <c r="AH47" s="876"/>
      <c r="AI47" s="2009"/>
      <c r="AJ47" s="876"/>
      <c r="AK47" s="2009"/>
      <c r="AL47" s="876"/>
      <c r="AM47" s="1953"/>
      <c r="AN47" s="1913"/>
      <c r="AO47" s="2009"/>
      <c r="AP47" s="877"/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166</v>
      </c>
      <c r="D57" s="2040">
        <f t="shared" si="59"/>
        <v>35</v>
      </c>
      <c r="E57" s="2041">
        <f t="shared" si="60"/>
        <v>131</v>
      </c>
      <c r="F57" s="1936">
        <v>1</v>
      </c>
      <c r="G57" s="1996">
        <v>1</v>
      </c>
      <c r="H57" s="1936">
        <v>2</v>
      </c>
      <c r="I57" s="1996">
        <v>1</v>
      </c>
      <c r="J57" s="1936">
        <v>1</v>
      </c>
      <c r="K57" s="1996">
        <v>2</v>
      </c>
      <c r="L57" s="1936">
        <v>0</v>
      </c>
      <c r="M57" s="1996">
        <v>0</v>
      </c>
      <c r="N57" s="1936">
        <v>1</v>
      </c>
      <c r="O57" s="1996">
        <v>0</v>
      </c>
      <c r="P57" s="1936">
        <v>0</v>
      </c>
      <c r="Q57" s="1996">
        <v>0</v>
      </c>
      <c r="R57" s="1936">
        <v>0</v>
      </c>
      <c r="S57" s="1996">
        <v>7</v>
      </c>
      <c r="T57" s="1936">
        <v>1</v>
      </c>
      <c r="U57" s="1996">
        <v>0</v>
      </c>
      <c r="V57" s="1936">
        <v>0</v>
      </c>
      <c r="W57" s="1996">
        <v>5</v>
      </c>
      <c r="X57" s="1936">
        <v>2</v>
      </c>
      <c r="Y57" s="1996">
        <v>7</v>
      </c>
      <c r="Z57" s="1936">
        <v>3</v>
      </c>
      <c r="AA57" s="1996">
        <v>10</v>
      </c>
      <c r="AB57" s="1936">
        <v>0</v>
      </c>
      <c r="AC57" s="1996">
        <v>11</v>
      </c>
      <c r="AD57" s="1936">
        <v>5</v>
      </c>
      <c r="AE57" s="1996">
        <v>14</v>
      </c>
      <c r="AF57" s="1936">
        <v>5</v>
      </c>
      <c r="AG57" s="1996">
        <v>17</v>
      </c>
      <c r="AH57" s="1936">
        <v>4</v>
      </c>
      <c r="AI57" s="1996">
        <v>12</v>
      </c>
      <c r="AJ57" s="1936">
        <v>6</v>
      </c>
      <c r="AK57" s="1996">
        <v>18</v>
      </c>
      <c r="AL57" s="1936">
        <v>4</v>
      </c>
      <c r="AM57" s="1944">
        <v>26</v>
      </c>
      <c r="AN57" s="1997">
        <v>17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101</v>
      </c>
      <c r="D58" s="2043">
        <f t="shared" si="59"/>
        <v>30</v>
      </c>
      <c r="E58" s="2044">
        <f t="shared" si="60"/>
        <v>71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1</v>
      </c>
      <c r="P58" s="329">
        <v>0</v>
      </c>
      <c r="Q58" s="2003">
        <v>1</v>
      </c>
      <c r="R58" s="329">
        <v>0</v>
      </c>
      <c r="S58" s="2003">
        <v>2</v>
      </c>
      <c r="T58" s="329">
        <v>0</v>
      </c>
      <c r="U58" s="2003">
        <v>1</v>
      </c>
      <c r="V58" s="329">
        <v>1</v>
      </c>
      <c r="W58" s="2003">
        <v>3</v>
      </c>
      <c r="X58" s="329">
        <v>1</v>
      </c>
      <c r="Y58" s="2003">
        <v>1</v>
      </c>
      <c r="Z58" s="329">
        <v>0</v>
      </c>
      <c r="AA58" s="2003">
        <v>6</v>
      </c>
      <c r="AB58" s="329">
        <v>2</v>
      </c>
      <c r="AC58" s="2003">
        <v>5</v>
      </c>
      <c r="AD58" s="329">
        <v>1</v>
      </c>
      <c r="AE58" s="2003">
        <v>9</v>
      </c>
      <c r="AF58" s="329">
        <v>4</v>
      </c>
      <c r="AG58" s="2003">
        <v>12</v>
      </c>
      <c r="AH58" s="329">
        <v>8</v>
      </c>
      <c r="AI58" s="2003">
        <v>9</v>
      </c>
      <c r="AJ58" s="329">
        <v>8</v>
      </c>
      <c r="AK58" s="2003">
        <v>8</v>
      </c>
      <c r="AL58" s="329">
        <v>5</v>
      </c>
      <c r="AM58" s="332">
        <v>13</v>
      </c>
      <c r="AN58" s="2004">
        <v>5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19</v>
      </c>
      <c r="D60" s="2043">
        <f t="shared" si="59"/>
        <v>3</v>
      </c>
      <c r="E60" s="2044">
        <f t="shared" si="60"/>
        <v>16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1</v>
      </c>
      <c r="M60" s="2003">
        <v>0</v>
      </c>
      <c r="N60" s="329">
        <v>0</v>
      </c>
      <c r="O60" s="2003">
        <v>0</v>
      </c>
      <c r="P60" s="329">
        <v>0</v>
      </c>
      <c r="Q60" s="2003">
        <v>2</v>
      </c>
      <c r="R60" s="329">
        <v>0</v>
      </c>
      <c r="S60" s="2003">
        <v>1</v>
      </c>
      <c r="T60" s="329">
        <v>0</v>
      </c>
      <c r="U60" s="2003">
        <v>0</v>
      </c>
      <c r="V60" s="329">
        <v>0</v>
      </c>
      <c r="W60" s="2003">
        <v>1</v>
      </c>
      <c r="X60" s="329">
        <v>0</v>
      </c>
      <c r="Y60" s="2003">
        <v>1</v>
      </c>
      <c r="Z60" s="329">
        <v>0</v>
      </c>
      <c r="AA60" s="2003">
        <v>0</v>
      </c>
      <c r="AB60" s="329">
        <v>1</v>
      </c>
      <c r="AC60" s="2003">
        <v>1</v>
      </c>
      <c r="AD60" s="329">
        <v>0</v>
      </c>
      <c r="AE60" s="2003">
        <v>4</v>
      </c>
      <c r="AF60" s="329">
        <v>0</v>
      </c>
      <c r="AG60" s="2003">
        <v>1</v>
      </c>
      <c r="AH60" s="329">
        <v>1</v>
      </c>
      <c r="AI60" s="2003">
        <v>0</v>
      </c>
      <c r="AJ60" s="329">
        <v>0</v>
      </c>
      <c r="AK60" s="2003">
        <v>2</v>
      </c>
      <c r="AL60" s="329">
        <v>0</v>
      </c>
      <c r="AM60" s="332">
        <v>3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24</v>
      </c>
      <c r="D64" s="2043">
        <f t="shared" si="61"/>
        <v>12</v>
      </c>
      <c r="E64" s="2044">
        <f t="shared" si="61"/>
        <v>12</v>
      </c>
      <c r="F64" s="329">
        <v>3</v>
      </c>
      <c r="G64" s="2003">
        <v>4</v>
      </c>
      <c r="H64" s="329">
        <v>5</v>
      </c>
      <c r="I64" s="2003">
        <v>4</v>
      </c>
      <c r="J64" s="329">
        <v>4</v>
      </c>
      <c r="K64" s="2003">
        <v>4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2</v>
      </c>
      <c r="D66" s="2057">
        <f t="shared" si="61"/>
        <v>1</v>
      </c>
      <c r="E66" s="2058">
        <f t="shared" si="61"/>
        <v>1</v>
      </c>
      <c r="F66" s="876">
        <v>1</v>
      </c>
      <c r="G66" s="2009">
        <v>1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29</v>
      </c>
      <c r="D71" s="2068">
        <v>12</v>
      </c>
      <c r="E71" s="330">
        <v>17</v>
      </c>
      <c r="F71" s="480">
        <f>SUM(G71:H71)</f>
        <v>8</v>
      </c>
      <c r="G71" s="2068">
        <v>2</v>
      </c>
      <c r="H71" s="332">
        <v>6</v>
      </c>
      <c r="I71" s="2069">
        <v>8</v>
      </c>
      <c r="J71" s="2070">
        <v>1</v>
      </c>
      <c r="K71" s="330">
        <v>0</v>
      </c>
      <c r="L71" s="2071">
        <v>2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29</v>
      </c>
      <c r="D74" s="2073">
        <f t="shared" si="67"/>
        <v>12</v>
      </c>
      <c r="E74" s="2074">
        <f t="shared" si="67"/>
        <v>17</v>
      </c>
      <c r="F74" s="2074">
        <f t="shared" si="67"/>
        <v>8</v>
      </c>
      <c r="G74" s="2073">
        <f t="shared" si="67"/>
        <v>2</v>
      </c>
      <c r="H74" s="2075">
        <f t="shared" si="67"/>
        <v>6</v>
      </c>
      <c r="I74" s="2076">
        <f t="shared" si="67"/>
        <v>8</v>
      </c>
      <c r="J74" s="2072">
        <f t="shared" si="67"/>
        <v>1</v>
      </c>
      <c r="K74" s="2074">
        <f t="shared" si="67"/>
        <v>0</v>
      </c>
      <c r="L74" s="2072">
        <f t="shared" si="67"/>
        <v>2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21</v>
      </c>
      <c r="C88" s="2091">
        <f t="shared" ref="C88:C93" si="71">SUM(E88+G88+I88+K88+M88+O88+Q88+S88+U88+W88+Y88+AA88+AC88+AE88)</f>
        <v>8</v>
      </c>
      <c r="D88" s="2092">
        <f t="shared" ref="D88:D93" si="72">SUM(+F88+H88+J88+L88+N88+P88+R88+T88+V88+X88+Z88+AB88+AD88+AF88)</f>
        <v>13</v>
      </c>
      <c r="E88" s="329">
        <v>1</v>
      </c>
      <c r="F88" s="2003">
        <v>0</v>
      </c>
      <c r="G88" s="2068">
        <v>0</v>
      </c>
      <c r="H88" s="2003">
        <v>0</v>
      </c>
      <c r="I88" s="2093">
        <v>0</v>
      </c>
      <c r="J88" s="2094">
        <v>1</v>
      </c>
      <c r="K88" s="2095">
        <v>0</v>
      </c>
      <c r="L88" s="2094">
        <v>3</v>
      </c>
      <c r="M88" s="2093">
        <v>0</v>
      </c>
      <c r="N88" s="2094">
        <v>2</v>
      </c>
      <c r="O88" s="2093">
        <v>0</v>
      </c>
      <c r="P88" s="2094">
        <v>1</v>
      </c>
      <c r="Q88" s="2093">
        <v>0</v>
      </c>
      <c r="R88" s="2094">
        <v>0</v>
      </c>
      <c r="S88" s="2093">
        <v>0</v>
      </c>
      <c r="T88" s="2094">
        <v>1</v>
      </c>
      <c r="U88" s="2093">
        <v>1</v>
      </c>
      <c r="V88" s="2094">
        <v>0</v>
      </c>
      <c r="W88" s="2093">
        <v>0</v>
      </c>
      <c r="X88" s="2096">
        <v>0</v>
      </c>
      <c r="Y88" s="2095">
        <v>2</v>
      </c>
      <c r="Z88" s="2094">
        <v>1</v>
      </c>
      <c r="AA88" s="2095">
        <v>3</v>
      </c>
      <c r="AB88" s="2094">
        <v>0</v>
      </c>
      <c r="AC88" s="2095">
        <v>0</v>
      </c>
      <c r="AD88" s="2094">
        <v>3</v>
      </c>
      <c r="AE88" s="2093">
        <v>1</v>
      </c>
      <c r="AF88" s="2097">
        <v>1</v>
      </c>
      <c r="AG88" s="1997">
        <v>1</v>
      </c>
      <c r="AH88" s="1969">
        <v>1</v>
      </c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204</v>
      </c>
      <c r="C89" s="2091">
        <f t="shared" si="71"/>
        <v>73</v>
      </c>
      <c r="D89" s="2092">
        <f t="shared" si="72"/>
        <v>131</v>
      </c>
      <c r="E89" s="329">
        <v>0</v>
      </c>
      <c r="F89" s="2003">
        <v>0</v>
      </c>
      <c r="G89" s="2068">
        <v>3</v>
      </c>
      <c r="H89" s="2003">
        <v>3</v>
      </c>
      <c r="I89" s="2093">
        <v>0</v>
      </c>
      <c r="J89" s="2094">
        <v>1</v>
      </c>
      <c r="K89" s="2095">
        <v>0</v>
      </c>
      <c r="L89" s="2094">
        <v>8</v>
      </c>
      <c r="M89" s="2093">
        <v>4</v>
      </c>
      <c r="N89" s="2094">
        <v>2</v>
      </c>
      <c r="O89" s="2093">
        <v>1</v>
      </c>
      <c r="P89" s="2094">
        <v>8</v>
      </c>
      <c r="Q89" s="2093">
        <v>5</v>
      </c>
      <c r="R89" s="2094">
        <v>13</v>
      </c>
      <c r="S89" s="2093">
        <v>7</v>
      </c>
      <c r="T89" s="2094">
        <v>19</v>
      </c>
      <c r="U89" s="2093">
        <v>9</v>
      </c>
      <c r="V89" s="2094">
        <v>21</v>
      </c>
      <c r="W89" s="2093">
        <v>13</v>
      </c>
      <c r="X89" s="2096">
        <v>14</v>
      </c>
      <c r="Y89" s="2095">
        <v>6</v>
      </c>
      <c r="Z89" s="2094">
        <v>14</v>
      </c>
      <c r="AA89" s="2095">
        <v>11</v>
      </c>
      <c r="AB89" s="2094">
        <v>10</v>
      </c>
      <c r="AC89" s="2095">
        <v>8</v>
      </c>
      <c r="AD89" s="2094">
        <v>10</v>
      </c>
      <c r="AE89" s="2093">
        <v>6</v>
      </c>
      <c r="AF89" s="2097">
        <v>8</v>
      </c>
      <c r="AG89" s="2004">
        <v>1</v>
      </c>
      <c r="AH89" s="330">
        <v>24</v>
      </c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411</v>
      </c>
      <c r="C90" s="2100">
        <f t="shared" si="71"/>
        <v>131</v>
      </c>
      <c r="D90" s="2048">
        <f t="shared" si="72"/>
        <v>280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1</v>
      </c>
      <c r="K90" s="2103">
        <v>0</v>
      </c>
      <c r="L90" s="2102">
        <v>1</v>
      </c>
      <c r="M90" s="2101">
        <v>0</v>
      </c>
      <c r="N90" s="2102">
        <v>4</v>
      </c>
      <c r="O90" s="2101">
        <v>1</v>
      </c>
      <c r="P90" s="2102">
        <v>5</v>
      </c>
      <c r="Q90" s="2101">
        <v>1</v>
      </c>
      <c r="R90" s="2102">
        <v>7</v>
      </c>
      <c r="S90" s="2101">
        <v>19</v>
      </c>
      <c r="T90" s="2102">
        <v>13</v>
      </c>
      <c r="U90" s="2101">
        <v>13</v>
      </c>
      <c r="V90" s="2102">
        <v>28</v>
      </c>
      <c r="W90" s="2101">
        <v>17</v>
      </c>
      <c r="X90" s="2104">
        <v>44</v>
      </c>
      <c r="Y90" s="2103">
        <v>22</v>
      </c>
      <c r="Z90" s="2102">
        <v>31</v>
      </c>
      <c r="AA90" s="2103">
        <v>22</v>
      </c>
      <c r="AB90" s="2102">
        <v>33</v>
      </c>
      <c r="AC90" s="2103">
        <v>19</v>
      </c>
      <c r="AD90" s="2102">
        <v>57</v>
      </c>
      <c r="AE90" s="2101">
        <v>17</v>
      </c>
      <c r="AF90" s="2105">
        <v>56</v>
      </c>
      <c r="AG90" s="1913">
        <v>1</v>
      </c>
      <c r="AH90" s="877">
        <v>21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5</v>
      </c>
      <c r="C91" s="2107">
        <f t="shared" si="71"/>
        <v>1</v>
      </c>
      <c r="D91" s="2108">
        <f t="shared" si="72"/>
        <v>4</v>
      </c>
      <c r="E91" s="329">
        <v>0</v>
      </c>
      <c r="F91" s="2003">
        <v>0</v>
      </c>
      <c r="G91" s="2068">
        <v>0</v>
      </c>
      <c r="H91" s="2003">
        <v>3</v>
      </c>
      <c r="I91" s="2093">
        <v>0</v>
      </c>
      <c r="J91" s="2094">
        <v>0</v>
      </c>
      <c r="K91" s="2095">
        <v>0</v>
      </c>
      <c r="L91" s="2094">
        <v>0</v>
      </c>
      <c r="M91" s="2093">
        <v>0</v>
      </c>
      <c r="N91" s="2094">
        <v>0</v>
      </c>
      <c r="O91" s="2093">
        <v>0</v>
      </c>
      <c r="P91" s="2094">
        <v>0</v>
      </c>
      <c r="Q91" s="2093">
        <v>0</v>
      </c>
      <c r="R91" s="2094">
        <v>0</v>
      </c>
      <c r="S91" s="2093">
        <v>0</v>
      </c>
      <c r="T91" s="2094">
        <v>0</v>
      </c>
      <c r="U91" s="2093">
        <v>0</v>
      </c>
      <c r="V91" s="2094">
        <v>0</v>
      </c>
      <c r="W91" s="2093">
        <v>0</v>
      </c>
      <c r="X91" s="2096">
        <v>0</v>
      </c>
      <c r="Y91" s="2095">
        <v>0</v>
      </c>
      <c r="Z91" s="2094">
        <v>1</v>
      </c>
      <c r="AA91" s="2095">
        <v>0</v>
      </c>
      <c r="AB91" s="2094">
        <v>0</v>
      </c>
      <c r="AC91" s="2095">
        <v>1</v>
      </c>
      <c r="AD91" s="2094">
        <v>0</v>
      </c>
      <c r="AE91" s="2093">
        <v>0</v>
      </c>
      <c r="AF91" s="2097">
        <v>0</v>
      </c>
      <c r="AG91" s="2004">
        <v>0</v>
      </c>
      <c r="AH91" s="330">
        <v>0</v>
      </c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67</v>
      </c>
      <c r="C92" s="2091">
        <f t="shared" si="71"/>
        <v>17</v>
      </c>
      <c r="D92" s="2092">
        <f t="shared" si="72"/>
        <v>50</v>
      </c>
      <c r="E92" s="329">
        <v>0</v>
      </c>
      <c r="F92" s="2003">
        <v>0</v>
      </c>
      <c r="G92" s="2068">
        <v>0</v>
      </c>
      <c r="H92" s="2003">
        <v>0</v>
      </c>
      <c r="I92" s="2093">
        <v>0</v>
      </c>
      <c r="J92" s="2094">
        <v>0</v>
      </c>
      <c r="K92" s="2095">
        <v>0</v>
      </c>
      <c r="L92" s="2094">
        <v>1</v>
      </c>
      <c r="M92" s="2093">
        <v>0</v>
      </c>
      <c r="N92" s="2094">
        <v>0</v>
      </c>
      <c r="O92" s="2093">
        <v>0</v>
      </c>
      <c r="P92" s="2094">
        <v>0</v>
      </c>
      <c r="Q92" s="2093">
        <v>4</v>
      </c>
      <c r="R92" s="2094">
        <v>5</v>
      </c>
      <c r="S92" s="2093">
        <v>1</v>
      </c>
      <c r="T92" s="2094">
        <v>6</v>
      </c>
      <c r="U92" s="2093">
        <v>1</v>
      </c>
      <c r="V92" s="2094">
        <v>7</v>
      </c>
      <c r="W92" s="2093">
        <v>4</v>
      </c>
      <c r="X92" s="2096">
        <v>8</v>
      </c>
      <c r="Y92" s="2095">
        <v>2</v>
      </c>
      <c r="Z92" s="2094">
        <v>9</v>
      </c>
      <c r="AA92" s="2095">
        <v>2</v>
      </c>
      <c r="AB92" s="2094">
        <v>6</v>
      </c>
      <c r="AC92" s="2095">
        <v>1</v>
      </c>
      <c r="AD92" s="2094">
        <v>4</v>
      </c>
      <c r="AE92" s="2093">
        <v>2</v>
      </c>
      <c r="AF92" s="2097">
        <v>4</v>
      </c>
      <c r="AG92" s="2004">
        <v>1</v>
      </c>
      <c r="AH92" s="330">
        <v>2</v>
      </c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132</v>
      </c>
      <c r="C93" s="2100">
        <f t="shared" si="71"/>
        <v>51</v>
      </c>
      <c r="D93" s="2048">
        <f t="shared" si="72"/>
        <v>81</v>
      </c>
      <c r="E93" s="1940">
        <v>0</v>
      </c>
      <c r="F93" s="325">
        <v>0</v>
      </c>
      <c r="G93" s="2087">
        <v>0</v>
      </c>
      <c r="H93" s="325">
        <v>0</v>
      </c>
      <c r="I93" s="2101">
        <v>0</v>
      </c>
      <c r="J93" s="2102">
        <v>0</v>
      </c>
      <c r="K93" s="2103">
        <v>0</v>
      </c>
      <c r="L93" s="2102">
        <v>0</v>
      </c>
      <c r="M93" s="2101">
        <v>0</v>
      </c>
      <c r="N93" s="2102">
        <v>4</v>
      </c>
      <c r="O93" s="2101">
        <v>0</v>
      </c>
      <c r="P93" s="2102">
        <v>0</v>
      </c>
      <c r="Q93" s="2101">
        <v>0</v>
      </c>
      <c r="R93" s="2102">
        <v>4</v>
      </c>
      <c r="S93" s="2101">
        <v>4</v>
      </c>
      <c r="T93" s="2102">
        <v>3</v>
      </c>
      <c r="U93" s="2101">
        <v>1</v>
      </c>
      <c r="V93" s="2102">
        <v>5</v>
      </c>
      <c r="W93" s="2101">
        <v>12</v>
      </c>
      <c r="X93" s="2104">
        <v>15</v>
      </c>
      <c r="Y93" s="2103">
        <v>8</v>
      </c>
      <c r="Z93" s="2102">
        <v>19</v>
      </c>
      <c r="AA93" s="2103">
        <v>6</v>
      </c>
      <c r="AB93" s="2102">
        <v>13</v>
      </c>
      <c r="AC93" s="2103">
        <v>11</v>
      </c>
      <c r="AD93" s="2102">
        <v>9</v>
      </c>
      <c r="AE93" s="2101">
        <v>9</v>
      </c>
      <c r="AF93" s="2105">
        <v>9</v>
      </c>
      <c r="AG93" s="2109">
        <v>0</v>
      </c>
      <c r="AH93" s="2110">
        <v>0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2</v>
      </c>
      <c r="C98" s="2118">
        <v>2</v>
      </c>
      <c r="D98" s="2119">
        <v>0</v>
      </c>
      <c r="E98" s="2120">
        <v>0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9</v>
      </c>
      <c r="C99" s="2125">
        <v>8</v>
      </c>
      <c r="D99" s="2126">
        <v>1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7</v>
      </c>
      <c r="C100" s="2125">
        <v>4</v>
      </c>
      <c r="D100" s="2126">
        <v>1</v>
      </c>
      <c r="E100" s="2127">
        <v>1</v>
      </c>
      <c r="F100" s="2126">
        <v>0</v>
      </c>
      <c r="G100" s="2128">
        <v>1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11</v>
      </c>
      <c r="C101" s="2125">
        <v>10</v>
      </c>
      <c r="D101" s="2126">
        <v>1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7</v>
      </c>
      <c r="C102" s="2125">
        <v>5</v>
      </c>
      <c r="D102" s="2126">
        <v>1</v>
      </c>
      <c r="E102" s="2127">
        <v>1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8</v>
      </c>
      <c r="C103" s="2125">
        <v>8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11</v>
      </c>
      <c r="C104" s="2125">
        <v>11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12</v>
      </c>
      <c r="C105" s="2125">
        <v>12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11</v>
      </c>
      <c r="C106" s="2125">
        <v>11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3</v>
      </c>
      <c r="C107" s="2125">
        <v>3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81</v>
      </c>
      <c r="C111" s="2138">
        <f t="shared" ref="C111:L111" si="81">SUM(C98:C110)</f>
        <v>74</v>
      </c>
      <c r="D111" s="2139">
        <f t="shared" si="81"/>
        <v>4</v>
      </c>
      <c r="E111" s="2140">
        <f t="shared" si="81"/>
        <v>2</v>
      </c>
      <c r="F111" s="2139">
        <f t="shared" si="81"/>
        <v>0</v>
      </c>
      <c r="G111" s="2141">
        <f t="shared" si="81"/>
        <v>1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>
        <v>0</v>
      </c>
      <c r="D136" s="2126">
        <v>0</v>
      </c>
      <c r="E136" s="2127">
        <v>0</v>
      </c>
      <c r="F136" s="2126">
        <v>0</v>
      </c>
      <c r="G136" s="2128">
        <v>0</v>
      </c>
      <c r="H136" s="2128">
        <v>0</v>
      </c>
      <c r="I136" s="2128">
        <v>0</v>
      </c>
      <c r="J136" s="2128">
        <v>0</v>
      </c>
      <c r="K136" s="2129">
        <v>0</v>
      </c>
      <c r="L136" s="2147">
        <v>0</v>
      </c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2</v>
      </c>
      <c r="C137" s="2127">
        <v>2</v>
      </c>
      <c r="D137" s="2126">
        <v>0</v>
      </c>
      <c r="E137" s="2127">
        <v>0</v>
      </c>
      <c r="F137" s="2126">
        <v>0</v>
      </c>
      <c r="G137" s="2128">
        <v>0</v>
      </c>
      <c r="H137" s="2128">
        <v>0</v>
      </c>
      <c r="I137" s="2128">
        <v>0</v>
      </c>
      <c r="J137" s="2128">
        <v>0</v>
      </c>
      <c r="K137" s="2129">
        <v>0</v>
      </c>
      <c r="L137" s="2127">
        <v>0</v>
      </c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>
        <v>0</v>
      </c>
      <c r="D138" s="2126">
        <v>0</v>
      </c>
      <c r="E138" s="2127">
        <v>0</v>
      </c>
      <c r="F138" s="2126">
        <v>0</v>
      </c>
      <c r="G138" s="2128">
        <v>0</v>
      </c>
      <c r="H138" s="2128">
        <v>0</v>
      </c>
      <c r="I138" s="2128">
        <v>0</v>
      </c>
      <c r="J138" s="2128">
        <v>0</v>
      </c>
      <c r="K138" s="2129">
        <v>0</v>
      </c>
      <c r="L138" s="2127">
        <v>0</v>
      </c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>
        <v>0</v>
      </c>
      <c r="D139" s="2126">
        <v>0</v>
      </c>
      <c r="E139" s="2127">
        <v>0</v>
      </c>
      <c r="F139" s="2126">
        <v>0</v>
      </c>
      <c r="G139" s="2128">
        <v>0</v>
      </c>
      <c r="H139" s="2128">
        <v>0</v>
      </c>
      <c r="I139" s="2128">
        <v>0</v>
      </c>
      <c r="J139" s="2128">
        <v>0</v>
      </c>
      <c r="K139" s="2129">
        <v>0</v>
      </c>
      <c r="L139" s="2127">
        <v>0</v>
      </c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2</v>
      </c>
      <c r="C140" s="2127">
        <v>2</v>
      </c>
      <c r="D140" s="2126">
        <v>0</v>
      </c>
      <c r="E140" s="2127">
        <v>0</v>
      </c>
      <c r="F140" s="2126">
        <v>0</v>
      </c>
      <c r="G140" s="2128">
        <v>0</v>
      </c>
      <c r="H140" s="2128">
        <v>0</v>
      </c>
      <c r="I140" s="2128">
        <v>0</v>
      </c>
      <c r="J140" s="2128">
        <v>0</v>
      </c>
      <c r="K140" s="2129">
        <v>0</v>
      </c>
      <c r="L140" s="2127">
        <v>0</v>
      </c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>
        <v>0</v>
      </c>
      <c r="D141" s="2126">
        <v>0</v>
      </c>
      <c r="E141" s="2127">
        <v>0</v>
      </c>
      <c r="F141" s="2126">
        <v>0</v>
      </c>
      <c r="G141" s="2128">
        <v>0</v>
      </c>
      <c r="H141" s="2128">
        <v>0</v>
      </c>
      <c r="I141" s="2128">
        <v>0</v>
      </c>
      <c r="J141" s="2128">
        <v>0</v>
      </c>
      <c r="K141" s="2129">
        <v>0</v>
      </c>
      <c r="L141" s="2127">
        <v>0</v>
      </c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>
        <v>0</v>
      </c>
      <c r="D142" s="2126">
        <v>0</v>
      </c>
      <c r="E142" s="2127">
        <v>0</v>
      </c>
      <c r="F142" s="2126">
        <v>0</v>
      </c>
      <c r="G142" s="2128">
        <v>0</v>
      </c>
      <c r="H142" s="2128">
        <v>0</v>
      </c>
      <c r="I142" s="2128">
        <v>0</v>
      </c>
      <c r="J142" s="2128">
        <v>0</v>
      </c>
      <c r="K142" s="2129">
        <v>0</v>
      </c>
      <c r="L142" s="2127">
        <v>0</v>
      </c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>
        <v>0</v>
      </c>
      <c r="D143" s="2126">
        <v>0</v>
      </c>
      <c r="E143" s="2127">
        <v>0</v>
      </c>
      <c r="F143" s="2126">
        <v>0</v>
      </c>
      <c r="G143" s="2128">
        <v>0</v>
      </c>
      <c r="H143" s="2128">
        <v>0</v>
      </c>
      <c r="I143" s="2128">
        <v>0</v>
      </c>
      <c r="J143" s="2128">
        <v>0</v>
      </c>
      <c r="K143" s="2129">
        <v>0</v>
      </c>
      <c r="L143" s="2127">
        <v>0</v>
      </c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>
        <v>0</v>
      </c>
      <c r="D144" s="2126">
        <v>0</v>
      </c>
      <c r="E144" s="2127">
        <v>0</v>
      </c>
      <c r="F144" s="2126">
        <v>0</v>
      </c>
      <c r="G144" s="2128">
        <v>0</v>
      </c>
      <c r="H144" s="2128">
        <v>0</v>
      </c>
      <c r="I144" s="2128">
        <v>0</v>
      </c>
      <c r="J144" s="2128">
        <v>0</v>
      </c>
      <c r="K144" s="2129">
        <v>0</v>
      </c>
      <c r="L144" s="2127">
        <v>0</v>
      </c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>
        <v>0</v>
      </c>
      <c r="D145" s="2126">
        <v>0</v>
      </c>
      <c r="E145" s="2127">
        <v>0</v>
      </c>
      <c r="F145" s="2126">
        <v>0</v>
      </c>
      <c r="G145" s="2128">
        <v>0</v>
      </c>
      <c r="H145" s="2128">
        <v>0</v>
      </c>
      <c r="I145" s="2128">
        <v>0</v>
      </c>
      <c r="J145" s="2128">
        <v>0</v>
      </c>
      <c r="K145" s="2129">
        <v>0</v>
      </c>
      <c r="L145" s="2127">
        <v>0</v>
      </c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>
        <v>0</v>
      </c>
      <c r="D146" s="2126">
        <v>0</v>
      </c>
      <c r="E146" s="2127">
        <v>0</v>
      </c>
      <c r="F146" s="2126">
        <v>0</v>
      </c>
      <c r="G146" s="2128">
        <v>0</v>
      </c>
      <c r="H146" s="2128">
        <v>0</v>
      </c>
      <c r="I146" s="2128">
        <v>0</v>
      </c>
      <c r="J146" s="2128">
        <v>0</v>
      </c>
      <c r="K146" s="2129">
        <v>0</v>
      </c>
      <c r="L146" s="2127">
        <v>0</v>
      </c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>
        <v>0</v>
      </c>
      <c r="D147" s="2126">
        <v>0</v>
      </c>
      <c r="E147" s="2127">
        <v>0</v>
      </c>
      <c r="F147" s="2126">
        <v>0</v>
      </c>
      <c r="G147" s="2128">
        <v>0</v>
      </c>
      <c r="H147" s="2128">
        <v>0</v>
      </c>
      <c r="I147" s="2128">
        <v>0</v>
      </c>
      <c r="J147" s="2128">
        <v>0</v>
      </c>
      <c r="K147" s="2129">
        <v>0</v>
      </c>
      <c r="L147" s="2127">
        <v>0</v>
      </c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>
        <v>0</v>
      </c>
      <c r="D148" s="2133">
        <v>0</v>
      </c>
      <c r="E148" s="2134">
        <v>0</v>
      </c>
      <c r="F148" s="2133">
        <v>0</v>
      </c>
      <c r="G148" s="2135">
        <v>0</v>
      </c>
      <c r="H148" s="2135">
        <v>0</v>
      </c>
      <c r="I148" s="2135">
        <v>0</v>
      </c>
      <c r="J148" s="2135">
        <v>0</v>
      </c>
      <c r="K148" s="2136">
        <v>0</v>
      </c>
      <c r="L148" s="2134">
        <v>0</v>
      </c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4</v>
      </c>
      <c r="C149" s="2138">
        <f t="shared" ref="C149:L149" si="91">SUM(C136:C148)</f>
        <v>4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2411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5" zoomScaleNormal="100" workbookViewId="0">
      <selection activeCell="F34" sqref="F3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195</v>
      </c>
      <c r="C11" s="2073">
        <f>SUM(C12:C17)</f>
        <v>64</v>
      </c>
      <c r="D11" s="2074">
        <f>SUM(D12:D17)</f>
        <v>131</v>
      </c>
      <c r="E11" s="2073">
        <f>SUM(E12:E17)</f>
        <v>0</v>
      </c>
      <c r="F11" s="2170">
        <f t="shared" ref="F11:AF11" si="0">SUM(F12:F17)</f>
        <v>1</v>
      </c>
      <c r="G11" s="2073">
        <f t="shared" si="0"/>
        <v>5</v>
      </c>
      <c r="H11" s="2171">
        <f t="shared" si="0"/>
        <v>4</v>
      </c>
      <c r="I11" s="2169">
        <f t="shared" si="0"/>
        <v>2</v>
      </c>
      <c r="J11" s="2171">
        <f t="shared" si="0"/>
        <v>8</v>
      </c>
      <c r="K11" s="2169">
        <f t="shared" si="0"/>
        <v>0</v>
      </c>
      <c r="L11" s="2171">
        <f t="shared" si="0"/>
        <v>12</v>
      </c>
      <c r="M11" s="2169">
        <f t="shared" si="0"/>
        <v>2</v>
      </c>
      <c r="N11" s="2171">
        <f t="shared" si="0"/>
        <v>7</v>
      </c>
      <c r="O11" s="2169">
        <f t="shared" si="0"/>
        <v>1</v>
      </c>
      <c r="P11" s="2171">
        <f t="shared" si="0"/>
        <v>10</v>
      </c>
      <c r="Q11" s="2169">
        <f t="shared" si="0"/>
        <v>4</v>
      </c>
      <c r="R11" s="2171">
        <f t="shared" si="0"/>
        <v>9</v>
      </c>
      <c r="S11" s="2169">
        <f t="shared" si="0"/>
        <v>5</v>
      </c>
      <c r="T11" s="2171">
        <f t="shared" si="0"/>
        <v>12</v>
      </c>
      <c r="U11" s="2169">
        <f t="shared" si="0"/>
        <v>4</v>
      </c>
      <c r="V11" s="2171">
        <f t="shared" si="0"/>
        <v>10</v>
      </c>
      <c r="W11" s="2169">
        <f t="shared" si="0"/>
        <v>7</v>
      </c>
      <c r="X11" s="2171">
        <f t="shared" si="0"/>
        <v>11</v>
      </c>
      <c r="Y11" s="2169">
        <f t="shared" si="0"/>
        <v>9</v>
      </c>
      <c r="Z11" s="2171">
        <f t="shared" si="0"/>
        <v>14</v>
      </c>
      <c r="AA11" s="2169">
        <f t="shared" si="0"/>
        <v>10</v>
      </c>
      <c r="AB11" s="2171">
        <f t="shared" si="0"/>
        <v>12</v>
      </c>
      <c r="AC11" s="2169">
        <f t="shared" si="0"/>
        <v>8</v>
      </c>
      <c r="AD11" s="2171">
        <f t="shared" si="0"/>
        <v>14</v>
      </c>
      <c r="AE11" s="2169">
        <f t="shared" si="0"/>
        <v>7</v>
      </c>
      <c r="AF11" s="2073">
        <f t="shared" si="0"/>
        <v>7</v>
      </c>
      <c r="AG11" s="2172">
        <f>SUM(AG12:AG17)</f>
        <v>18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142</v>
      </c>
      <c r="C13" s="479">
        <f>SUM(E13+G13+I13+K13+M13+O13+Q13+S13+U13+W13+Y13+AA13+AC13+AE13)</f>
        <v>52</v>
      </c>
      <c r="D13" s="480">
        <f>SUM(F13+H13+J13+L13+N13+P13+R13+T13+V13+X13+Z13+AB13+AD13+AF13)</f>
        <v>90</v>
      </c>
      <c r="E13" s="2068">
        <v>0</v>
      </c>
      <c r="F13" s="2003">
        <v>0</v>
      </c>
      <c r="G13" s="329">
        <v>2</v>
      </c>
      <c r="H13" s="2003">
        <v>1</v>
      </c>
      <c r="I13" s="329">
        <v>0</v>
      </c>
      <c r="J13" s="2003">
        <v>2</v>
      </c>
      <c r="K13" s="329">
        <v>0</v>
      </c>
      <c r="L13" s="2003">
        <v>2</v>
      </c>
      <c r="M13" s="329">
        <v>1</v>
      </c>
      <c r="N13" s="2003">
        <v>2</v>
      </c>
      <c r="O13" s="329">
        <v>1</v>
      </c>
      <c r="P13" s="2003">
        <v>4</v>
      </c>
      <c r="Q13" s="329">
        <v>2</v>
      </c>
      <c r="R13" s="2003">
        <v>7</v>
      </c>
      <c r="S13" s="329">
        <v>5</v>
      </c>
      <c r="T13" s="2003">
        <v>9</v>
      </c>
      <c r="U13" s="329">
        <v>1</v>
      </c>
      <c r="V13" s="2003">
        <v>7</v>
      </c>
      <c r="W13" s="329">
        <v>6</v>
      </c>
      <c r="X13" s="2003">
        <v>9</v>
      </c>
      <c r="Y13" s="329">
        <v>9</v>
      </c>
      <c r="Z13" s="2003">
        <v>14</v>
      </c>
      <c r="AA13" s="329">
        <v>10</v>
      </c>
      <c r="AB13" s="2003">
        <v>12</v>
      </c>
      <c r="AC13" s="329">
        <v>8</v>
      </c>
      <c r="AD13" s="2003">
        <v>14</v>
      </c>
      <c r="AE13" s="329">
        <v>7</v>
      </c>
      <c r="AF13" s="332">
        <v>7</v>
      </c>
      <c r="AG13" s="337">
        <v>12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24</v>
      </c>
      <c r="C14" s="479">
        <f t="shared" ref="C14:D17" si="6">SUM(E14+G14+I14+K14+M14+O14+Q14+S14+U14+W14+Y14+AA14+AC14+AE14)</f>
        <v>0</v>
      </c>
      <c r="D14" s="480">
        <f t="shared" si="6"/>
        <v>24</v>
      </c>
      <c r="E14" s="44">
        <v>0</v>
      </c>
      <c r="F14" s="905">
        <v>1</v>
      </c>
      <c r="G14" s="327">
        <v>0</v>
      </c>
      <c r="H14" s="905">
        <v>2</v>
      </c>
      <c r="I14" s="327">
        <v>0</v>
      </c>
      <c r="J14" s="905">
        <v>3</v>
      </c>
      <c r="K14" s="327">
        <v>0</v>
      </c>
      <c r="L14" s="905">
        <v>7</v>
      </c>
      <c r="M14" s="327">
        <v>0</v>
      </c>
      <c r="N14" s="905">
        <v>4</v>
      </c>
      <c r="O14" s="327">
        <v>0</v>
      </c>
      <c r="P14" s="905">
        <v>1</v>
      </c>
      <c r="Q14" s="327">
        <v>0</v>
      </c>
      <c r="R14" s="905">
        <v>2</v>
      </c>
      <c r="S14" s="327">
        <v>0</v>
      </c>
      <c r="T14" s="905">
        <v>1</v>
      </c>
      <c r="U14" s="327">
        <v>0</v>
      </c>
      <c r="V14" s="905">
        <v>3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5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14</v>
      </c>
      <c r="C15" s="479">
        <f t="shared" si="6"/>
        <v>4</v>
      </c>
      <c r="D15" s="480">
        <f t="shared" si="6"/>
        <v>10</v>
      </c>
      <c r="E15" s="44">
        <v>0</v>
      </c>
      <c r="F15" s="905">
        <v>0</v>
      </c>
      <c r="G15" s="327">
        <v>0</v>
      </c>
      <c r="H15" s="905">
        <v>1</v>
      </c>
      <c r="I15" s="327">
        <v>0</v>
      </c>
      <c r="J15" s="905">
        <v>1</v>
      </c>
      <c r="K15" s="327">
        <v>0</v>
      </c>
      <c r="L15" s="905">
        <v>2</v>
      </c>
      <c r="M15" s="327">
        <v>1</v>
      </c>
      <c r="N15" s="905">
        <v>0</v>
      </c>
      <c r="O15" s="327">
        <v>0</v>
      </c>
      <c r="P15" s="905">
        <v>4</v>
      </c>
      <c r="Q15" s="327">
        <v>1</v>
      </c>
      <c r="R15" s="905">
        <v>0</v>
      </c>
      <c r="S15" s="327">
        <v>0</v>
      </c>
      <c r="T15" s="905">
        <v>1</v>
      </c>
      <c r="U15" s="327">
        <v>1</v>
      </c>
      <c r="V15" s="905">
        <v>0</v>
      </c>
      <c r="W15" s="327">
        <v>1</v>
      </c>
      <c r="X15" s="905">
        <v>1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1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15</v>
      </c>
      <c r="C16" s="479">
        <f t="shared" si="6"/>
        <v>8</v>
      </c>
      <c r="D16" s="480">
        <f t="shared" si="6"/>
        <v>7</v>
      </c>
      <c r="E16" s="44">
        <v>0</v>
      </c>
      <c r="F16" s="905">
        <v>0</v>
      </c>
      <c r="G16" s="327">
        <v>3</v>
      </c>
      <c r="H16" s="905">
        <v>0</v>
      </c>
      <c r="I16" s="327">
        <v>2</v>
      </c>
      <c r="J16" s="905">
        <v>2</v>
      </c>
      <c r="K16" s="327">
        <v>0</v>
      </c>
      <c r="L16" s="905">
        <v>1</v>
      </c>
      <c r="M16" s="327">
        <v>0</v>
      </c>
      <c r="N16" s="905">
        <v>1</v>
      </c>
      <c r="O16" s="327">
        <v>0</v>
      </c>
      <c r="P16" s="905">
        <v>1</v>
      </c>
      <c r="Q16" s="327">
        <v>1</v>
      </c>
      <c r="R16" s="905">
        <v>0</v>
      </c>
      <c r="S16" s="327">
        <v>0</v>
      </c>
      <c r="T16" s="905">
        <v>1</v>
      </c>
      <c r="U16" s="327">
        <v>2</v>
      </c>
      <c r="V16" s="905">
        <v>0</v>
      </c>
      <c r="W16" s="327">
        <v>0</v>
      </c>
      <c r="X16" s="905">
        <v>1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195</v>
      </c>
      <c r="C21" s="2073">
        <f>SUM(C22:C25)</f>
        <v>64</v>
      </c>
      <c r="D21" s="2074">
        <f>SUM(D22:D25)</f>
        <v>131</v>
      </c>
      <c r="E21" s="2169">
        <f t="shared" ref="E21:AF21" si="7">SUM(E22:E25)</f>
        <v>0</v>
      </c>
      <c r="F21" s="2170">
        <f t="shared" si="7"/>
        <v>1</v>
      </c>
      <c r="G21" s="2169">
        <f t="shared" si="7"/>
        <v>5</v>
      </c>
      <c r="H21" s="2170">
        <f t="shared" si="7"/>
        <v>4</v>
      </c>
      <c r="I21" s="2169">
        <f t="shared" si="7"/>
        <v>2</v>
      </c>
      <c r="J21" s="2170">
        <f t="shared" si="7"/>
        <v>8</v>
      </c>
      <c r="K21" s="2169">
        <f t="shared" si="7"/>
        <v>0</v>
      </c>
      <c r="L21" s="2170">
        <f t="shared" si="7"/>
        <v>12</v>
      </c>
      <c r="M21" s="2169">
        <f t="shared" si="7"/>
        <v>3</v>
      </c>
      <c r="N21" s="2170">
        <f t="shared" si="7"/>
        <v>7</v>
      </c>
      <c r="O21" s="2169">
        <f t="shared" si="7"/>
        <v>1</v>
      </c>
      <c r="P21" s="2170">
        <f t="shared" si="7"/>
        <v>10</v>
      </c>
      <c r="Q21" s="2169">
        <f t="shared" si="7"/>
        <v>3</v>
      </c>
      <c r="R21" s="2170">
        <f t="shared" si="7"/>
        <v>9</v>
      </c>
      <c r="S21" s="2169">
        <f t="shared" si="7"/>
        <v>5</v>
      </c>
      <c r="T21" s="2170">
        <f t="shared" si="7"/>
        <v>12</v>
      </c>
      <c r="U21" s="2169">
        <f t="shared" si="7"/>
        <v>4</v>
      </c>
      <c r="V21" s="2170">
        <f t="shared" si="7"/>
        <v>10</v>
      </c>
      <c r="W21" s="2169">
        <f t="shared" si="7"/>
        <v>7</v>
      </c>
      <c r="X21" s="2170">
        <f t="shared" si="7"/>
        <v>11</v>
      </c>
      <c r="Y21" s="2169">
        <f t="shared" si="7"/>
        <v>9</v>
      </c>
      <c r="Z21" s="2170">
        <f t="shared" si="7"/>
        <v>14</v>
      </c>
      <c r="AA21" s="2169">
        <f t="shared" si="7"/>
        <v>10</v>
      </c>
      <c r="AB21" s="2170">
        <f t="shared" si="7"/>
        <v>12</v>
      </c>
      <c r="AC21" s="2169">
        <f t="shared" si="7"/>
        <v>8</v>
      </c>
      <c r="AD21" s="2170">
        <f t="shared" si="7"/>
        <v>14</v>
      </c>
      <c r="AE21" s="2169">
        <f t="shared" si="7"/>
        <v>7</v>
      </c>
      <c r="AF21" s="2075">
        <f t="shared" si="7"/>
        <v>7</v>
      </c>
      <c r="AG21" s="2172">
        <f>SUM(AG22:AG25)</f>
        <v>18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39</v>
      </c>
      <c r="C22" s="479">
        <f>SUM(E22+G22+I22+K22+M22+O22+Q22+S22+U22+W22+Y22+AA22+AC22+AE22)</f>
        <v>17</v>
      </c>
      <c r="D22" s="480">
        <f>SUM(F22+H22+J22+L22+N22+P22+R22+T22+V22+X22+Z22+AB22+AD22+AF22)</f>
        <v>22</v>
      </c>
      <c r="E22" s="327">
        <v>0</v>
      </c>
      <c r="F22" s="905">
        <v>0</v>
      </c>
      <c r="G22" s="327">
        <v>3</v>
      </c>
      <c r="H22" s="905">
        <v>2</v>
      </c>
      <c r="I22" s="327">
        <v>0</v>
      </c>
      <c r="J22" s="905">
        <v>2</v>
      </c>
      <c r="K22" s="327">
        <v>0</v>
      </c>
      <c r="L22" s="905">
        <v>1</v>
      </c>
      <c r="M22" s="327">
        <v>0</v>
      </c>
      <c r="N22" s="905">
        <v>2</v>
      </c>
      <c r="O22" s="327">
        <v>0</v>
      </c>
      <c r="P22" s="905">
        <v>0</v>
      </c>
      <c r="Q22" s="327">
        <v>0</v>
      </c>
      <c r="R22" s="905">
        <v>0</v>
      </c>
      <c r="S22" s="327">
        <v>1</v>
      </c>
      <c r="T22" s="905">
        <v>1</v>
      </c>
      <c r="U22" s="327">
        <v>0</v>
      </c>
      <c r="V22" s="905">
        <v>2</v>
      </c>
      <c r="W22" s="327">
        <v>0</v>
      </c>
      <c r="X22" s="905">
        <v>1</v>
      </c>
      <c r="Y22" s="327">
        <v>4</v>
      </c>
      <c r="Z22" s="905">
        <v>2</v>
      </c>
      <c r="AA22" s="327">
        <v>1</v>
      </c>
      <c r="AB22" s="905">
        <v>2</v>
      </c>
      <c r="AC22" s="327">
        <v>4</v>
      </c>
      <c r="AD22" s="905">
        <v>4</v>
      </c>
      <c r="AE22" s="327">
        <v>4</v>
      </c>
      <c r="AF22" s="1026">
        <v>3</v>
      </c>
      <c r="AG22" s="337">
        <v>3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10</v>
      </c>
      <c r="C23" s="479">
        <f t="shared" ref="C23:D25" si="9">SUM(E23+G23+I23+K23+M23+O23+Q23+S23+U23+W23+Y23+AA23+AC23+AE23)</f>
        <v>4</v>
      </c>
      <c r="D23" s="480">
        <f t="shared" si="9"/>
        <v>6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1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1</v>
      </c>
      <c r="AA23" s="329">
        <v>1</v>
      </c>
      <c r="AB23" s="2003">
        <v>1</v>
      </c>
      <c r="AC23" s="329">
        <v>1</v>
      </c>
      <c r="AD23" s="2003">
        <v>1</v>
      </c>
      <c r="AE23" s="329">
        <v>2</v>
      </c>
      <c r="AF23" s="332">
        <v>2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59</v>
      </c>
      <c r="C24" s="479">
        <f t="shared" si="9"/>
        <v>25</v>
      </c>
      <c r="D24" s="480">
        <f t="shared" si="9"/>
        <v>34</v>
      </c>
      <c r="E24" s="327">
        <v>0</v>
      </c>
      <c r="F24" s="905">
        <v>1</v>
      </c>
      <c r="G24" s="327">
        <v>1</v>
      </c>
      <c r="H24" s="905">
        <v>1</v>
      </c>
      <c r="I24" s="327">
        <v>1</v>
      </c>
      <c r="J24" s="905">
        <v>3</v>
      </c>
      <c r="K24" s="327">
        <v>0</v>
      </c>
      <c r="L24" s="905">
        <v>4</v>
      </c>
      <c r="M24" s="327">
        <v>2</v>
      </c>
      <c r="N24" s="905">
        <v>3</v>
      </c>
      <c r="O24" s="327">
        <v>0</v>
      </c>
      <c r="P24" s="905">
        <v>3</v>
      </c>
      <c r="Q24" s="327">
        <v>3</v>
      </c>
      <c r="R24" s="905">
        <v>2</v>
      </c>
      <c r="S24" s="327">
        <v>2</v>
      </c>
      <c r="T24" s="905">
        <v>3</v>
      </c>
      <c r="U24" s="327">
        <v>2</v>
      </c>
      <c r="V24" s="905">
        <v>2</v>
      </c>
      <c r="W24" s="327">
        <v>3</v>
      </c>
      <c r="X24" s="905">
        <v>4</v>
      </c>
      <c r="Y24" s="327">
        <v>2</v>
      </c>
      <c r="Z24" s="905">
        <v>1</v>
      </c>
      <c r="AA24" s="327">
        <v>8</v>
      </c>
      <c r="AB24" s="905">
        <v>2</v>
      </c>
      <c r="AC24" s="327">
        <v>1</v>
      </c>
      <c r="AD24" s="905">
        <v>5</v>
      </c>
      <c r="AE24" s="327">
        <v>0</v>
      </c>
      <c r="AF24" s="1026">
        <v>0</v>
      </c>
      <c r="AG24" s="337">
        <v>4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87</v>
      </c>
      <c r="C25" s="484">
        <f t="shared" si="9"/>
        <v>18</v>
      </c>
      <c r="D25" s="485">
        <f t="shared" si="9"/>
        <v>69</v>
      </c>
      <c r="E25" s="876">
        <v>0</v>
      </c>
      <c r="F25" s="2009">
        <v>0</v>
      </c>
      <c r="G25" s="876">
        <v>1</v>
      </c>
      <c r="H25" s="2009">
        <v>1</v>
      </c>
      <c r="I25" s="876">
        <v>1</v>
      </c>
      <c r="J25" s="2009">
        <v>3</v>
      </c>
      <c r="K25" s="876">
        <v>0</v>
      </c>
      <c r="L25" s="2009">
        <v>7</v>
      </c>
      <c r="M25" s="876">
        <v>1</v>
      </c>
      <c r="N25" s="2009">
        <v>1</v>
      </c>
      <c r="O25" s="876">
        <v>1</v>
      </c>
      <c r="P25" s="2009">
        <v>7</v>
      </c>
      <c r="Q25" s="876">
        <v>0</v>
      </c>
      <c r="R25" s="2009">
        <v>7</v>
      </c>
      <c r="S25" s="876">
        <v>2</v>
      </c>
      <c r="T25" s="2009">
        <v>8</v>
      </c>
      <c r="U25" s="876">
        <v>2</v>
      </c>
      <c r="V25" s="2009">
        <v>6</v>
      </c>
      <c r="W25" s="876">
        <v>4</v>
      </c>
      <c r="X25" s="2009">
        <v>6</v>
      </c>
      <c r="Y25" s="876">
        <v>3</v>
      </c>
      <c r="Z25" s="2009">
        <v>10</v>
      </c>
      <c r="AA25" s="876">
        <v>0</v>
      </c>
      <c r="AB25" s="2009">
        <v>7</v>
      </c>
      <c r="AC25" s="876">
        <v>2</v>
      </c>
      <c r="AD25" s="2009">
        <v>4</v>
      </c>
      <c r="AE25" s="876">
        <v>1</v>
      </c>
      <c r="AF25" s="1953">
        <v>2</v>
      </c>
      <c r="AG25" s="1913">
        <v>11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>
        <v>0</v>
      </c>
      <c r="F29" s="1996">
        <v>0</v>
      </c>
      <c r="G29" s="1936">
        <v>0</v>
      </c>
      <c r="H29" s="1996">
        <v>0</v>
      </c>
      <c r="I29" s="1936">
        <v>0</v>
      </c>
      <c r="J29" s="1996">
        <v>0</v>
      </c>
      <c r="K29" s="1936">
        <v>0</v>
      </c>
      <c r="L29" s="1996">
        <v>0</v>
      </c>
      <c r="M29" s="1936">
        <v>0</v>
      </c>
      <c r="N29" s="1996">
        <v>0</v>
      </c>
      <c r="O29" s="1936">
        <v>0</v>
      </c>
      <c r="P29" s="1996">
        <v>0</v>
      </c>
      <c r="Q29" s="1936">
        <v>0</v>
      </c>
      <c r="R29" s="1996">
        <v>0</v>
      </c>
      <c r="S29" s="1936">
        <v>0</v>
      </c>
      <c r="T29" s="1996">
        <v>0</v>
      </c>
      <c r="U29" s="1936">
        <v>0</v>
      </c>
      <c r="V29" s="1996">
        <v>0</v>
      </c>
      <c r="W29" s="1936">
        <v>0</v>
      </c>
      <c r="X29" s="1996">
        <v>0</v>
      </c>
      <c r="Y29" s="1936">
        <v>0</v>
      </c>
      <c r="Z29" s="1996">
        <v>0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21</v>
      </c>
      <c r="C30" s="484">
        <f>SUM(E30+G30+I30+K30+M30+O30+Q30+S30+U30+W30+Y30+AA30+AC30+AE30)</f>
        <v>8</v>
      </c>
      <c r="D30" s="485">
        <f>SUM(F30+H30+J30+L30+N30+P30+R30+T30+V30+X30+Z30+AB30+AD30+AF30)</f>
        <v>13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0</v>
      </c>
      <c r="K30" s="1940">
        <v>0</v>
      </c>
      <c r="L30" s="325">
        <v>0</v>
      </c>
      <c r="M30" s="1940">
        <v>0</v>
      </c>
      <c r="N30" s="325">
        <v>0</v>
      </c>
      <c r="O30" s="1940">
        <v>1</v>
      </c>
      <c r="P30" s="325">
        <v>2</v>
      </c>
      <c r="Q30" s="1940">
        <v>1</v>
      </c>
      <c r="R30" s="325">
        <v>1</v>
      </c>
      <c r="S30" s="1940">
        <v>1</v>
      </c>
      <c r="T30" s="325">
        <v>3</v>
      </c>
      <c r="U30" s="1940">
        <v>0</v>
      </c>
      <c r="V30" s="325">
        <v>0</v>
      </c>
      <c r="W30" s="1940">
        <v>1</v>
      </c>
      <c r="X30" s="325">
        <v>4</v>
      </c>
      <c r="Y30" s="1940">
        <v>0</v>
      </c>
      <c r="Z30" s="325">
        <v>1</v>
      </c>
      <c r="AA30" s="1940">
        <v>2</v>
      </c>
      <c r="AB30" s="325">
        <v>0</v>
      </c>
      <c r="AC30" s="1940">
        <v>0</v>
      </c>
      <c r="AD30" s="325">
        <v>1</v>
      </c>
      <c r="AE30" s="1940">
        <v>2</v>
      </c>
      <c r="AF30" s="326">
        <v>1</v>
      </c>
      <c r="AG30" s="2109">
        <v>0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411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33" zoomScaleNormal="100" workbookViewId="0">
      <selection activeCell="C237" sqref="C237:E24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33</v>
      </c>
      <c r="D13" s="2201">
        <f t="shared" ref="D13:E15" si="0">SUM(F13+H13+J13+L13+N13+P13+R13+T13+V13+X13)</f>
        <v>15</v>
      </c>
      <c r="E13" s="2202">
        <f t="shared" si="0"/>
        <v>18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5</v>
      </c>
      <c r="O13" s="2204">
        <v>5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5</v>
      </c>
      <c r="W13" s="2204">
        <v>6</v>
      </c>
      <c r="X13" s="2203">
        <v>5</v>
      </c>
      <c r="Y13" s="2204">
        <v>7</v>
      </c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29</v>
      </c>
      <c r="D14" s="2207">
        <f t="shared" si="0"/>
        <v>14</v>
      </c>
      <c r="E14" s="2208">
        <f t="shared" si="0"/>
        <v>15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5</v>
      </c>
      <c r="O14" s="2210">
        <v>4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5</v>
      </c>
      <c r="W14" s="2210">
        <v>6</v>
      </c>
      <c r="X14" s="2209">
        <v>4</v>
      </c>
      <c r="Y14" s="2210">
        <v>5</v>
      </c>
    </row>
    <row r="15" spans="1:94" ht="15" customHeight="1" x14ac:dyDescent="0.25">
      <c r="A15" s="6078"/>
      <c r="B15" s="526" t="s">
        <v>217</v>
      </c>
      <c r="C15" s="724">
        <f>SUM(D15+E15)</f>
        <v>4</v>
      </c>
      <c r="D15" s="2211">
        <f t="shared" si="0"/>
        <v>1</v>
      </c>
      <c r="E15" s="640">
        <f t="shared" si="0"/>
        <v>3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1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0</v>
      </c>
      <c r="X15" s="2212">
        <v>1</v>
      </c>
      <c r="Y15" s="2213">
        <v>2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30</v>
      </c>
      <c r="D20" s="2222">
        <f t="shared" ref="D20:E41" si="2">SUM(F20+H20+J20+L20+N20+P20)</f>
        <v>12</v>
      </c>
      <c r="E20" s="2223">
        <f t="shared" si="2"/>
        <v>18</v>
      </c>
      <c r="F20" s="2203">
        <v>0</v>
      </c>
      <c r="G20" s="2224">
        <v>1</v>
      </c>
      <c r="H20" s="2203">
        <v>4</v>
      </c>
      <c r="I20" s="2224">
        <v>9</v>
      </c>
      <c r="J20" s="2203">
        <v>0</v>
      </c>
      <c r="K20" s="2224">
        <v>1</v>
      </c>
      <c r="L20" s="2203">
        <v>3</v>
      </c>
      <c r="M20" s="2224">
        <v>5</v>
      </c>
      <c r="N20" s="2203">
        <v>5</v>
      </c>
      <c r="O20" s="2224">
        <v>2</v>
      </c>
      <c r="P20" s="2203">
        <v>0</v>
      </c>
      <c r="Q20" s="2225">
        <v>0</v>
      </c>
      <c r="R20" s="2226">
        <v>0</v>
      </c>
      <c r="S20" s="2204">
        <v>2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23</v>
      </c>
      <c r="D21" s="2232">
        <f t="shared" si="2"/>
        <v>8</v>
      </c>
      <c r="E21" s="2208">
        <f t="shared" si="2"/>
        <v>15</v>
      </c>
      <c r="F21" s="327">
        <v>0</v>
      </c>
      <c r="G21" s="905">
        <v>1</v>
      </c>
      <c r="H21" s="327">
        <v>4</v>
      </c>
      <c r="I21" s="905">
        <v>9</v>
      </c>
      <c r="J21" s="327">
        <v>0</v>
      </c>
      <c r="K21" s="905">
        <v>0</v>
      </c>
      <c r="L21" s="327">
        <v>1</v>
      </c>
      <c r="M21" s="905">
        <v>4</v>
      </c>
      <c r="N21" s="252">
        <v>3</v>
      </c>
      <c r="O21" s="905">
        <v>1</v>
      </c>
      <c r="P21" s="252">
        <v>0</v>
      </c>
      <c r="Q21" s="1158">
        <v>0</v>
      </c>
      <c r="R21" s="337">
        <v>0</v>
      </c>
      <c r="S21" s="142">
        <v>2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1</v>
      </c>
      <c r="D22" s="2233">
        <f t="shared" si="2"/>
        <v>1</v>
      </c>
      <c r="E22" s="141">
        <f t="shared" si="2"/>
        <v>0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1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3</v>
      </c>
      <c r="D23" s="774">
        <f t="shared" si="2"/>
        <v>2</v>
      </c>
      <c r="E23" s="345">
        <f t="shared" si="2"/>
        <v>1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1</v>
      </c>
      <c r="M23" s="2003">
        <v>1</v>
      </c>
      <c r="N23" s="2234">
        <v>1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2</v>
      </c>
      <c r="D24" s="2236">
        <f t="shared" si="2"/>
        <v>1</v>
      </c>
      <c r="E24" s="640">
        <f t="shared" si="2"/>
        <v>1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1</v>
      </c>
      <c r="M24" s="2009">
        <v>0</v>
      </c>
      <c r="N24" s="2049">
        <v>0</v>
      </c>
      <c r="O24" s="2009">
        <v>1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1</v>
      </c>
      <c r="D25" s="2232">
        <f t="shared" si="2"/>
        <v>0</v>
      </c>
      <c r="E25" s="2208">
        <f t="shared" si="2"/>
        <v>1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1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1</v>
      </c>
      <c r="C46" s="2254">
        <f>SUM(E46+G46+I46+K46+M46+O46)</f>
        <v>1</v>
      </c>
      <c r="D46" s="2255">
        <f>SUM(F46+H46+J46+L46+N46+P46)</f>
        <v>0</v>
      </c>
      <c r="E46" s="2209">
        <v>0</v>
      </c>
      <c r="F46" s="2210">
        <v>0</v>
      </c>
      <c r="G46" s="2209">
        <v>0</v>
      </c>
      <c r="H46" s="2210">
        <v>0</v>
      </c>
      <c r="I46" s="2209">
        <v>0</v>
      </c>
      <c r="J46" s="1996">
        <v>0</v>
      </c>
      <c r="K46" s="2209">
        <v>0</v>
      </c>
      <c r="L46" s="1996">
        <v>0</v>
      </c>
      <c r="M46" s="2238">
        <v>1</v>
      </c>
      <c r="N46" s="1996">
        <v>0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3</v>
      </c>
      <c r="C47" s="2257">
        <f t="shared" ref="C47:D49" si="8">SUM(E47+G47+I47+K47+M47+O47)</f>
        <v>2</v>
      </c>
      <c r="D47" s="146">
        <f t="shared" si="8"/>
        <v>1</v>
      </c>
      <c r="E47" s="329">
        <v>0</v>
      </c>
      <c r="F47" s="142">
        <v>0</v>
      </c>
      <c r="G47" s="327">
        <v>0</v>
      </c>
      <c r="H47" s="142">
        <v>0</v>
      </c>
      <c r="I47" s="327">
        <v>0</v>
      </c>
      <c r="J47" s="905">
        <v>0</v>
      </c>
      <c r="K47" s="327">
        <v>1</v>
      </c>
      <c r="L47" s="905">
        <v>1</v>
      </c>
      <c r="M47" s="252">
        <v>1</v>
      </c>
      <c r="N47" s="905">
        <v>0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2</v>
      </c>
      <c r="C48" s="2259">
        <f t="shared" si="8"/>
        <v>1</v>
      </c>
      <c r="D48" s="480">
        <f t="shared" si="8"/>
        <v>1</v>
      </c>
      <c r="E48" s="329">
        <v>0</v>
      </c>
      <c r="F48" s="330">
        <v>0</v>
      </c>
      <c r="G48" s="329">
        <v>0</v>
      </c>
      <c r="H48" s="330">
        <v>0</v>
      </c>
      <c r="I48" s="329">
        <v>0</v>
      </c>
      <c r="J48" s="2003">
        <v>0</v>
      </c>
      <c r="K48" s="329">
        <v>1</v>
      </c>
      <c r="L48" s="2003">
        <v>0</v>
      </c>
      <c r="M48" s="2234">
        <v>0</v>
      </c>
      <c r="N48" s="2003">
        <v>1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>
        <v>0</v>
      </c>
      <c r="F49" s="2110">
        <v>0</v>
      </c>
      <c r="G49" s="1940">
        <v>0</v>
      </c>
      <c r="H49" s="2110">
        <v>0</v>
      </c>
      <c r="I49" s="1940">
        <v>0</v>
      </c>
      <c r="J49" s="325">
        <v>0</v>
      </c>
      <c r="K49" s="1940">
        <v>0</v>
      </c>
      <c r="L49" s="325">
        <v>0</v>
      </c>
      <c r="M49" s="2264">
        <v>0</v>
      </c>
      <c r="N49" s="325">
        <v>0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16</v>
      </c>
      <c r="C54" s="2268">
        <f t="shared" ref="C54:D57" si="14">SUM(E54+G54)</f>
        <v>9</v>
      </c>
      <c r="D54" s="2223">
        <f>SUM(F54+H54)</f>
        <v>7</v>
      </c>
      <c r="E54" s="2269">
        <f>SUM(E55:E57)</f>
        <v>9</v>
      </c>
      <c r="F54" s="2270">
        <f t="shared" ref="F54:J54" si="15">SUM(F55:F57)</f>
        <v>7</v>
      </c>
      <c r="G54" s="2271">
        <f t="shared" si="15"/>
        <v>0</v>
      </c>
      <c r="H54" s="2272">
        <f t="shared" si="15"/>
        <v>0</v>
      </c>
      <c r="I54" s="2273">
        <f>SUM(I55:I57)</f>
        <v>3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14</v>
      </c>
      <c r="C55" s="41">
        <f>SUM(E55+G55)</f>
        <v>8</v>
      </c>
      <c r="D55" s="141">
        <f>SUM(F55+H55)</f>
        <v>6</v>
      </c>
      <c r="E55" s="327">
        <v>8</v>
      </c>
      <c r="F55" s="142">
        <v>6</v>
      </c>
      <c r="G55" s="252">
        <v>0</v>
      </c>
      <c r="H55" s="1158">
        <v>0</v>
      </c>
      <c r="I55" s="2004">
        <v>3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2</v>
      </c>
      <c r="C56" s="761">
        <f t="shared" si="14"/>
        <v>1</v>
      </c>
      <c r="D56" s="345">
        <f t="shared" si="14"/>
        <v>1</v>
      </c>
      <c r="E56" s="329">
        <v>1</v>
      </c>
      <c r="F56" s="330">
        <v>1</v>
      </c>
      <c r="G56" s="2234">
        <v>0</v>
      </c>
      <c r="H56" s="2235">
        <v>0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>
        <v>0</v>
      </c>
      <c r="F57" s="877">
        <v>0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47</v>
      </c>
      <c r="D61" s="2209">
        <v>14</v>
      </c>
      <c r="E61" s="1896">
        <v>0</v>
      </c>
      <c r="F61" s="1896">
        <v>12</v>
      </c>
      <c r="G61" s="1896">
        <v>13</v>
      </c>
      <c r="H61" s="1896">
        <v>8</v>
      </c>
      <c r="I61" s="1932"/>
      <c r="J61" s="2282"/>
      <c r="K61" s="2283">
        <v>1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10</v>
      </c>
      <c r="D62" s="327">
        <v>1</v>
      </c>
      <c r="E62" s="1039">
        <v>0</v>
      </c>
      <c r="F62" s="1039">
        <v>4</v>
      </c>
      <c r="G62" s="1039">
        <v>3</v>
      </c>
      <c r="H62" s="1039">
        <v>2</v>
      </c>
      <c r="I62" s="1919"/>
      <c r="J62" s="1016"/>
      <c r="K62" s="2068">
        <v>3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1</v>
      </c>
      <c r="D63" s="329">
        <v>0</v>
      </c>
      <c r="E63" s="1973">
        <v>0</v>
      </c>
      <c r="F63" s="1973">
        <v>0</v>
      </c>
      <c r="G63" s="1973">
        <v>0</v>
      </c>
      <c r="H63" s="1973">
        <v>1</v>
      </c>
      <c r="I63" s="1977"/>
      <c r="J63" s="2055"/>
      <c r="K63" s="2068">
        <v>0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5</v>
      </c>
      <c r="D64" s="2286"/>
      <c r="E64" s="2287"/>
      <c r="F64" s="2287"/>
      <c r="G64" s="2287"/>
      <c r="H64" s="2288">
        <v>0</v>
      </c>
      <c r="I64" s="1973">
        <v>5</v>
      </c>
      <c r="J64" s="332">
        <v>0</v>
      </c>
      <c r="K64" s="2068">
        <v>1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5</v>
      </c>
      <c r="D65" s="2286"/>
      <c r="E65" s="2287"/>
      <c r="F65" s="2287"/>
      <c r="G65" s="2287"/>
      <c r="H65" s="2288">
        <v>1</v>
      </c>
      <c r="I65" s="1973">
        <v>2</v>
      </c>
      <c r="J65" s="332">
        <v>2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10</v>
      </c>
      <c r="D66" s="1905"/>
      <c r="E66" s="1909"/>
      <c r="F66" s="1909"/>
      <c r="G66" s="1909"/>
      <c r="H66" s="2290">
        <v>2</v>
      </c>
      <c r="I66" s="1907">
        <v>4</v>
      </c>
      <c r="J66" s="1953">
        <v>4</v>
      </c>
      <c r="K66" s="1911">
        <v>1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78</v>
      </c>
      <c r="D67" s="2291">
        <v>15</v>
      </c>
      <c r="E67" s="2292">
        <v>0</v>
      </c>
      <c r="F67" s="2292">
        <v>16</v>
      </c>
      <c r="G67" s="2292">
        <v>16</v>
      </c>
      <c r="H67" s="2293">
        <v>14</v>
      </c>
      <c r="I67" s="1914">
        <v>11</v>
      </c>
      <c r="J67" s="326">
        <v>6</v>
      </c>
      <c r="K67" s="2087">
        <v>6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19</v>
      </c>
      <c r="C86" s="2209">
        <v>6</v>
      </c>
      <c r="D86" s="1896">
        <v>1</v>
      </c>
      <c r="E86" s="1896">
        <v>0</v>
      </c>
      <c r="F86" s="1996">
        <v>0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2</v>
      </c>
      <c r="C87" s="1940">
        <v>2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>
        <v>19</v>
      </c>
      <c r="D90" s="1932"/>
      <c r="E90" s="1932"/>
      <c r="F90" s="1896">
        <v>3</v>
      </c>
      <c r="G90" s="1944">
        <v>1</v>
      </c>
      <c r="H90" s="2210">
        <v>3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>
        <v>2</v>
      </c>
      <c r="D91" s="1929"/>
      <c r="E91" s="1929"/>
      <c r="F91" s="1907">
        <v>2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>
        <v>4</v>
      </c>
      <c r="D92" s="1896">
        <v>4</v>
      </c>
      <c r="E92" s="1896">
        <v>0</v>
      </c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>
        <v>3</v>
      </c>
      <c r="D93" s="1907">
        <v>2</v>
      </c>
      <c r="E93" s="1907">
        <v>1</v>
      </c>
      <c r="F93" s="1909"/>
      <c r="G93" s="1910"/>
      <c r="H93" s="2320">
        <v>0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37</v>
      </c>
      <c r="D97" s="2323">
        <f t="shared" si="33"/>
        <v>14</v>
      </c>
      <c r="E97" s="2270">
        <f t="shared" si="33"/>
        <v>23</v>
      </c>
      <c r="F97" s="2269">
        <f>SUM(F98:F102)</f>
        <v>12</v>
      </c>
      <c r="G97" s="2270">
        <f t="shared" si="33"/>
        <v>17</v>
      </c>
      <c r="H97" s="2269">
        <f t="shared" si="33"/>
        <v>2</v>
      </c>
      <c r="I97" s="2270">
        <f t="shared" si="33"/>
        <v>6</v>
      </c>
    </row>
    <row r="98" spans="1:90" ht="15" customHeight="1" x14ac:dyDescent="0.25">
      <c r="A98" s="6075" t="s">
        <v>197</v>
      </c>
      <c r="B98" s="6076"/>
      <c r="C98" s="2324">
        <f>SUM(D98+E98)</f>
        <v>21</v>
      </c>
      <c r="D98" s="2325">
        <f>SUM(F98+H98)</f>
        <v>8</v>
      </c>
      <c r="E98" s="2255">
        <f>SUM(G98+I98)</f>
        <v>13</v>
      </c>
      <c r="F98" s="2209">
        <v>6</v>
      </c>
      <c r="G98" s="2210">
        <v>10</v>
      </c>
      <c r="H98" s="2209">
        <v>2</v>
      </c>
      <c r="I98" s="1996">
        <v>3</v>
      </c>
    </row>
    <row r="99" spans="1:90" ht="15" customHeight="1" x14ac:dyDescent="0.25">
      <c r="A99" s="6053" t="s">
        <v>275</v>
      </c>
      <c r="B99" s="5968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>
        <v>0</v>
      </c>
      <c r="G99" s="142">
        <v>0</v>
      </c>
      <c r="H99" s="327">
        <v>0</v>
      </c>
      <c r="I99" s="905">
        <v>0</v>
      </c>
    </row>
    <row r="100" spans="1:90" ht="15" customHeight="1" x14ac:dyDescent="0.25">
      <c r="A100" s="6053" t="s">
        <v>199</v>
      </c>
      <c r="B100" s="5968"/>
      <c r="C100" s="300">
        <f>SUM(D100+E100)</f>
        <v>9</v>
      </c>
      <c r="D100" s="2326">
        <f t="shared" si="34"/>
        <v>3</v>
      </c>
      <c r="E100" s="146">
        <f t="shared" si="34"/>
        <v>6</v>
      </c>
      <c r="F100" s="329">
        <v>3</v>
      </c>
      <c r="G100" s="330">
        <v>4</v>
      </c>
      <c r="H100" s="329">
        <v>0</v>
      </c>
      <c r="I100" s="2003">
        <v>2</v>
      </c>
    </row>
    <row r="101" spans="1:90" ht="15" customHeight="1" x14ac:dyDescent="0.25">
      <c r="A101" s="6054" t="s">
        <v>200</v>
      </c>
      <c r="B101" s="6055"/>
      <c r="C101" s="197">
        <f>SUM(D101+E101)</f>
        <v>6</v>
      </c>
      <c r="D101" s="486">
        <f>SUM(F101+H101)</f>
        <v>2</v>
      </c>
      <c r="E101" s="62">
        <f>SUM(G101+I101)</f>
        <v>4</v>
      </c>
      <c r="F101" s="212">
        <v>2</v>
      </c>
      <c r="G101" s="34">
        <v>3</v>
      </c>
      <c r="H101" s="212">
        <v>0</v>
      </c>
      <c r="I101" s="1161">
        <v>1</v>
      </c>
    </row>
    <row r="102" spans="1:90" ht="15" customHeight="1" x14ac:dyDescent="0.25">
      <c r="A102" s="6056" t="s">
        <v>298</v>
      </c>
      <c r="B102" s="6057"/>
      <c r="C102" s="483">
        <f>SUM(D102+E102)</f>
        <v>1</v>
      </c>
      <c r="D102" s="484">
        <f t="shared" si="34"/>
        <v>1</v>
      </c>
      <c r="E102" s="485">
        <f t="shared" si="34"/>
        <v>0</v>
      </c>
      <c r="F102" s="876">
        <v>1</v>
      </c>
      <c r="G102" s="877">
        <v>0</v>
      </c>
      <c r="H102" s="876">
        <v>0</v>
      </c>
      <c r="I102" s="2009">
        <v>0</v>
      </c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0</v>
      </c>
      <c r="D115" s="2360">
        <f t="shared" ref="D115:E117" si="42">SUM(F115+H115+J115+L115+N115+P115+R115+T115)</f>
        <v>0</v>
      </c>
      <c r="E115" s="2208">
        <f t="shared" si="42"/>
        <v>0</v>
      </c>
      <c r="F115" s="2209"/>
      <c r="G115" s="2361"/>
      <c r="H115" s="2209"/>
      <c r="I115" s="2210"/>
      <c r="J115" s="2209"/>
      <c r="K115" s="1996"/>
      <c r="L115" s="2209"/>
      <c r="M115" s="1996"/>
      <c r="N115" s="2209"/>
      <c r="O115" s="2210"/>
      <c r="P115" s="2209"/>
      <c r="Q115" s="2210"/>
      <c r="R115" s="2209"/>
      <c r="S115" s="2210"/>
      <c r="T115" s="2209"/>
      <c r="U115" s="1944"/>
      <c r="V115" s="1997"/>
      <c r="W115" s="2362"/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/>
      <c r="U116" s="332"/>
      <c r="V116" s="2017"/>
      <c r="W116" s="2354"/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1</v>
      </c>
      <c r="D123" s="2326">
        <f t="shared" ref="D123:E151" si="44">SUM(F123+H123+J123+L123+N123+P123+R123+T123+V123+X123+Z123)</f>
        <v>1</v>
      </c>
      <c r="E123" s="588">
        <f t="shared" si="44"/>
        <v>0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0</v>
      </c>
      <c r="U123" s="2003">
        <v>0</v>
      </c>
      <c r="V123" s="2234">
        <v>1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0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6</v>
      </c>
      <c r="D124" s="2326">
        <f t="shared" si="44"/>
        <v>0</v>
      </c>
      <c r="E124" s="588">
        <f t="shared" si="44"/>
        <v>6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0</v>
      </c>
      <c r="U124" s="2003">
        <v>4</v>
      </c>
      <c r="V124" s="2234">
        <v>0</v>
      </c>
      <c r="W124" s="2003">
        <v>1</v>
      </c>
      <c r="X124" s="2234">
        <v>0</v>
      </c>
      <c r="Y124" s="2003">
        <v>0</v>
      </c>
      <c r="Z124" s="2397">
        <v>0</v>
      </c>
      <c r="AA124" s="2097">
        <v>1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3</v>
      </c>
      <c r="D125" s="479">
        <f t="shared" si="44"/>
        <v>1</v>
      </c>
      <c r="E125" s="560">
        <f t="shared" si="44"/>
        <v>2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1</v>
      </c>
      <c r="U125" s="2003">
        <v>1</v>
      </c>
      <c r="V125" s="2234">
        <v>0</v>
      </c>
      <c r="W125" s="2003">
        <v>0</v>
      </c>
      <c r="X125" s="2234">
        <v>0</v>
      </c>
      <c r="Y125" s="2003">
        <v>0</v>
      </c>
      <c r="Z125" s="2397">
        <v>0</v>
      </c>
      <c r="AA125" s="2097">
        <v>1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1</v>
      </c>
      <c r="D129" s="2326">
        <f t="shared" si="44"/>
        <v>1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1</v>
      </c>
      <c r="U129" s="2003">
        <v>0</v>
      </c>
      <c r="V129" s="2234">
        <v>0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1</v>
      </c>
      <c r="D138" s="2326">
        <f t="shared" si="44"/>
        <v>0</v>
      </c>
      <c r="E138" s="588">
        <f t="shared" si="44"/>
        <v>1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0</v>
      </c>
      <c r="O138" s="2003">
        <v>1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2</v>
      </c>
      <c r="D139" s="2326">
        <f t="shared" si="44"/>
        <v>1</v>
      </c>
      <c r="E139" s="588">
        <f t="shared" si="44"/>
        <v>1</v>
      </c>
      <c r="F139" s="329">
        <v>0</v>
      </c>
      <c r="G139" s="330">
        <v>0</v>
      </c>
      <c r="H139" s="329">
        <v>0</v>
      </c>
      <c r="I139" s="2003">
        <v>0</v>
      </c>
      <c r="J139" s="329">
        <v>1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1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1</v>
      </c>
      <c r="D140" s="479">
        <f t="shared" si="44"/>
        <v>0</v>
      </c>
      <c r="E140" s="560">
        <f t="shared" si="44"/>
        <v>1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1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0</v>
      </c>
      <c r="X140" s="2234">
        <v>0</v>
      </c>
      <c r="Y140" s="2003">
        <v>0</v>
      </c>
      <c r="Z140" s="2397">
        <v>0</v>
      </c>
      <c r="AA140" s="2097">
        <v>0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1</v>
      </c>
      <c r="D144" s="2326">
        <f t="shared" si="44"/>
        <v>1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1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4</v>
      </c>
      <c r="D150" s="479">
        <f t="shared" si="44"/>
        <v>3</v>
      </c>
      <c r="E150" s="560">
        <f t="shared" si="44"/>
        <v>1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1</v>
      </c>
      <c r="U150" s="2003">
        <v>0</v>
      </c>
      <c r="V150" s="2234">
        <v>0</v>
      </c>
      <c r="W150" s="2003">
        <v>0</v>
      </c>
      <c r="X150" s="2234">
        <v>0</v>
      </c>
      <c r="Y150" s="2003">
        <v>1</v>
      </c>
      <c r="Z150" s="2397">
        <v>2</v>
      </c>
      <c r="AA150" s="2097">
        <v>0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0</v>
      </c>
      <c r="Z151" s="2401">
        <v>0</v>
      </c>
      <c r="AA151" s="2402">
        <v>0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20</v>
      </c>
      <c r="D152" s="2405">
        <f>SUM(D122:D151)</f>
        <v>8</v>
      </c>
      <c r="E152" s="2406">
        <f t="shared" ref="E152:AA152" si="50">SUM(E122:E151)</f>
        <v>12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1</v>
      </c>
      <c r="K152" s="2408">
        <f t="shared" si="50"/>
        <v>0</v>
      </c>
      <c r="L152" s="2407">
        <f t="shared" si="50"/>
        <v>0</v>
      </c>
      <c r="M152" s="2408">
        <f t="shared" si="50"/>
        <v>1</v>
      </c>
      <c r="N152" s="2407">
        <f t="shared" si="50"/>
        <v>0</v>
      </c>
      <c r="O152" s="2408">
        <f t="shared" si="50"/>
        <v>1</v>
      </c>
      <c r="P152" s="2407">
        <f t="shared" si="50"/>
        <v>0</v>
      </c>
      <c r="Q152" s="2408">
        <f t="shared" si="50"/>
        <v>1</v>
      </c>
      <c r="R152" s="2407">
        <f t="shared" si="50"/>
        <v>1</v>
      </c>
      <c r="S152" s="2408">
        <f t="shared" si="50"/>
        <v>0</v>
      </c>
      <c r="T152" s="2407">
        <f t="shared" si="50"/>
        <v>3</v>
      </c>
      <c r="U152" s="2408">
        <f t="shared" si="50"/>
        <v>5</v>
      </c>
      <c r="V152" s="2407">
        <f t="shared" si="50"/>
        <v>1</v>
      </c>
      <c r="W152" s="2408">
        <f t="shared" si="50"/>
        <v>1</v>
      </c>
      <c r="X152" s="2407">
        <f t="shared" si="50"/>
        <v>0</v>
      </c>
      <c r="Y152" s="2408">
        <f t="shared" si="50"/>
        <v>1</v>
      </c>
      <c r="Z152" s="2409">
        <f t="shared" si="50"/>
        <v>2</v>
      </c>
      <c r="AA152" s="2410">
        <f t="shared" si="50"/>
        <v>2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53</v>
      </c>
      <c r="D192" s="140">
        <f>SUM(F192+H192+J192+L192+N192+P192+R192+T192)</f>
        <v>5</v>
      </c>
      <c r="E192" s="224">
        <f t="shared" ref="D192:E194" si="62">SUM(G192+I192+K192+M192+O192+Q192+S192+U192)</f>
        <v>48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2</v>
      </c>
      <c r="Q192" s="905">
        <v>9</v>
      </c>
      <c r="R192" s="44">
        <v>1</v>
      </c>
      <c r="S192" s="905">
        <v>25</v>
      </c>
      <c r="T192" s="44">
        <v>2</v>
      </c>
      <c r="U192" s="905">
        <v>14</v>
      </c>
    </row>
    <row r="193" spans="1:94" ht="15" customHeight="1" x14ac:dyDescent="0.25">
      <c r="A193" s="5961" t="s">
        <v>370</v>
      </c>
      <c r="B193" s="5962"/>
      <c r="C193" s="2437">
        <f>SUM(D193+E193)</f>
        <v>49</v>
      </c>
      <c r="D193" s="2438">
        <f t="shared" si="62"/>
        <v>10</v>
      </c>
      <c r="E193" s="2439">
        <f t="shared" si="62"/>
        <v>39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0</v>
      </c>
      <c r="Q193" s="1161">
        <v>0</v>
      </c>
      <c r="R193" s="1162">
        <v>4</v>
      </c>
      <c r="S193" s="1161">
        <v>26</v>
      </c>
      <c r="T193" s="1162">
        <v>6</v>
      </c>
      <c r="U193" s="1161">
        <v>13</v>
      </c>
    </row>
    <row r="194" spans="1:94" ht="15" customHeight="1" x14ac:dyDescent="0.25">
      <c r="A194" s="5963" t="s">
        <v>371</v>
      </c>
      <c r="B194" s="5964"/>
      <c r="C194" s="2440">
        <f>SUM(D194+E194)</f>
        <v>102</v>
      </c>
      <c r="D194" s="2268">
        <f t="shared" si="62"/>
        <v>15</v>
      </c>
      <c r="E194" s="2223">
        <f t="shared" si="62"/>
        <v>87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2</v>
      </c>
      <c r="Q194" s="2274">
        <f t="shared" si="63"/>
        <v>9</v>
      </c>
      <c r="R194" s="2323">
        <f t="shared" si="63"/>
        <v>5</v>
      </c>
      <c r="S194" s="2274">
        <f t="shared" si="63"/>
        <v>51</v>
      </c>
      <c r="T194" s="2323">
        <f t="shared" si="63"/>
        <v>8</v>
      </c>
      <c r="U194" s="2274">
        <f t="shared" si="63"/>
        <v>27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59</v>
      </c>
      <c r="D206" s="2456">
        <f>SUM(F206+H206+J206+L206+N206+P206+R206+T206+V206+X206+Z206+AB206)</f>
        <v>35</v>
      </c>
      <c r="E206" s="2457">
        <f>SUM(G206+I206+K206+M206+O206+Q206+S206+U206+W206+Y206+AA206+AC206)</f>
        <v>24</v>
      </c>
      <c r="F206" s="2458">
        <v>6</v>
      </c>
      <c r="G206" s="2459">
        <v>3</v>
      </c>
      <c r="H206" s="2458">
        <v>2</v>
      </c>
      <c r="I206" s="2459">
        <v>2</v>
      </c>
      <c r="J206" s="2458">
        <v>3</v>
      </c>
      <c r="K206" s="2459">
        <v>3</v>
      </c>
      <c r="L206" s="2458">
        <v>1</v>
      </c>
      <c r="M206" s="2459">
        <v>0</v>
      </c>
      <c r="N206" s="2458">
        <v>2</v>
      </c>
      <c r="O206" s="2459">
        <v>0</v>
      </c>
      <c r="P206" s="2458">
        <v>0</v>
      </c>
      <c r="Q206" s="2460">
        <v>0</v>
      </c>
      <c r="R206" s="2458">
        <v>3</v>
      </c>
      <c r="S206" s="2460">
        <v>5</v>
      </c>
      <c r="T206" s="2458">
        <v>1</v>
      </c>
      <c r="U206" s="2459">
        <v>2</v>
      </c>
      <c r="V206" s="2458">
        <v>2</v>
      </c>
      <c r="W206" s="2459">
        <v>1</v>
      </c>
      <c r="X206" s="2458">
        <v>1</v>
      </c>
      <c r="Y206" s="2460">
        <v>0</v>
      </c>
      <c r="Z206" s="2458">
        <v>13</v>
      </c>
      <c r="AA206" s="2460">
        <v>8</v>
      </c>
      <c r="AB206" s="2458">
        <v>1</v>
      </c>
      <c r="AC206" s="2461">
        <v>0</v>
      </c>
      <c r="AD206" s="2459">
        <v>0</v>
      </c>
      <c r="AE206" s="2460">
        <v>0</v>
      </c>
      <c r="AF206" s="2459">
        <v>1</v>
      </c>
      <c r="AG206" s="2460">
        <v>0</v>
      </c>
      <c r="AH206" s="2458">
        <v>6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23</v>
      </c>
      <c r="D207" s="2464">
        <f>SUM(F207+H207+J207+L207+N207+P207+R207+T207+V207+X207+Z207+AB207)</f>
        <v>9</v>
      </c>
      <c r="E207" s="2465">
        <f>SUM(G207+I207+K207+M207+O207+Q207+S207+U207+W207+Y207+AA207+AC207)</f>
        <v>14</v>
      </c>
      <c r="F207" s="2466">
        <v>0</v>
      </c>
      <c r="G207" s="2467">
        <v>0</v>
      </c>
      <c r="H207" s="2466">
        <v>0</v>
      </c>
      <c r="I207" s="2467">
        <v>0</v>
      </c>
      <c r="J207" s="2466">
        <v>1</v>
      </c>
      <c r="K207" s="2467">
        <v>1</v>
      </c>
      <c r="L207" s="2466">
        <v>0</v>
      </c>
      <c r="M207" s="2467">
        <v>0</v>
      </c>
      <c r="N207" s="2466">
        <v>0</v>
      </c>
      <c r="O207" s="2467">
        <v>1</v>
      </c>
      <c r="P207" s="2466">
        <v>1</v>
      </c>
      <c r="Q207" s="2468">
        <v>0</v>
      </c>
      <c r="R207" s="2466">
        <v>1</v>
      </c>
      <c r="S207" s="2468">
        <v>3</v>
      </c>
      <c r="T207" s="2466">
        <v>1</v>
      </c>
      <c r="U207" s="2467">
        <v>2</v>
      </c>
      <c r="V207" s="2466">
        <v>0</v>
      </c>
      <c r="W207" s="2467">
        <v>2</v>
      </c>
      <c r="X207" s="2466">
        <v>0</v>
      </c>
      <c r="Y207" s="2468">
        <v>0</v>
      </c>
      <c r="Z207" s="2466">
        <v>3</v>
      </c>
      <c r="AA207" s="2468">
        <v>4</v>
      </c>
      <c r="AB207" s="2466">
        <v>2</v>
      </c>
      <c r="AC207" s="2469">
        <v>1</v>
      </c>
      <c r="AD207" s="2470">
        <v>0</v>
      </c>
      <c r="AE207" s="2468">
        <v>0</v>
      </c>
      <c r="AF207" s="2470">
        <v>0</v>
      </c>
      <c r="AG207" s="2468">
        <v>0</v>
      </c>
      <c r="AH207" s="2466">
        <v>2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82</v>
      </c>
      <c r="D208" s="2472">
        <f t="shared" ref="D208:AI208" si="68">SUM(D206+D207)</f>
        <v>44</v>
      </c>
      <c r="E208" s="2473">
        <f t="shared" si="68"/>
        <v>38</v>
      </c>
      <c r="F208" s="2474">
        <f t="shared" si="68"/>
        <v>6</v>
      </c>
      <c r="G208" s="2475">
        <f t="shared" si="68"/>
        <v>3</v>
      </c>
      <c r="H208" s="2474">
        <f t="shared" si="68"/>
        <v>2</v>
      </c>
      <c r="I208" s="2475">
        <f t="shared" si="68"/>
        <v>2</v>
      </c>
      <c r="J208" s="2474">
        <f t="shared" si="68"/>
        <v>4</v>
      </c>
      <c r="K208" s="2475">
        <f t="shared" si="68"/>
        <v>4</v>
      </c>
      <c r="L208" s="2474">
        <f t="shared" si="68"/>
        <v>1</v>
      </c>
      <c r="M208" s="2475">
        <f t="shared" si="68"/>
        <v>0</v>
      </c>
      <c r="N208" s="2474">
        <f t="shared" si="68"/>
        <v>2</v>
      </c>
      <c r="O208" s="2475">
        <f t="shared" si="68"/>
        <v>1</v>
      </c>
      <c r="P208" s="2474">
        <f t="shared" si="68"/>
        <v>1</v>
      </c>
      <c r="Q208" s="2475">
        <f t="shared" si="68"/>
        <v>0</v>
      </c>
      <c r="R208" s="2474">
        <f t="shared" si="68"/>
        <v>4</v>
      </c>
      <c r="S208" s="2475">
        <f t="shared" si="68"/>
        <v>8</v>
      </c>
      <c r="T208" s="2474">
        <f t="shared" si="68"/>
        <v>2</v>
      </c>
      <c r="U208" s="2475">
        <f t="shared" si="68"/>
        <v>4</v>
      </c>
      <c r="V208" s="2474">
        <f t="shared" si="68"/>
        <v>2</v>
      </c>
      <c r="W208" s="2475">
        <f t="shared" si="68"/>
        <v>3</v>
      </c>
      <c r="X208" s="2474">
        <f t="shared" si="68"/>
        <v>1</v>
      </c>
      <c r="Y208" s="2475">
        <f t="shared" si="68"/>
        <v>0</v>
      </c>
      <c r="Z208" s="2474">
        <f t="shared" si="68"/>
        <v>16</v>
      </c>
      <c r="AA208" s="2475">
        <f t="shared" si="68"/>
        <v>12</v>
      </c>
      <c r="AB208" s="2474">
        <f t="shared" si="68"/>
        <v>3</v>
      </c>
      <c r="AC208" s="2476">
        <f t="shared" si="68"/>
        <v>1</v>
      </c>
      <c r="AD208" s="2472">
        <f t="shared" si="68"/>
        <v>0</v>
      </c>
      <c r="AE208" s="2475">
        <f t="shared" si="68"/>
        <v>0</v>
      </c>
      <c r="AF208" s="2472">
        <f t="shared" si="68"/>
        <v>1</v>
      </c>
      <c r="AG208" s="2475">
        <f t="shared" si="68"/>
        <v>0</v>
      </c>
      <c r="AH208" s="2474">
        <f t="shared" si="68"/>
        <v>8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39</v>
      </c>
      <c r="D213" s="2456">
        <f t="shared" ref="D213:E215" si="69">SUM(F213+H213+J213+L213+N213)</f>
        <v>18</v>
      </c>
      <c r="E213" s="2484">
        <f t="shared" si="69"/>
        <v>21</v>
      </c>
      <c r="F213" s="2458">
        <v>4</v>
      </c>
      <c r="G213" s="2460">
        <v>3</v>
      </c>
      <c r="H213" s="2458">
        <v>0</v>
      </c>
      <c r="I213" s="2460">
        <v>0</v>
      </c>
      <c r="J213" s="2458">
        <v>2</v>
      </c>
      <c r="K213" s="2460">
        <v>6</v>
      </c>
      <c r="L213" s="2458">
        <v>12</v>
      </c>
      <c r="M213" s="2460">
        <v>12</v>
      </c>
      <c r="N213" s="2458">
        <v>0</v>
      </c>
      <c r="O213" s="2485">
        <v>0</v>
      </c>
      <c r="P213" s="2458">
        <v>0</v>
      </c>
      <c r="Q213" s="2486">
        <v>1</v>
      </c>
      <c r="R213" s="2461">
        <v>0</v>
      </c>
      <c r="S213" s="2487">
        <v>6</v>
      </c>
      <c r="T213" s="2461">
        <v>0</v>
      </c>
      <c r="U213" s="2488">
        <v>0</v>
      </c>
      <c r="V213" s="2489">
        <v>4</v>
      </c>
      <c r="W213" s="2489">
        <v>7</v>
      </c>
      <c r="X213" s="2489">
        <v>3</v>
      </c>
      <c r="Y213" s="2489">
        <v>4</v>
      </c>
      <c r="Z213" s="2490">
        <v>4</v>
      </c>
      <c r="AA213" s="2458">
        <v>0</v>
      </c>
      <c r="AB213" s="2486">
        <v>0</v>
      </c>
      <c r="AC213" s="2486">
        <v>0</v>
      </c>
      <c r="AD213" s="2486">
        <v>0</v>
      </c>
      <c r="AE213" s="2486">
        <v>0</v>
      </c>
      <c r="AF213" s="2460">
        <v>0</v>
      </c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3</v>
      </c>
      <c r="D214" s="2492">
        <f t="shared" si="69"/>
        <v>3</v>
      </c>
      <c r="E214" s="2493">
        <f t="shared" si="69"/>
        <v>0</v>
      </c>
      <c r="F214" s="2494">
        <v>1</v>
      </c>
      <c r="G214" s="2495">
        <v>0</v>
      </c>
      <c r="H214" s="2494">
        <v>0</v>
      </c>
      <c r="I214" s="2495">
        <v>0</v>
      </c>
      <c r="J214" s="2494">
        <v>0</v>
      </c>
      <c r="K214" s="2495">
        <v>0</v>
      </c>
      <c r="L214" s="2494">
        <v>2</v>
      </c>
      <c r="M214" s="2495">
        <v>0</v>
      </c>
      <c r="N214" s="2494">
        <v>0</v>
      </c>
      <c r="O214" s="2496">
        <v>0</v>
      </c>
      <c r="P214" s="2494">
        <v>0</v>
      </c>
      <c r="Q214" s="2497">
        <v>1</v>
      </c>
      <c r="R214" s="2498">
        <v>0</v>
      </c>
      <c r="S214" s="2499">
        <v>0</v>
      </c>
      <c r="T214" s="2500">
        <v>0</v>
      </c>
      <c r="U214" s="2499">
        <v>0</v>
      </c>
      <c r="V214" s="2497">
        <v>0</v>
      </c>
      <c r="W214" s="2497">
        <v>0</v>
      </c>
      <c r="X214" s="2497">
        <v>0</v>
      </c>
      <c r="Y214" s="2497">
        <v>1</v>
      </c>
      <c r="Z214" s="2501">
        <v>0</v>
      </c>
      <c r="AA214" s="2494">
        <v>0</v>
      </c>
      <c r="AB214" s="2497">
        <v>0</v>
      </c>
      <c r="AC214" s="2497">
        <v>0</v>
      </c>
      <c r="AD214" s="2497">
        <v>0</v>
      </c>
      <c r="AE214" s="2497">
        <v>0</v>
      </c>
      <c r="AF214" s="2495">
        <v>0</v>
      </c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36</v>
      </c>
      <c r="D215" s="2502">
        <f t="shared" si="69"/>
        <v>15</v>
      </c>
      <c r="E215" s="2503">
        <f t="shared" si="69"/>
        <v>21</v>
      </c>
      <c r="F215" s="2466">
        <v>3</v>
      </c>
      <c r="G215" s="2468">
        <v>3</v>
      </c>
      <c r="H215" s="2466">
        <v>0</v>
      </c>
      <c r="I215" s="2468">
        <v>0</v>
      </c>
      <c r="J215" s="2466">
        <v>2</v>
      </c>
      <c r="K215" s="2468">
        <v>6</v>
      </c>
      <c r="L215" s="2466">
        <v>10</v>
      </c>
      <c r="M215" s="2468">
        <v>12</v>
      </c>
      <c r="N215" s="2466">
        <v>0</v>
      </c>
      <c r="O215" s="2504">
        <v>0</v>
      </c>
      <c r="P215" s="2466">
        <v>0</v>
      </c>
      <c r="Q215" s="2505">
        <v>0</v>
      </c>
      <c r="R215" s="2469">
        <v>0</v>
      </c>
      <c r="S215" s="2506">
        <v>6</v>
      </c>
      <c r="T215" s="2469">
        <v>0</v>
      </c>
      <c r="U215" s="2506">
        <v>0</v>
      </c>
      <c r="V215" s="2505">
        <v>4</v>
      </c>
      <c r="W215" s="2505">
        <v>7</v>
      </c>
      <c r="X215" s="2505">
        <v>3</v>
      </c>
      <c r="Y215" s="2505">
        <v>3</v>
      </c>
      <c r="Z215" s="2507">
        <v>4</v>
      </c>
      <c r="AA215" s="2466">
        <v>0</v>
      </c>
      <c r="AB215" s="2505">
        <v>0</v>
      </c>
      <c r="AC215" s="2505">
        <v>0</v>
      </c>
      <c r="AD215" s="2505">
        <v>0</v>
      </c>
      <c r="AE215" s="2505">
        <v>0</v>
      </c>
      <c r="AF215" s="2468">
        <v>0</v>
      </c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>
        <v>7</v>
      </c>
      <c r="D237" s="2458">
        <v>22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>
        <v>5</v>
      </c>
      <c r="D238" s="2569">
        <v>6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>
        <v>5</v>
      </c>
      <c r="D239" s="2569">
        <v>4</v>
      </c>
      <c r="E239" s="2501">
        <v>0</v>
      </c>
    </row>
    <row r="240" spans="1:90" ht="15" customHeight="1" x14ac:dyDescent="0.25">
      <c r="A240" s="5997" t="s">
        <v>435</v>
      </c>
      <c r="B240" s="5998"/>
      <c r="C240" s="2569">
        <v>5</v>
      </c>
      <c r="D240" s="2569">
        <v>10</v>
      </c>
      <c r="E240" s="2501">
        <v>0</v>
      </c>
    </row>
    <row r="241" spans="1:27" ht="15" customHeight="1" x14ac:dyDescent="0.25">
      <c r="A241" s="5999" t="s">
        <v>436</v>
      </c>
      <c r="B241" s="6000"/>
      <c r="C241" s="2570">
        <v>3</v>
      </c>
      <c r="D241" s="2571">
        <v>8</v>
      </c>
      <c r="E241" s="2507">
        <v>0</v>
      </c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77" t="s">
        <v>446</v>
      </c>
      <c r="B252" s="5978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1026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02" zoomScaleNormal="100" workbookViewId="0">
      <selection activeCell="E115" sqref="E115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 x14ac:dyDescent="0.25">
      <c r="A4" s="50" t="str">
        <f>CONCATENATE("MES: ",NOMBRE!B6, " (",NOMBRE!C6,NOMBRE!D6,")")</f>
        <v>MES: FEBRERO (02)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3259</v>
      </c>
      <c r="C12" s="2649">
        <f>SUM(C13:C26)</f>
        <v>1122</v>
      </c>
      <c r="D12" s="2439">
        <f>SUM(D13:D26)</f>
        <v>2137</v>
      </c>
      <c r="E12" s="2650">
        <f>SUM(E13:E26)</f>
        <v>8</v>
      </c>
      <c r="F12" s="171">
        <f t="shared" ref="F12:AN12" si="0">SUM(F13:F26)</f>
        <v>12</v>
      </c>
      <c r="G12" s="336">
        <f>SUM(G13:G26)</f>
        <v>32</v>
      </c>
      <c r="H12" s="171">
        <f t="shared" si="0"/>
        <v>22</v>
      </c>
      <c r="I12" s="2650">
        <f t="shared" si="0"/>
        <v>60</v>
      </c>
      <c r="J12" s="171">
        <f t="shared" si="0"/>
        <v>36</v>
      </c>
      <c r="K12" s="2650">
        <f t="shared" si="0"/>
        <v>54</v>
      </c>
      <c r="L12" s="171">
        <f t="shared" si="0"/>
        <v>36</v>
      </c>
      <c r="M12" s="2650">
        <f t="shared" si="0"/>
        <v>38</v>
      </c>
      <c r="N12" s="171">
        <f t="shared" si="0"/>
        <v>68</v>
      </c>
      <c r="O12" s="2650">
        <f t="shared" si="0"/>
        <v>38</v>
      </c>
      <c r="P12" s="171">
        <f t="shared" si="0"/>
        <v>76</v>
      </c>
      <c r="Q12" s="2650">
        <f t="shared" si="0"/>
        <v>28</v>
      </c>
      <c r="R12" s="171">
        <f t="shared" si="0"/>
        <v>108</v>
      </c>
      <c r="S12" s="2650">
        <f t="shared" si="0"/>
        <v>50</v>
      </c>
      <c r="T12" s="171">
        <f t="shared" si="0"/>
        <v>164</v>
      </c>
      <c r="U12" s="2650">
        <f>SUM(U13:U26)</f>
        <v>38</v>
      </c>
      <c r="V12" s="171">
        <f>SUM(V13:V26)</f>
        <v>116</v>
      </c>
      <c r="W12" s="2650">
        <f t="shared" si="0"/>
        <v>54</v>
      </c>
      <c r="X12" s="171">
        <f t="shared" si="0"/>
        <v>128</v>
      </c>
      <c r="Y12" s="2650">
        <f t="shared" si="0"/>
        <v>48</v>
      </c>
      <c r="Z12" s="171">
        <f t="shared" si="0"/>
        <v>118</v>
      </c>
      <c r="AA12" s="2650">
        <f t="shared" si="0"/>
        <v>83</v>
      </c>
      <c r="AB12" s="171">
        <f t="shared" si="0"/>
        <v>174</v>
      </c>
      <c r="AC12" s="2650">
        <f t="shared" si="0"/>
        <v>70</v>
      </c>
      <c r="AD12" s="171">
        <f t="shared" si="0"/>
        <v>236</v>
      </c>
      <c r="AE12" s="2650">
        <f t="shared" si="0"/>
        <v>134</v>
      </c>
      <c r="AF12" s="171">
        <f t="shared" si="0"/>
        <v>245</v>
      </c>
      <c r="AG12" s="2650">
        <f t="shared" si="0"/>
        <v>110</v>
      </c>
      <c r="AH12" s="171">
        <f t="shared" si="0"/>
        <v>168</v>
      </c>
      <c r="AI12" s="2650">
        <f t="shared" si="0"/>
        <v>113</v>
      </c>
      <c r="AJ12" s="171">
        <f t="shared" si="0"/>
        <v>139</v>
      </c>
      <c r="AK12" s="2650">
        <f t="shared" si="0"/>
        <v>60</v>
      </c>
      <c r="AL12" s="171">
        <f t="shared" si="0"/>
        <v>109</v>
      </c>
      <c r="AM12" s="2650">
        <f t="shared" si="0"/>
        <v>104</v>
      </c>
      <c r="AN12" s="2651">
        <f t="shared" si="0"/>
        <v>182</v>
      </c>
      <c r="AO12" s="2652">
        <f>SUM(AO13:AO26)</f>
        <v>314</v>
      </c>
      <c r="AP12" s="2653">
        <f>SUM(AP13:AP26)</f>
        <v>26</v>
      </c>
      <c r="AQ12" s="2653">
        <f>SUM(AQ13:AQ26)</f>
        <v>2</v>
      </c>
      <c r="AR12" s="2653">
        <f>SUM(AR13:AR26)</f>
        <v>20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1616</v>
      </c>
      <c r="C13" s="2333">
        <f>SUM(E13+G13+I13+K13+M13+O13+Q13+S13+U13+W13+Y13+AA13+AC13+AE13+AG13+AI13+AK13+AM13)</f>
        <v>554</v>
      </c>
      <c r="D13" s="2655">
        <f>SUM(F13+H13+J13+L13+N13+P13+R13+T13+V13+X13+Z13+AB13+AD13+AF13+AH13+AJ13+AL13+AN13)</f>
        <v>1062</v>
      </c>
      <c r="E13" s="2656">
        <v>4</v>
      </c>
      <c r="F13" s="2657">
        <v>6</v>
      </c>
      <c r="G13" s="2656">
        <v>16</v>
      </c>
      <c r="H13" s="2657">
        <v>11</v>
      </c>
      <c r="I13" s="2656">
        <v>30</v>
      </c>
      <c r="J13" s="2658">
        <v>18</v>
      </c>
      <c r="K13" s="2656">
        <v>27</v>
      </c>
      <c r="L13" s="2657">
        <v>18</v>
      </c>
      <c r="M13" s="2656">
        <v>19</v>
      </c>
      <c r="N13" s="2657">
        <v>34</v>
      </c>
      <c r="O13" s="2656">
        <v>19</v>
      </c>
      <c r="P13" s="2657">
        <v>38</v>
      </c>
      <c r="Q13" s="2656">
        <v>14</v>
      </c>
      <c r="R13" s="2657">
        <v>54</v>
      </c>
      <c r="S13" s="2656">
        <v>25</v>
      </c>
      <c r="T13" s="2657">
        <v>82</v>
      </c>
      <c r="U13" s="2656">
        <v>19</v>
      </c>
      <c r="V13" s="2657">
        <v>58</v>
      </c>
      <c r="W13" s="2656">
        <v>27</v>
      </c>
      <c r="X13" s="2657">
        <v>64</v>
      </c>
      <c r="Y13" s="2656">
        <v>24</v>
      </c>
      <c r="Z13" s="2657">
        <v>59</v>
      </c>
      <c r="AA13" s="2656">
        <v>41</v>
      </c>
      <c r="AB13" s="2657">
        <v>87</v>
      </c>
      <c r="AC13" s="2656">
        <v>35</v>
      </c>
      <c r="AD13" s="2657">
        <v>118</v>
      </c>
      <c r="AE13" s="2656">
        <v>67</v>
      </c>
      <c r="AF13" s="2657">
        <v>122</v>
      </c>
      <c r="AG13" s="2656">
        <v>54</v>
      </c>
      <c r="AH13" s="2657">
        <v>84</v>
      </c>
      <c r="AI13" s="2656">
        <v>56</v>
      </c>
      <c r="AJ13" s="2657">
        <v>68</v>
      </c>
      <c r="AK13" s="2656">
        <v>30</v>
      </c>
      <c r="AL13" s="2657">
        <v>54</v>
      </c>
      <c r="AM13" s="2656">
        <v>47</v>
      </c>
      <c r="AN13" s="2657">
        <v>87</v>
      </c>
      <c r="AO13" s="2659">
        <v>157</v>
      </c>
      <c r="AP13" s="2660">
        <v>13</v>
      </c>
      <c r="AQ13" s="2660">
        <v>1</v>
      </c>
      <c r="AR13" s="2660">
        <v>10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13</v>
      </c>
      <c r="C18" s="2339">
        <f>SUM(E18+G18+I18+K18+M18+O18+Q18+S18+U18+W18+Y18+AA18+AC18+AE18+AG18+AI18+AK18+AM18)</f>
        <v>4</v>
      </c>
      <c r="D18" s="2663">
        <f>SUM(F18+H18+J18+L18+N18+P18+R18+T18+V18+X18+Z18+AB18+AD18+AF18+AH18+AJ18+AL18+AN18)</f>
        <v>9</v>
      </c>
      <c r="E18" s="346">
        <v>1</v>
      </c>
      <c r="F18" s="347">
        <v>0</v>
      </c>
      <c r="G18" s="346">
        <v>0</v>
      </c>
      <c r="H18" s="347">
        <v>1</v>
      </c>
      <c r="I18" s="346">
        <v>0</v>
      </c>
      <c r="J18" s="350">
        <v>0</v>
      </c>
      <c r="K18" s="290">
        <v>1</v>
      </c>
      <c r="L18" s="350">
        <v>0</v>
      </c>
      <c r="M18" s="346">
        <v>0</v>
      </c>
      <c r="N18" s="350">
        <v>0</v>
      </c>
      <c r="O18" s="346">
        <v>0</v>
      </c>
      <c r="P18" s="350">
        <v>0</v>
      </c>
      <c r="Q18" s="346">
        <v>0</v>
      </c>
      <c r="R18" s="350">
        <v>0</v>
      </c>
      <c r="S18" s="346">
        <v>0</v>
      </c>
      <c r="T18" s="350">
        <v>1</v>
      </c>
      <c r="U18" s="346">
        <v>0</v>
      </c>
      <c r="V18" s="350">
        <v>1</v>
      </c>
      <c r="W18" s="346">
        <v>0</v>
      </c>
      <c r="X18" s="350">
        <v>1</v>
      </c>
      <c r="Y18" s="346">
        <v>0</v>
      </c>
      <c r="Z18" s="350">
        <v>0</v>
      </c>
      <c r="AA18" s="346">
        <v>0</v>
      </c>
      <c r="AB18" s="350">
        <v>1</v>
      </c>
      <c r="AC18" s="346">
        <v>0</v>
      </c>
      <c r="AD18" s="350">
        <v>0</v>
      </c>
      <c r="AE18" s="346">
        <v>0</v>
      </c>
      <c r="AF18" s="350">
        <v>1</v>
      </c>
      <c r="AG18" s="346">
        <v>0</v>
      </c>
      <c r="AH18" s="350">
        <v>1</v>
      </c>
      <c r="AI18" s="346">
        <v>0</v>
      </c>
      <c r="AJ18" s="350">
        <v>2</v>
      </c>
      <c r="AK18" s="346">
        <v>1</v>
      </c>
      <c r="AL18" s="350">
        <v>0</v>
      </c>
      <c r="AM18" s="351">
        <v>1</v>
      </c>
      <c r="AN18" s="352">
        <v>0</v>
      </c>
      <c r="AO18" s="834">
        <v>3</v>
      </c>
      <c r="AP18" s="2664">
        <v>0</v>
      </c>
      <c r="AQ18" s="2664">
        <v>0</v>
      </c>
      <c r="AR18" s="2664">
        <v>1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35</v>
      </c>
      <c r="C24" s="2339">
        <f>SUM(G24+I24+K24+M24+O24+Q24+S24+U24+W24+Y24+AA24+AC24+AE24+AG24+AI24+AK24+AM24)</f>
        <v>6</v>
      </c>
      <c r="D24" s="2663">
        <f>SUM(H24+J24+L24+N24+P24+R24+T24+V24+X24+Z24+AB24+AD24+AF24+AH24+AJ24+AL24+AN24)</f>
        <v>29</v>
      </c>
      <c r="E24" s="634"/>
      <c r="F24" s="847"/>
      <c r="G24" s="192">
        <v>0</v>
      </c>
      <c r="H24" s="2">
        <v>0</v>
      </c>
      <c r="I24" s="192">
        <v>1</v>
      </c>
      <c r="J24" s="383">
        <v>0</v>
      </c>
      <c r="K24" s="290">
        <v>1</v>
      </c>
      <c r="L24" s="383">
        <v>1</v>
      </c>
      <c r="M24" s="192">
        <v>0</v>
      </c>
      <c r="N24" s="383">
        <v>1</v>
      </c>
      <c r="O24" s="192">
        <v>0</v>
      </c>
      <c r="P24" s="383">
        <v>2</v>
      </c>
      <c r="Q24" s="192">
        <v>0</v>
      </c>
      <c r="R24" s="383">
        <v>3</v>
      </c>
      <c r="S24" s="192">
        <v>0</v>
      </c>
      <c r="T24" s="383">
        <v>1</v>
      </c>
      <c r="U24" s="192">
        <v>0</v>
      </c>
      <c r="V24" s="383">
        <v>1</v>
      </c>
      <c r="W24" s="192">
        <v>0</v>
      </c>
      <c r="X24" s="383">
        <v>2</v>
      </c>
      <c r="Y24" s="192">
        <v>0</v>
      </c>
      <c r="Z24" s="383">
        <v>3</v>
      </c>
      <c r="AA24" s="192">
        <v>2</v>
      </c>
      <c r="AB24" s="383">
        <v>2</v>
      </c>
      <c r="AC24" s="192">
        <v>0</v>
      </c>
      <c r="AD24" s="383">
        <v>2</v>
      </c>
      <c r="AE24" s="192">
        <v>0</v>
      </c>
      <c r="AF24" s="383">
        <v>4</v>
      </c>
      <c r="AG24" s="192">
        <v>0</v>
      </c>
      <c r="AH24" s="383">
        <v>3</v>
      </c>
      <c r="AI24" s="192">
        <v>1</v>
      </c>
      <c r="AJ24" s="383">
        <v>1</v>
      </c>
      <c r="AK24" s="192">
        <v>0</v>
      </c>
      <c r="AL24" s="383">
        <v>1</v>
      </c>
      <c r="AM24" s="776">
        <v>1</v>
      </c>
      <c r="AN24" s="384">
        <v>2</v>
      </c>
      <c r="AO24" s="2675">
        <v>4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8</v>
      </c>
      <c r="C25" s="2339">
        <f>SUM(M25+O25+Q25+S25+U25+W25+Y25+AA25+AC25+AE25+AG25+AI25+AK25+AM25)</f>
        <v>2</v>
      </c>
      <c r="D25" s="2663">
        <f>SUM(N25+P25+R25+T25+V25+X25+Z25+AB25+AD25+AF25+AH25+AJ25+AL25+AN25)</f>
        <v>6</v>
      </c>
      <c r="E25" s="2678"/>
      <c r="F25" s="2672"/>
      <c r="G25" s="2667"/>
      <c r="H25" s="2668"/>
      <c r="I25" s="2667"/>
      <c r="J25" s="2668"/>
      <c r="K25" s="2667"/>
      <c r="L25" s="2668"/>
      <c r="M25" s="192"/>
      <c r="N25" s="383"/>
      <c r="O25" s="192"/>
      <c r="P25" s="383"/>
      <c r="Q25" s="192"/>
      <c r="R25" s="383"/>
      <c r="S25" s="192"/>
      <c r="T25" s="383"/>
      <c r="U25" s="192">
        <v>0</v>
      </c>
      <c r="V25" s="383">
        <v>1</v>
      </c>
      <c r="W25" s="192">
        <v>0</v>
      </c>
      <c r="X25" s="383">
        <v>0</v>
      </c>
      <c r="Y25" s="192">
        <v>0</v>
      </c>
      <c r="Z25" s="383">
        <v>1</v>
      </c>
      <c r="AA25" s="192">
        <v>0</v>
      </c>
      <c r="AB25" s="383">
        <v>0</v>
      </c>
      <c r="AC25" s="192">
        <v>0</v>
      </c>
      <c r="AD25" s="383">
        <v>0</v>
      </c>
      <c r="AE25" s="192">
        <v>1</v>
      </c>
      <c r="AF25" s="383">
        <v>0</v>
      </c>
      <c r="AG25" s="192">
        <v>0</v>
      </c>
      <c r="AH25" s="383">
        <v>2</v>
      </c>
      <c r="AI25" s="192">
        <v>1</v>
      </c>
      <c r="AJ25" s="383">
        <v>1</v>
      </c>
      <c r="AK25" s="192">
        <v>0</v>
      </c>
      <c r="AL25" s="383">
        <v>0</v>
      </c>
      <c r="AM25" s="776">
        <v>0</v>
      </c>
      <c r="AN25" s="384">
        <v>1</v>
      </c>
      <c r="AO25" s="2675">
        <v>0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1587</v>
      </c>
      <c r="C26" s="755">
        <f>SUM(E26+G26+I26+K26+M26+O26+Q26+S26+U26+W26+Y26+AA26+AC26+AE26+AG26+AI26+AK26+AM26)</f>
        <v>556</v>
      </c>
      <c r="D26" s="2679">
        <f>SUM(F26+H26+J26+L26+N26+P26+R26+T26+V26+X26+Z26+AB26+AD26+AF26+AH26+AJ26+AL26+AN26)</f>
        <v>1031</v>
      </c>
      <c r="E26" s="2680">
        <v>3</v>
      </c>
      <c r="F26" s="389">
        <v>6</v>
      </c>
      <c r="G26" s="380">
        <v>16</v>
      </c>
      <c r="H26" s="388">
        <v>10</v>
      </c>
      <c r="I26" s="380">
        <v>29</v>
      </c>
      <c r="J26" s="389">
        <v>18</v>
      </c>
      <c r="K26" s="373">
        <v>25</v>
      </c>
      <c r="L26" s="389">
        <v>17</v>
      </c>
      <c r="M26" s="380">
        <v>19</v>
      </c>
      <c r="N26" s="389">
        <v>33</v>
      </c>
      <c r="O26" s="380">
        <v>19</v>
      </c>
      <c r="P26" s="389">
        <v>36</v>
      </c>
      <c r="Q26" s="380">
        <v>14</v>
      </c>
      <c r="R26" s="389">
        <v>51</v>
      </c>
      <c r="S26" s="380">
        <v>25</v>
      </c>
      <c r="T26" s="389">
        <v>80</v>
      </c>
      <c r="U26" s="380">
        <v>19</v>
      </c>
      <c r="V26" s="389">
        <v>55</v>
      </c>
      <c r="W26" s="380">
        <v>27</v>
      </c>
      <c r="X26" s="389">
        <v>61</v>
      </c>
      <c r="Y26" s="380">
        <v>24</v>
      </c>
      <c r="Z26" s="389">
        <v>55</v>
      </c>
      <c r="AA26" s="380">
        <v>40</v>
      </c>
      <c r="AB26" s="389">
        <v>84</v>
      </c>
      <c r="AC26" s="380">
        <v>35</v>
      </c>
      <c r="AD26" s="389">
        <v>116</v>
      </c>
      <c r="AE26" s="380">
        <v>66</v>
      </c>
      <c r="AF26" s="389">
        <v>118</v>
      </c>
      <c r="AG26" s="380">
        <v>56</v>
      </c>
      <c r="AH26" s="389">
        <v>78</v>
      </c>
      <c r="AI26" s="380">
        <v>55</v>
      </c>
      <c r="AJ26" s="389">
        <v>67</v>
      </c>
      <c r="AK26" s="380">
        <v>29</v>
      </c>
      <c r="AL26" s="389">
        <v>54</v>
      </c>
      <c r="AM26" s="682">
        <v>55</v>
      </c>
      <c r="AN26" s="390">
        <v>92</v>
      </c>
      <c r="AO26" s="837">
        <v>150</v>
      </c>
      <c r="AP26" s="2681">
        <v>13</v>
      </c>
      <c r="AQ26" s="2681">
        <v>1</v>
      </c>
      <c r="AR26" s="2681">
        <v>9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219</v>
      </c>
      <c r="C31" s="2333">
        <f t="shared" ref="C31:D34" si="17">SUM(E31+G31+I31+K31+M31+O31+Q31+S31+U31+W31+Y31+AA31+AC31+AE31+AG31+AI31+AK31+AM31)</f>
        <v>97</v>
      </c>
      <c r="D31" s="2655">
        <f t="shared" si="17"/>
        <v>122</v>
      </c>
      <c r="E31" s="2656">
        <v>1</v>
      </c>
      <c r="F31" s="2657">
        <v>1</v>
      </c>
      <c r="G31" s="2656">
        <v>0</v>
      </c>
      <c r="H31" s="2658">
        <v>1</v>
      </c>
      <c r="I31" s="2656">
        <v>1</v>
      </c>
      <c r="J31" s="2658">
        <v>1</v>
      </c>
      <c r="K31" s="2656">
        <v>1</v>
      </c>
      <c r="L31" s="2658">
        <v>0</v>
      </c>
      <c r="M31" s="2656">
        <v>0</v>
      </c>
      <c r="N31" s="2658">
        <v>0</v>
      </c>
      <c r="O31" s="2656">
        <v>0</v>
      </c>
      <c r="P31" s="2658">
        <v>0</v>
      </c>
      <c r="Q31" s="2687">
        <v>0</v>
      </c>
      <c r="R31" s="2658">
        <v>1</v>
      </c>
      <c r="S31" s="2656">
        <v>0</v>
      </c>
      <c r="T31" s="2658">
        <v>2</v>
      </c>
      <c r="U31" s="2656">
        <v>2</v>
      </c>
      <c r="V31" s="2658">
        <v>1</v>
      </c>
      <c r="W31" s="2656">
        <v>2</v>
      </c>
      <c r="X31" s="2658">
        <v>3</v>
      </c>
      <c r="Y31" s="2656">
        <v>1</v>
      </c>
      <c r="Z31" s="2658">
        <v>3</v>
      </c>
      <c r="AA31" s="2656">
        <v>3</v>
      </c>
      <c r="AB31" s="2658">
        <v>6</v>
      </c>
      <c r="AC31" s="2687">
        <v>1</v>
      </c>
      <c r="AD31" s="2658">
        <v>5</v>
      </c>
      <c r="AE31" s="2656">
        <v>3</v>
      </c>
      <c r="AF31" s="2658">
        <v>9</v>
      </c>
      <c r="AG31" s="2687">
        <v>23</v>
      </c>
      <c r="AH31" s="2658">
        <v>12</v>
      </c>
      <c r="AI31" s="2656">
        <v>12</v>
      </c>
      <c r="AJ31" s="2658">
        <v>9</v>
      </c>
      <c r="AK31" s="2687">
        <v>15</v>
      </c>
      <c r="AL31" s="2658">
        <v>30</v>
      </c>
      <c r="AM31" s="2688">
        <v>32</v>
      </c>
      <c r="AN31" s="496">
        <v>38</v>
      </c>
      <c r="AO31" s="2659">
        <v>17</v>
      </c>
      <c r="AP31" s="2660">
        <v>1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30</v>
      </c>
      <c r="C32" s="2533"/>
      <c r="D32" s="2663">
        <f>SUM(F32+H32+J32+L32+N32+P32+R32+T32+V32+X32+Z32+AB32+AD32+AF32+AH32+AJ32+AL32+AN32)</f>
        <v>30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>
        <v>1</v>
      </c>
      <c r="O32" s="686"/>
      <c r="P32" s="350">
        <v>3</v>
      </c>
      <c r="Q32" s="542"/>
      <c r="R32" s="350">
        <v>2</v>
      </c>
      <c r="S32" s="686"/>
      <c r="T32" s="350">
        <v>2</v>
      </c>
      <c r="U32" s="686"/>
      <c r="V32" s="350">
        <v>6</v>
      </c>
      <c r="W32" s="686"/>
      <c r="X32" s="350">
        <v>3</v>
      </c>
      <c r="Y32" s="686"/>
      <c r="Z32" s="350">
        <v>3</v>
      </c>
      <c r="AA32" s="686"/>
      <c r="AB32" s="350">
        <v>3</v>
      </c>
      <c r="AC32" s="542"/>
      <c r="AD32" s="350">
        <v>2</v>
      </c>
      <c r="AE32" s="686"/>
      <c r="AF32" s="350">
        <v>1</v>
      </c>
      <c r="AG32" s="542"/>
      <c r="AH32" s="350">
        <v>1</v>
      </c>
      <c r="AI32" s="686"/>
      <c r="AJ32" s="350">
        <v>0</v>
      </c>
      <c r="AK32" s="542"/>
      <c r="AL32" s="350">
        <v>0</v>
      </c>
      <c r="AM32" s="3850"/>
      <c r="AN32" s="352">
        <v>3</v>
      </c>
      <c r="AO32" s="2689">
        <v>0</v>
      </c>
      <c r="AP32" s="2690">
        <v>0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2</v>
      </c>
      <c r="C33" s="2533"/>
      <c r="D33" s="2671">
        <f t="shared" ref="D33" si="30">SUM(F33+H33+J33+L33+N33+P33+R33+T33+V33+X33+Z33+AB33+AD33+AF33+AH33+AJ33+AL33+AN33)</f>
        <v>2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>
        <v>1</v>
      </c>
      <c r="U33" s="686"/>
      <c r="V33" s="350"/>
      <c r="W33" s="686"/>
      <c r="X33" s="350">
        <v>1</v>
      </c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>
        <v>0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369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369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2</v>
      </c>
      <c r="M36" s="346">
        <v>0</v>
      </c>
      <c r="N36" s="350">
        <v>1</v>
      </c>
      <c r="O36" s="346">
        <v>0</v>
      </c>
      <c r="P36" s="350">
        <v>18</v>
      </c>
      <c r="Q36" s="348">
        <v>0</v>
      </c>
      <c r="R36" s="350">
        <v>36</v>
      </c>
      <c r="S36" s="346">
        <v>0</v>
      </c>
      <c r="T36" s="350">
        <v>40</v>
      </c>
      <c r="U36" s="346">
        <v>0</v>
      </c>
      <c r="V36" s="350">
        <v>42</v>
      </c>
      <c r="W36" s="346">
        <v>0</v>
      </c>
      <c r="X36" s="350">
        <v>48</v>
      </c>
      <c r="Y36" s="346">
        <v>0</v>
      </c>
      <c r="Z36" s="350">
        <v>38</v>
      </c>
      <c r="AA36" s="346">
        <v>0</v>
      </c>
      <c r="AB36" s="350">
        <v>59</v>
      </c>
      <c r="AC36" s="348">
        <v>0</v>
      </c>
      <c r="AD36" s="350">
        <v>35</v>
      </c>
      <c r="AE36" s="346">
        <v>0</v>
      </c>
      <c r="AF36" s="350">
        <v>36</v>
      </c>
      <c r="AG36" s="348">
        <v>0</v>
      </c>
      <c r="AH36" s="350">
        <v>13</v>
      </c>
      <c r="AI36" s="346">
        <v>0</v>
      </c>
      <c r="AJ36" s="350">
        <v>0</v>
      </c>
      <c r="AK36" s="348">
        <v>0</v>
      </c>
      <c r="AL36" s="350">
        <v>1</v>
      </c>
      <c r="AM36" s="561">
        <v>0</v>
      </c>
      <c r="AN36" s="352">
        <v>0</v>
      </c>
      <c r="AO36" s="2689">
        <v>35</v>
      </c>
      <c r="AP36" s="2690">
        <v>2</v>
      </c>
      <c r="AQ36" s="2690">
        <v>0</v>
      </c>
      <c r="AR36" s="2690">
        <v>0</v>
      </c>
      <c r="AS36" s="2691">
        <v>1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38</v>
      </c>
      <c r="C39" s="2339">
        <f t="shared" ref="C39:D46" si="46">SUM(E39+G39+I39+K39+M39+O39+Q39+S39+U39+W39+Y39+AA39+AC39+AE39+AG39+AI39+AK39+AM39)</f>
        <v>17</v>
      </c>
      <c r="D39" s="2663">
        <f t="shared" si="46"/>
        <v>21</v>
      </c>
      <c r="E39" s="346">
        <v>3</v>
      </c>
      <c r="F39" s="347">
        <v>2</v>
      </c>
      <c r="G39" s="346">
        <v>2</v>
      </c>
      <c r="H39" s="350">
        <v>1</v>
      </c>
      <c r="I39" s="346">
        <v>1</v>
      </c>
      <c r="J39" s="350">
        <v>0</v>
      </c>
      <c r="K39" s="346">
        <v>0</v>
      </c>
      <c r="L39" s="350">
        <v>0</v>
      </c>
      <c r="M39" s="346">
        <v>0</v>
      </c>
      <c r="N39" s="350">
        <v>1</v>
      </c>
      <c r="O39" s="346">
        <v>0</v>
      </c>
      <c r="P39" s="350">
        <v>1</v>
      </c>
      <c r="Q39" s="348">
        <v>0</v>
      </c>
      <c r="R39" s="350">
        <v>0</v>
      </c>
      <c r="S39" s="346">
        <v>0</v>
      </c>
      <c r="T39" s="350">
        <v>2</v>
      </c>
      <c r="U39" s="346">
        <v>0</v>
      </c>
      <c r="V39" s="350">
        <v>0</v>
      </c>
      <c r="W39" s="346">
        <v>0</v>
      </c>
      <c r="X39" s="350">
        <v>0</v>
      </c>
      <c r="Y39" s="346">
        <v>0</v>
      </c>
      <c r="Z39" s="350">
        <v>0</v>
      </c>
      <c r="AA39" s="346">
        <v>0</v>
      </c>
      <c r="AB39" s="350">
        <v>1</v>
      </c>
      <c r="AC39" s="348">
        <v>0</v>
      </c>
      <c r="AD39" s="350">
        <v>0</v>
      </c>
      <c r="AE39" s="346">
        <v>0</v>
      </c>
      <c r="AF39" s="350">
        <v>0</v>
      </c>
      <c r="AG39" s="348">
        <v>1</v>
      </c>
      <c r="AH39" s="350">
        <v>0</v>
      </c>
      <c r="AI39" s="346">
        <v>1</v>
      </c>
      <c r="AJ39" s="350">
        <v>4</v>
      </c>
      <c r="AK39" s="348">
        <v>5</v>
      </c>
      <c r="AL39" s="350">
        <v>0</v>
      </c>
      <c r="AM39" s="561">
        <v>4</v>
      </c>
      <c r="AN39" s="352">
        <v>9</v>
      </c>
      <c r="AO39" s="834">
        <v>1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66</v>
      </c>
      <c r="C40" s="2339">
        <f>SUM(E40+G40+I40+K40+M40+O40+Q40+S40+U40+W40+Y40+AA40+AC40+AE40+AG40+AI40+AK40+AM40)</f>
        <v>17</v>
      </c>
      <c r="D40" s="2663">
        <f>SUM(F40+H40+J40+L40+N40+P40+R40+T40+V40+X40+Z40+AB40+AD40+AF40+AH40+AJ40+AL40+AN40)</f>
        <v>49</v>
      </c>
      <c r="E40" s="346">
        <v>3</v>
      </c>
      <c r="F40" s="347">
        <v>3</v>
      </c>
      <c r="G40" s="346">
        <v>2</v>
      </c>
      <c r="H40" s="350">
        <v>6</v>
      </c>
      <c r="I40" s="346">
        <v>5</v>
      </c>
      <c r="J40" s="350">
        <v>2</v>
      </c>
      <c r="K40" s="346">
        <v>2</v>
      </c>
      <c r="L40" s="350">
        <v>4</v>
      </c>
      <c r="M40" s="346">
        <v>0</v>
      </c>
      <c r="N40" s="350">
        <v>3</v>
      </c>
      <c r="O40" s="346">
        <v>0</v>
      </c>
      <c r="P40" s="350">
        <v>3</v>
      </c>
      <c r="Q40" s="348">
        <v>0</v>
      </c>
      <c r="R40" s="350">
        <v>3</v>
      </c>
      <c r="S40" s="346">
        <v>0</v>
      </c>
      <c r="T40" s="350">
        <v>5</v>
      </c>
      <c r="U40" s="346">
        <v>0</v>
      </c>
      <c r="V40" s="350">
        <v>4</v>
      </c>
      <c r="W40" s="346">
        <v>1</v>
      </c>
      <c r="X40" s="350">
        <v>3</v>
      </c>
      <c r="Y40" s="346">
        <v>0</v>
      </c>
      <c r="Z40" s="350">
        <v>2</v>
      </c>
      <c r="AA40" s="346">
        <v>1</v>
      </c>
      <c r="AB40" s="350">
        <v>1</v>
      </c>
      <c r="AC40" s="348">
        <v>0</v>
      </c>
      <c r="AD40" s="350">
        <v>2</v>
      </c>
      <c r="AE40" s="346">
        <v>0</v>
      </c>
      <c r="AF40" s="350">
        <v>2</v>
      </c>
      <c r="AG40" s="348">
        <v>1</v>
      </c>
      <c r="AH40" s="350">
        <v>2</v>
      </c>
      <c r="AI40" s="346">
        <v>1</v>
      </c>
      <c r="AJ40" s="350">
        <v>3</v>
      </c>
      <c r="AK40" s="348">
        <v>1</v>
      </c>
      <c r="AL40" s="350">
        <v>0</v>
      </c>
      <c r="AM40" s="561">
        <v>0</v>
      </c>
      <c r="AN40" s="352">
        <v>1</v>
      </c>
      <c r="AO40" s="834">
        <v>4</v>
      </c>
      <c r="AP40" s="2664">
        <v>0</v>
      </c>
      <c r="AQ40" s="2664">
        <v>0</v>
      </c>
      <c r="AR40" s="2664">
        <v>0</v>
      </c>
      <c r="AS40" s="835">
        <v>1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21</v>
      </c>
      <c r="C41" s="2339">
        <f>SUM(E41+G41+I41+K41+M41+O41+Q41+S41+U41+W41+Y41+AA41+AC41+AE41+AG41+AI41+AK41+AM41)</f>
        <v>8</v>
      </c>
      <c r="D41" s="2663">
        <f>SUM(F41+H41+J41+L41+N41+P41+R41+T41+V41+X41+Z41+AB41+AD41+AF41+AH41+AJ41+AL41+AN41)</f>
        <v>13</v>
      </c>
      <c r="E41" s="346">
        <v>1</v>
      </c>
      <c r="F41" s="347">
        <v>1</v>
      </c>
      <c r="G41" s="346">
        <v>4</v>
      </c>
      <c r="H41" s="350">
        <v>4</v>
      </c>
      <c r="I41" s="346">
        <v>0</v>
      </c>
      <c r="J41" s="350">
        <v>1</v>
      </c>
      <c r="K41" s="346">
        <v>0</v>
      </c>
      <c r="L41" s="350">
        <v>0</v>
      </c>
      <c r="M41" s="346">
        <v>0</v>
      </c>
      <c r="N41" s="350">
        <v>1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1</v>
      </c>
      <c r="AF41" s="350">
        <v>0</v>
      </c>
      <c r="AG41" s="348">
        <v>0</v>
      </c>
      <c r="AH41" s="350">
        <v>1</v>
      </c>
      <c r="AI41" s="346">
        <v>0</v>
      </c>
      <c r="AJ41" s="350">
        <v>1</v>
      </c>
      <c r="AK41" s="348">
        <v>0</v>
      </c>
      <c r="AL41" s="350">
        <v>0</v>
      </c>
      <c r="AM41" s="561">
        <v>2</v>
      </c>
      <c r="AN41" s="352">
        <v>4</v>
      </c>
      <c r="AO41" s="834">
        <v>1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43</v>
      </c>
      <c r="C42" s="2339">
        <f>SUM(E42+G42+I42+K42+M42+O42+Q42+S42+U42+W42+Y42+AA42+AC42+AE42+AG42+AI42+AK42+AM42)</f>
        <v>17</v>
      </c>
      <c r="D42" s="2663">
        <f t="shared" si="46"/>
        <v>26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1</v>
      </c>
      <c r="K42" s="346">
        <v>6</v>
      </c>
      <c r="L42" s="350">
        <v>1</v>
      </c>
      <c r="M42" s="346">
        <v>0</v>
      </c>
      <c r="N42" s="350">
        <v>1</v>
      </c>
      <c r="O42" s="346">
        <v>3</v>
      </c>
      <c r="P42" s="350">
        <v>4</v>
      </c>
      <c r="Q42" s="348">
        <v>0</v>
      </c>
      <c r="R42" s="350">
        <v>0</v>
      </c>
      <c r="S42" s="346">
        <v>3</v>
      </c>
      <c r="T42" s="350">
        <v>4</v>
      </c>
      <c r="U42" s="346">
        <v>0</v>
      </c>
      <c r="V42" s="350">
        <v>1</v>
      </c>
      <c r="W42" s="346">
        <v>1</v>
      </c>
      <c r="X42" s="350">
        <v>4</v>
      </c>
      <c r="Y42" s="346">
        <v>0</v>
      </c>
      <c r="Z42" s="350">
        <v>0</v>
      </c>
      <c r="AA42" s="346">
        <v>1</v>
      </c>
      <c r="AB42" s="350">
        <v>0</v>
      </c>
      <c r="AC42" s="348">
        <v>0</v>
      </c>
      <c r="AD42" s="350">
        <v>0</v>
      </c>
      <c r="AE42" s="346">
        <v>0</v>
      </c>
      <c r="AF42" s="350">
        <v>0</v>
      </c>
      <c r="AG42" s="348">
        <v>1</v>
      </c>
      <c r="AH42" s="350">
        <v>0</v>
      </c>
      <c r="AI42" s="346">
        <v>2</v>
      </c>
      <c r="AJ42" s="350">
        <v>2</v>
      </c>
      <c r="AK42" s="348">
        <v>0</v>
      </c>
      <c r="AL42" s="350">
        <v>1</v>
      </c>
      <c r="AM42" s="561">
        <v>0</v>
      </c>
      <c r="AN42" s="352">
        <v>7</v>
      </c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6</v>
      </c>
      <c r="C43" s="2339">
        <f>SUM(E43+G43+I43+K43+M43+O43+Q43+S43+U43+W43+Y43+AA43+AC43+AE43+AG43+AI43+AK43+AM43)</f>
        <v>1</v>
      </c>
      <c r="D43" s="2663">
        <f t="shared" si="46"/>
        <v>5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0</v>
      </c>
      <c r="AI43" s="346">
        <v>0</v>
      </c>
      <c r="AJ43" s="350">
        <v>1</v>
      </c>
      <c r="AK43" s="348">
        <v>1</v>
      </c>
      <c r="AL43" s="350">
        <v>1</v>
      </c>
      <c r="AM43" s="561">
        <v>0</v>
      </c>
      <c r="AN43" s="352">
        <v>3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44</v>
      </c>
      <c r="C44" s="2339">
        <f>SUM(E44+G44+I44+K44+M44+O44+Q44+S44+U44+W44+Y44+AA44+AC44+AE44+AG44+AI44+AK44+AM44)</f>
        <v>12</v>
      </c>
      <c r="D44" s="2663">
        <f t="shared" si="46"/>
        <v>32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1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1</v>
      </c>
      <c r="AG44" s="348">
        <v>3</v>
      </c>
      <c r="AH44" s="350">
        <v>3</v>
      </c>
      <c r="AI44" s="346">
        <v>1</v>
      </c>
      <c r="AJ44" s="350">
        <v>1</v>
      </c>
      <c r="AK44" s="348">
        <v>0</v>
      </c>
      <c r="AL44" s="350">
        <v>6</v>
      </c>
      <c r="AM44" s="561">
        <v>7</v>
      </c>
      <c r="AN44" s="352">
        <v>21</v>
      </c>
      <c r="AO44" s="2675">
        <v>2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141</v>
      </c>
      <c r="C46" s="2339">
        <f t="shared" si="46"/>
        <v>42</v>
      </c>
      <c r="D46" s="2663">
        <f t="shared" si="46"/>
        <v>99</v>
      </c>
      <c r="E46" s="192">
        <v>0</v>
      </c>
      <c r="F46" s="2">
        <v>0</v>
      </c>
      <c r="G46" s="192">
        <v>3</v>
      </c>
      <c r="H46" s="383">
        <v>1</v>
      </c>
      <c r="I46" s="192">
        <v>4</v>
      </c>
      <c r="J46" s="383">
        <v>1</v>
      </c>
      <c r="K46" s="192">
        <v>4</v>
      </c>
      <c r="L46" s="383">
        <v>2</v>
      </c>
      <c r="M46" s="192">
        <v>3</v>
      </c>
      <c r="N46" s="383">
        <v>4</v>
      </c>
      <c r="O46" s="192">
        <v>3</v>
      </c>
      <c r="P46" s="383">
        <v>7</v>
      </c>
      <c r="Q46" s="482">
        <v>0</v>
      </c>
      <c r="R46" s="383">
        <v>1</v>
      </c>
      <c r="S46" s="192">
        <v>2</v>
      </c>
      <c r="T46" s="383">
        <v>5</v>
      </c>
      <c r="U46" s="192">
        <v>1</v>
      </c>
      <c r="V46" s="383">
        <v>3</v>
      </c>
      <c r="W46" s="192">
        <v>3</v>
      </c>
      <c r="X46" s="383">
        <v>1</v>
      </c>
      <c r="Y46" s="192">
        <v>1</v>
      </c>
      <c r="Z46" s="383">
        <v>5</v>
      </c>
      <c r="AA46" s="192">
        <v>2</v>
      </c>
      <c r="AB46" s="383">
        <v>6</v>
      </c>
      <c r="AC46" s="482">
        <v>0</v>
      </c>
      <c r="AD46" s="383">
        <v>4</v>
      </c>
      <c r="AE46" s="346">
        <v>4</v>
      </c>
      <c r="AF46" s="350">
        <v>9</v>
      </c>
      <c r="AG46" s="348">
        <v>2</v>
      </c>
      <c r="AH46" s="350">
        <v>6</v>
      </c>
      <c r="AI46" s="346">
        <v>4</v>
      </c>
      <c r="AJ46" s="350">
        <v>7</v>
      </c>
      <c r="AK46" s="348">
        <v>2</v>
      </c>
      <c r="AL46" s="350">
        <v>7</v>
      </c>
      <c r="AM46" s="348">
        <v>4</v>
      </c>
      <c r="AN46" s="384">
        <v>30</v>
      </c>
      <c r="AO46" s="2675">
        <v>9</v>
      </c>
      <c r="AP46" s="2676">
        <v>1</v>
      </c>
      <c r="AQ46" s="2676">
        <v>0</v>
      </c>
      <c r="AR46" s="2676">
        <v>1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27</v>
      </c>
      <c r="C47" s="2339">
        <f>SUM(E47+G47+I47)</f>
        <v>15</v>
      </c>
      <c r="D47" s="2663">
        <f>SUM(F47+H47+J47)</f>
        <v>12</v>
      </c>
      <c r="E47" s="346">
        <v>6</v>
      </c>
      <c r="F47" s="347">
        <v>4</v>
      </c>
      <c r="G47" s="346">
        <v>9</v>
      </c>
      <c r="H47" s="350">
        <v>8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119</v>
      </c>
      <c r="C48" s="2211">
        <f>SUM(E48+G48+I48+K48+M48+O48+Q48+S48+U48+W48+Y48+AA48+AC48+AE48+AG48+AI48+AK48+AM48)</f>
        <v>45</v>
      </c>
      <c r="D48" s="2679">
        <f>SUM(F48+H48+J48+L48+N48+P48+R48+T48+V48+X48+Z48+AB48+AD48+AF48+AH48+AJ48+AL48+AN48)</f>
        <v>74</v>
      </c>
      <c r="E48" s="373">
        <v>0</v>
      </c>
      <c r="F48" s="530">
        <v>0</v>
      </c>
      <c r="G48" s="373">
        <v>0</v>
      </c>
      <c r="H48" s="530">
        <v>0</v>
      </c>
      <c r="I48" s="373">
        <v>0</v>
      </c>
      <c r="J48" s="530">
        <v>0</v>
      </c>
      <c r="K48" s="373">
        <v>0</v>
      </c>
      <c r="L48" s="530">
        <v>0</v>
      </c>
      <c r="M48" s="373">
        <v>0</v>
      </c>
      <c r="N48" s="530">
        <v>0</v>
      </c>
      <c r="O48" s="373">
        <v>0</v>
      </c>
      <c r="P48" s="530">
        <v>0</v>
      </c>
      <c r="Q48" s="373">
        <v>0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0</v>
      </c>
      <c r="AB48" s="530">
        <v>0</v>
      </c>
      <c r="AC48" s="373">
        <v>0</v>
      </c>
      <c r="AD48" s="530">
        <v>0</v>
      </c>
      <c r="AE48" s="373">
        <v>0</v>
      </c>
      <c r="AF48" s="530">
        <v>4</v>
      </c>
      <c r="AG48" s="373">
        <v>12</v>
      </c>
      <c r="AH48" s="530">
        <v>5</v>
      </c>
      <c r="AI48" s="373">
        <v>5</v>
      </c>
      <c r="AJ48" s="530">
        <v>7</v>
      </c>
      <c r="AK48" s="373">
        <v>1</v>
      </c>
      <c r="AL48" s="530">
        <v>19</v>
      </c>
      <c r="AM48" s="373">
        <v>27</v>
      </c>
      <c r="AN48" s="2694">
        <v>39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1</v>
      </c>
      <c r="C54" s="5693">
        <f>+E54+G54+I54+K54</f>
        <v>0</v>
      </c>
      <c r="D54" s="2711">
        <f>+F54+H54+J54+L54</f>
        <v>1</v>
      </c>
      <c r="E54" s="2712">
        <v>0</v>
      </c>
      <c r="F54" s="2713">
        <v>0</v>
      </c>
      <c r="G54" s="2712">
        <v>0</v>
      </c>
      <c r="H54" s="2713">
        <v>0</v>
      </c>
      <c r="I54" s="2712">
        <v>0</v>
      </c>
      <c r="J54" s="2713">
        <v>1</v>
      </c>
      <c r="K54" s="2712">
        <v>0</v>
      </c>
      <c r="L54" s="5692">
        <v>0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>
        <v>0</v>
      </c>
      <c r="Q54" s="2713">
        <v>0</v>
      </c>
      <c r="R54" s="2712">
        <v>0</v>
      </c>
      <c r="S54" s="2713">
        <v>0</v>
      </c>
      <c r="T54" s="2712">
        <v>0</v>
      </c>
      <c r="U54" s="2713">
        <v>0</v>
      </c>
      <c r="V54" s="2712">
        <v>0</v>
      </c>
      <c r="W54" s="2714">
        <v>0</v>
      </c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793</v>
      </c>
      <c r="C59" s="2649">
        <f>SUM(C60:C61)</f>
        <v>242</v>
      </c>
      <c r="D59" s="2721">
        <f t="shared" ref="D59:V59" si="55">SUM(D60:D61)</f>
        <v>551</v>
      </c>
      <c r="E59" s="2722">
        <f t="shared" si="55"/>
        <v>2</v>
      </c>
      <c r="F59" s="2722">
        <f t="shared" si="55"/>
        <v>11</v>
      </c>
      <c r="G59" s="2723">
        <f t="shared" si="55"/>
        <v>17</v>
      </c>
      <c r="H59" s="2722">
        <f t="shared" si="55"/>
        <v>21</v>
      </c>
      <c r="I59" s="2722">
        <f t="shared" si="55"/>
        <v>47</v>
      </c>
      <c r="J59" s="2683">
        <f t="shared" si="55"/>
        <v>36</v>
      </c>
      <c r="K59" s="2722">
        <f t="shared" si="55"/>
        <v>46</v>
      </c>
      <c r="L59" s="2683">
        <f t="shared" si="55"/>
        <v>51</v>
      </c>
      <c r="M59" s="2722">
        <f t="shared" si="55"/>
        <v>69</v>
      </c>
      <c r="N59" s="2683">
        <f t="shared" si="55"/>
        <v>37</v>
      </c>
      <c r="O59" s="2722">
        <f t="shared" si="55"/>
        <v>55</v>
      </c>
      <c r="P59" s="2683">
        <f t="shared" si="55"/>
        <v>74</v>
      </c>
      <c r="Q59" s="2722">
        <f t="shared" si="55"/>
        <v>65</v>
      </c>
      <c r="R59" s="2683">
        <f t="shared" si="55"/>
        <v>81</v>
      </c>
      <c r="S59" s="2722">
        <f t="shared" si="55"/>
        <v>41</v>
      </c>
      <c r="T59" s="2683">
        <f t="shared" si="55"/>
        <v>49</v>
      </c>
      <c r="U59" s="2722">
        <f t="shared" si="55"/>
        <v>25</v>
      </c>
      <c r="V59" s="2724">
        <f t="shared" si="55"/>
        <v>66</v>
      </c>
      <c r="W59" s="2725">
        <f>SUM(W60:W61)</f>
        <v>86</v>
      </c>
      <c r="X59" s="2723">
        <f>SUM(X60:X61)</f>
        <v>7</v>
      </c>
    </row>
    <row r="60" spans="1:75" ht="15" customHeight="1" x14ac:dyDescent="0.25">
      <c r="A60" s="2726" t="s">
        <v>64</v>
      </c>
      <c r="B60" s="303">
        <f>SUM(C60:D60)</f>
        <v>239</v>
      </c>
      <c r="C60" s="2727">
        <v>76</v>
      </c>
      <c r="D60" s="2728">
        <v>163</v>
      </c>
      <c r="E60" s="2729">
        <v>1</v>
      </c>
      <c r="F60" s="65">
        <v>6</v>
      </c>
      <c r="G60" s="2729">
        <v>3</v>
      </c>
      <c r="H60" s="65">
        <v>11</v>
      </c>
      <c r="I60" s="2729">
        <v>7</v>
      </c>
      <c r="J60" s="65">
        <v>7</v>
      </c>
      <c r="K60" s="2729">
        <v>13</v>
      </c>
      <c r="L60" s="65">
        <v>21</v>
      </c>
      <c r="M60" s="2729">
        <v>16</v>
      </c>
      <c r="N60" s="65">
        <v>12</v>
      </c>
      <c r="O60" s="2729">
        <v>11</v>
      </c>
      <c r="P60" s="65">
        <v>12</v>
      </c>
      <c r="Q60" s="2729">
        <v>12</v>
      </c>
      <c r="R60" s="65">
        <v>30</v>
      </c>
      <c r="S60" s="2729">
        <v>12</v>
      </c>
      <c r="T60" s="65">
        <v>19</v>
      </c>
      <c r="U60" s="2729">
        <v>11</v>
      </c>
      <c r="V60" s="371">
        <v>35</v>
      </c>
      <c r="W60" s="296">
        <v>28</v>
      </c>
      <c r="X60" s="107">
        <v>3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554</v>
      </c>
      <c r="C61" s="2731">
        <v>166</v>
      </c>
      <c r="D61" s="2732">
        <v>388</v>
      </c>
      <c r="E61" s="799">
        <v>1</v>
      </c>
      <c r="F61" s="564">
        <v>5</v>
      </c>
      <c r="G61" s="799">
        <v>14</v>
      </c>
      <c r="H61" s="564">
        <v>10</v>
      </c>
      <c r="I61" s="799">
        <v>40</v>
      </c>
      <c r="J61" s="564">
        <v>29</v>
      </c>
      <c r="K61" s="799">
        <v>33</v>
      </c>
      <c r="L61" s="564">
        <v>30</v>
      </c>
      <c r="M61" s="799">
        <v>53</v>
      </c>
      <c r="N61" s="564">
        <v>25</v>
      </c>
      <c r="O61" s="799">
        <v>44</v>
      </c>
      <c r="P61" s="564">
        <v>62</v>
      </c>
      <c r="Q61" s="799">
        <v>53</v>
      </c>
      <c r="R61" s="564">
        <v>51</v>
      </c>
      <c r="S61" s="799">
        <v>29</v>
      </c>
      <c r="T61" s="564">
        <v>30</v>
      </c>
      <c r="U61" s="799">
        <v>14</v>
      </c>
      <c r="V61" s="2733">
        <v>31</v>
      </c>
      <c r="W61" s="379">
        <v>58</v>
      </c>
      <c r="X61" s="388">
        <v>4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229</v>
      </c>
      <c r="C62" s="2736">
        <f>SUM(C63:C64)</f>
        <v>98</v>
      </c>
      <c r="D62" s="2721">
        <f t="shared" ref="D62:V62" si="56">SUM(D63:D64)</f>
        <v>131</v>
      </c>
      <c r="E62" s="2722">
        <f t="shared" si="56"/>
        <v>0</v>
      </c>
      <c r="F62" s="2683">
        <f t="shared" si="56"/>
        <v>0</v>
      </c>
      <c r="G62" s="2722">
        <f t="shared" si="56"/>
        <v>5</v>
      </c>
      <c r="H62" s="2683">
        <f t="shared" si="56"/>
        <v>16</v>
      </c>
      <c r="I62" s="2722">
        <f t="shared" si="56"/>
        <v>9</v>
      </c>
      <c r="J62" s="2683">
        <f t="shared" si="56"/>
        <v>19</v>
      </c>
      <c r="K62" s="2722">
        <f t="shared" si="56"/>
        <v>5</v>
      </c>
      <c r="L62" s="2683">
        <f t="shared" si="56"/>
        <v>16</v>
      </c>
      <c r="M62" s="2722">
        <f t="shared" si="56"/>
        <v>16</v>
      </c>
      <c r="N62" s="2683">
        <f t="shared" si="56"/>
        <v>6</v>
      </c>
      <c r="O62" s="2722">
        <f t="shared" si="56"/>
        <v>13</v>
      </c>
      <c r="P62" s="2683">
        <f t="shared" si="56"/>
        <v>22</v>
      </c>
      <c r="Q62" s="2722">
        <f t="shared" si="56"/>
        <v>14</v>
      </c>
      <c r="R62" s="2683">
        <f t="shared" si="56"/>
        <v>13</v>
      </c>
      <c r="S62" s="2722">
        <f t="shared" si="56"/>
        <v>24</v>
      </c>
      <c r="T62" s="2683">
        <f t="shared" si="56"/>
        <v>12</v>
      </c>
      <c r="U62" s="2722">
        <f t="shared" si="56"/>
        <v>24</v>
      </c>
      <c r="V62" s="2724">
        <f t="shared" si="56"/>
        <v>15</v>
      </c>
      <c r="W62" s="2725">
        <f>SUM(W63:W64)</f>
        <v>33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48</v>
      </c>
      <c r="C63" s="2727">
        <v>22</v>
      </c>
      <c r="D63" s="2728">
        <v>26</v>
      </c>
      <c r="E63" s="2729">
        <v>0</v>
      </c>
      <c r="F63" s="65">
        <v>0</v>
      </c>
      <c r="G63" s="2729">
        <v>1</v>
      </c>
      <c r="H63" s="65">
        <v>1</v>
      </c>
      <c r="I63" s="2729">
        <v>1</v>
      </c>
      <c r="J63" s="65">
        <v>0</v>
      </c>
      <c r="K63" s="2729">
        <v>1</v>
      </c>
      <c r="L63" s="65">
        <v>4</v>
      </c>
      <c r="M63" s="2729">
        <v>2</v>
      </c>
      <c r="N63" s="65">
        <v>2</v>
      </c>
      <c r="O63" s="2729">
        <v>5</v>
      </c>
      <c r="P63" s="65">
        <v>4</v>
      </c>
      <c r="Q63" s="2729">
        <v>4</v>
      </c>
      <c r="R63" s="65">
        <v>4</v>
      </c>
      <c r="S63" s="2729">
        <v>4</v>
      </c>
      <c r="T63" s="65">
        <v>6</v>
      </c>
      <c r="U63" s="2729">
        <v>4</v>
      </c>
      <c r="V63" s="371">
        <v>5</v>
      </c>
      <c r="W63" s="296">
        <v>3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181</v>
      </c>
      <c r="C64" s="2731">
        <v>76</v>
      </c>
      <c r="D64" s="2732">
        <v>105</v>
      </c>
      <c r="E64" s="799">
        <v>0</v>
      </c>
      <c r="F64" s="564">
        <v>0</v>
      </c>
      <c r="G64" s="799">
        <v>4</v>
      </c>
      <c r="H64" s="564">
        <v>15</v>
      </c>
      <c r="I64" s="799">
        <v>8</v>
      </c>
      <c r="J64" s="564">
        <v>19</v>
      </c>
      <c r="K64" s="799">
        <v>4</v>
      </c>
      <c r="L64" s="564">
        <v>12</v>
      </c>
      <c r="M64" s="799">
        <v>14</v>
      </c>
      <c r="N64" s="564">
        <v>4</v>
      </c>
      <c r="O64" s="799">
        <v>8</v>
      </c>
      <c r="P64" s="564">
        <v>18</v>
      </c>
      <c r="Q64" s="799">
        <v>10</v>
      </c>
      <c r="R64" s="564">
        <v>9</v>
      </c>
      <c r="S64" s="799">
        <v>20</v>
      </c>
      <c r="T64" s="564">
        <v>6</v>
      </c>
      <c r="U64" s="799">
        <v>20</v>
      </c>
      <c r="V64" s="2733">
        <v>10</v>
      </c>
      <c r="W64" s="379">
        <v>30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335</v>
      </c>
    </row>
    <row r="68" spans="1:77" ht="15" customHeight="1" x14ac:dyDescent="0.25">
      <c r="A68" s="2318" t="s">
        <v>65</v>
      </c>
      <c r="B68" s="2739">
        <v>185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>
        <v>17</v>
      </c>
      <c r="D88" s="5642"/>
      <c r="E88" s="475">
        <v>17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7</v>
      </c>
      <c r="D89" s="5643"/>
      <c r="E89" s="347">
        <v>6</v>
      </c>
      <c r="F89" s="813">
        <v>1</v>
      </c>
    </row>
    <row r="90" spans="1:77" ht="15" customHeight="1" x14ac:dyDescent="0.25">
      <c r="A90" s="935" t="s">
        <v>546</v>
      </c>
      <c r="B90" s="5635"/>
      <c r="C90" s="813">
        <v>24</v>
      </c>
      <c r="D90" s="5643"/>
      <c r="E90" s="347">
        <v>23</v>
      </c>
      <c r="F90" s="813">
        <v>1</v>
      </c>
    </row>
    <row r="91" spans="1:77" ht="15" customHeight="1" x14ac:dyDescent="0.25">
      <c r="A91" s="935" t="s">
        <v>547</v>
      </c>
      <c r="B91" s="5635"/>
      <c r="C91" s="813">
        <v>9</v>
      </c>
      <c r="D91" s="5643"/>
      <c r="E91" s="347">
        <v>9</v>
      </c>
      <c r="F91" s="813">
        <v>0</v>
      </c>
    </row>
    <row r="92" spans="1:77" ht="15" customHeight="1" x14ac:dyDescent="0.25">
      <c r="A92" s="1814" t="s">
        <v>548</v>
      </c>
      <c r="B92" s="5636"/>
      <c r="C92" s="2729">
        <v>6</v>
      </c>
      <c r="D92" s="5644"/>
      <c r="E92" s="107">
        <v>6</v>
      </c>
      <c r="F92" s="2729">
        <v>0</v>
      </c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>
        <v>14</v>
      </c>
      <c r="D94" s="5642"/>
      <c r="E94" s="475">
        <v>14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1</v>
      </c>
      <c r="D95" s="5643"/>
      <c r="E95" s="347">
        <v>1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0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5785</v>
      </c>
      <c r="C114" s="2805">
        <v>5289</v>
      </c>
      <c r="D114" s="2806">
        <v>496</v>
      </c>
      <c r="E114" s="2805">
        <v>5781</v>
      </c>
      <c r="F114" s="2806">
        <v>4</v>
      </c>
      <c r="G114" s="2805">
        <v>18245</v>
      </c>
      <c r="H114" s="2807">
        <v>2304</v>
      </c>
      <c r="I114" s="2808">
        <v>0</v>
      </c>
      <c r="J114" s="2809">
        <v>0</v>
      </c>
      <c r="K114" s="2806">
        <v>5289</v>
      </c>
      <c r="L114" s="2805">
        <v>1750</v>
      </c>
      <c r="M114" s="2810">
        <v>1750</v>
      </c>
      <c r="N114" s="2811">
        <v>269</v>
      </c>
      <c r="O114" s="2805">
        <v>5285</v>
      </c>
      <c r="P114" s="2811">
        <v>521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889</v>
      </c>
      <c r="C115" s="2815">
        <v>884</v>
      </c>
      <c r="D115" s="2816">
        <v>5</v>
      </c>
      <c r="E115" s="2815">
        <v>889</v>
      </c>
      <c r="F115" s="2816">
        <v>0</v>
      </c>
      <c r="G115" s="2815">
        <v>1777</v>
      </c>
      <c r="H115" s="2817">
        <v>23</v>
      </c>
      <c r="I115" s="2818">
        <v>0</v>
      </c>
      <c r="J115" s="2819">
        <v>0</v>
      </c>
      <c r="K115" s="2816">
        <v>884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153</v>
      </c>
      <c r="C116" s="2822">
        <v>153</v>
      </c>
      <c r="D116" s="2823">
        <v>0</v>
      </c>
      <c r="E116" s="2824">
        <v>153</v>
      </c>
      <c r="F116" s="2823">
        <v>0</v>
      </c>
      <c r="G116" s="2822">
        <v>153</v>
      </c>
      <c r="H116" s="2825">
        <v>0</v>
      </c>
      <c r="I116" s="2826">
        <v>0</v>
      </c>
      <c r="J116" s="2827">
        <v>0</v>
      </c>
      <c r="K116" s="2823">
        <v>153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6827</v>
      </c>
      <c r="C117" s="2834">
        <f t="shared" ref="C117:K117" si="78">SUM(C114:C116)</f>
        <v>6326</v>
      </c>
      <c r="D117" s="2835">
        <f t="shared" si="78"/>
        <v>501</v>
      </c>
      <c r="E117" s="2834">
        <f t="shared" si="78"/>
        <v>6823</v>
      </c>
      <c r="F117" s="2835">
        <f t="shared" si="78"/>
        <v>4</v>
      </c>
      <c r="G117" s="2834">
        <f t="shared" si="78"/>
        <v>20175</v>
      </c>
      <c r="H117" s="2836">
        <f t="shared" si="78"/>
        <v>2327</v>
      </c>
      <c r="I117" s="2837">
        <f t="shared" si="78"/>
        <v>0</v>
      </c>
      <c r="J117" s="2838">
        <f t="shared" si="78"/>
        <v>0</v>
      </c>
      <c r="K117" s="2835">
        <f t="shared" si="78"/>
        <v>6326</v>
      </c>
      <c r="L117" s="2834">
        <f>SUM(L114)</f>
        <v>1750</v>
      </c>
      <c r="M117" s="2839">
        <f t="shared" ref="M117:P117" si="79">SUM(M114)</f>
        <v>1750</v>
      </c>
      <c r="N117" s="2840">
        <f>SUM(N114)</f>
        <v>269</v>
      </c>
      <c r="O117" s="2834">
        <f t="shared" si="79"/>
        <v>5285</v>
      </c>
      <c r="P117" s="2840">
        <f t="shared" si="79"/>
        <v>521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12</v>
      </c>
      <c r="C135" s="479">
        <f>SUM(E135+G135+I135+K135+M135+O135+Q135+S135+U135+W135+Y135+AA135+AC135+AE135+AG135+AI135+AK135+AM135)</f>
        <v>4</v>
      </c>
      <c r="D135" s="2865">
        <f t="shared" ref="C135:D137" si="81">SUM(F135+H135+J135+L135+N135+P135+R135+T135+V135+X135+Z135+AB135+AD135+AF135+AH135+AJ135+AL135+AN135)</f>
        <v>8</v>
      </c>
      <c r="E135" s="290">
        <v>1</v>
      </c>
      <c r="F135" s="107">
        <v>1</v>
      </c>
      <c r="G135" s="290">
        <v>3</v>
      </c>
      <c r="H135" s="637">
        <v>3</v>
      </c>
      <c r="I135" s="290">
        <v>0</v>
      </c>
      <c r="J135" s="637">
        <v>1</v>
      </c>
      <c r="K135" s="290">
        <v>0</v>
      </c>
      <c r="L135" s="637">
        <v>0</v>
      </c>
      <c r="M135" s="290">
        <v>0</v>
      </c>
      <c r="N135" s="637">
        <v>1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1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1</v>
      </c>
      <c r="AO135" s="2689">
        <v>12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17</v>
      </c>
      <c r="C136" s="479">
        <f t="shared" si="81"/>
        <v>4</v>
      </c>
      <c r="D136" s="2865">
        <f t="shared" si="81"/>
        <v>13</v>
      </c>
      <c r="E136" s="346">
        <v>2</v>
      </c>
      <c r="F136" s="347">
        <v>2</v>
      </c>
      <c r="G136" s="346">
        <v>1</v>
      </c>
      <c r="H136" s="350">
        <v>5</v>
      </c>
      <c r="I136" s="346">
        <v>0</v>
      </c>
      <c r="J136" s="350">
        <v>0</v>
      </c>
      <c r="K136" s="346">
        <v>0</v>
      </c>
      <c r="L136" s="350">
        <v>1</v>
      </c>
      <c r="M136" s="346">
        <v>0</v>
      </c>
      <c r="N136" s="350">
        <v>0</v>
      </c>
      <c r="O136" s="346">
        <v>0</v>
      </c>
      <c r="P136" s="350">
        <v>2</v>
      </c>
      <c r="Q136" s="348">
        <v>0</v>
      </c>
      <c r="R136" s="350">
        <v>1</v>
      </c>
      <c r="S136" s="346">
        <v>0</v>
      </c>
      <c r="T136" s="350">
        <v>0</v>
      </c>
      <c r="U136" s="346">
        <v>0</v>
      </c>
      <c r="V136" s="350">
        <v>1</v>
      </c>
      <c r="W136" s="346">
        <v>0</v>
      </c>
      <c r="X136" s="350">
        <v>0</v>
      </c>
      <c r="Y136" s="346">
        <v>0</v>
      </c>
      <c r="Z136" s="350">
        <v>0</v>
      </c>
      <c r="AA136" s="346">
        <v>1</v>
      </c>
      <c r="AB136" s="350">
        <v>0</v>
      </c>
      <c r="AC136" s="346">
        <v>0</v>
      </c>
      <c r="AD136" s="350">
        <v>0</v>
      </c>
      <c r="AE136" s="346">
        <v>0</v>
      </c>
      <c r="AF136" s="350">
        <v>1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17</v>
      </c>
      <c r="AP136" s="2664">
        <v>2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38</v>
      </c>
      <c r="C137" s="484">
        <f t="shared" si="81"/>
        <v>15</v>
      </c>
      <c r="D137" s="402">
        <f t="shared" si="81"/>
        <v>23</v>
      </c>
      <c r="E137" s="380">
        <v>3</v>
      </c>
      <c r="F137" s="388">
        <v>2</v>
      </c>
      <c r="G137" s="380">
        <v>2</v>
      </c>
      <c r="H137" s="389">
        <v>0</v>
      </c>
      <c r="I137" s="380">
        <v>1</v>
      </c>
      <c r="J137" s="389">
        <v>0</v>
      </c>
      <c r="K137" s="380">
        <v>0</v>
      </c>
      <c r="L137" s="389">
        <v>0</v>
      </c>
      <c r="M137" s="380">
        <v>0</v>
      </c>
      <c r="N137" s="389">
        <v>1</v>
      </c>
      <c r="O137" s="380">
        <v>0</v>
      </c>
      <c r="P137" s="389">
        <v>1</v>
      </c>
      <c r="Q137" s="429">
        <v>0</v>
      </c>
      <c r="R137" s="389">
        <v>2</v>
      </c>
      <c r="S137" s="380">
        <v>0</v>
      </c>
      <c r="T137" s="389">
        <v>1</v>
      </c>
      <c r="U137" s="380">
        <v>0</v>
      </c>
      <c r="V137" s="389">
        <v>1</v>
      </c>
      <c r="W137" s="380">
        <v>0</v>
      </c>
      <c r="X137" s="389">
        <v>0</v>
      </c>
      <c r="Y137" s="380">
        <v>0</v>
      </c>
      <c r="Z137" s="389">
        <v>1</v>
      </c>
      <c r="AA137" s="380">
        <v>0</v>
      </c>
      <c r="AB137" s="389">
        <v>1</v>
      </c>
      <c r="AC137" s="380">
        <v>0</v>
      </c>
      <c r="AD137" s="389">
        <v>0</v>
      </c>
      <c r="AE137" s="380">
        <v>0</v>
      </c>
      <c r="AF137" s="389">
        <v>0</v>
      </c>
      <c r="AG137" s="380">
        <v>1</v>
      </c>
      <c r="AH137" s="389">
        <v>0</v>
      </c>
      <c r="AI137" s="380">
        <v>1</v>
      </c>
      <c r="AJ137" s="389">
        <v>4</v>
      </c>
      <c r="AK137" s="380">
        <v>3</v>
      </c>
      <c r="AL137" s="389">
        <v>0</v>
      </c>
      <c r="AM137" s="564">
        <v>4</v>
      </c>
      <c r="AN137" s="390">
        <v>9</v>
      </c>
      <c r="AO137" s="837">
        <v>38</v>
      </c>
      <c r="AP137" s="2681">
        <v>2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11</v>
      </c>
      <c r="D141" s="2872">
        <v>10</v>
      </c>
      <c r="E141" s="2873">
        <v>0</v>
      </c>
      <c r="F141" s="2873">
        <v>0</v>
      </c>
      <c r="G141" s="2873">
        <v>1</v>
      </c>
      <c r="H141" s="2874">
        <v>0</v>
      </c>
      <c r="I141" s="2875"/>
      <c r="J141" s="2876">
        <v>0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18</v>
      </c>
      <c r="D142" s="2878">
        <v>12</v>
      </c>
      <c r="E142" s="2879">
        <v>6</v>
      </c>
      <c r="F142" s="2879">
        <v>0</v>
      </c>
      <c r="G142" s="2879">
        <v>0</v>
      </c>
      <c r="H142" s="2880">
        <v>0</v>
      </c>
      <c r="I142" s="2875"/>
      <c r="J142" s="2881">
        <v>3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13</v>
      </c>
      <c r="D143" s="2883">
        <v>10</v>
      </c>
      <c r="E143" s="2884">
        <v>1</v>
      </c>
      <c r="F143" s="2884">
        <v>0</v>
      </c>
      <c r="G143" s="2884">
        <v>2</v>
      </c>
      <c r="H143" s="2885">
        <v>0</v>
      </c>
      <c r="I143" s="2875"/>
      <c r="J143" s="2886">
        <v>0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1</v>
      </c>
      <c r="D144" s="2845"/>
      <c r="E144" s="2889"/>
      <c r="F144" s="2889"/>
      <c r="G144" s="2889"/>
      <c r="H144" s="2890"/>
      <c r="I144" s="2891">
        <v>1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>
        <v>0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26</v>
      </c>
      <c r="D147" s="2899">
        <v>26</v>
      </c>
      <c r="E147" s="2900">
        <v>0</v>
      </c>
      <c r="F147" s="2900">
        <v>0</v>
      </c>
      <c r="G147" s="2900">
        <v>0</v>
      </c>
      <c r="H147" s="2904">
        <v>0</v>
      </c>
      <c r="I147" s="2901">
        <v>0</v>
      </c>
      <c r="J147" s="2902">
        <v>1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0</v>
      </c>
      <c r="D148" s="2878">
        <v>0</v>
      </c>
      <c r="E148" s="2879">
        <v>0</v>
      </c>
      <c r="F148" s="2879">
        <v>0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17</v>
      </c>
      <c r="D149" s="2883">
        <v>6</v>
      </c>
      <c r="E149" s="2884">
        <v>7</v>
      </c>
      <c r="F149" s="2884">
        <v>0</v>
      </c>
      <c r="G149" s="2884">
        <v>3</v>
      </c>
      <c r="H149" s="2885">
        <v>0</v>
      </c>
      <c r="I149" s="2906">
        <v>1</v>
      </c>
      <c r="J149" s="2886">
        <v>2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8</v>
      </c>
      <c r="D156" s="479">
        <f t="shared" si="98"/>
        <v>4</v>
      </c>
      <c r="E156" s="480">
        <f t="shared" si="98"/>
        <v>4</v>
      </c>
      <c r="F156" s="346"/>
      <c r="G156" s="347"/>
      <c r="H156" s="346"/>
      <c r="I156" s="347"/>
      <c r="J156" s="346"/>
      <c r="K156" s="347"/>
      <c r="L156" s="346"/>
      <c r="M156" s="347">
        <v>1</v>
      </c>
      <c r="N156" s="346"/>
      <c r="O156" s="347"/>
      <c r="P156" s="346"/>
      <c r="Q156" s="347"/>
      <c r="R156" s="346">
        <v>1</v>
      </c>
      <c r="S156" s="347"/>
      <c r="T156" s="346"/>
      <c r="U156" s="347"/>
      <c r="V156" s="346">
        <v>1</v>
      </c>
      <c r="W156" s="347"/>
      <c r="X156" s="346"/>
      <c r="Y156" s="347">
        <v>2</v>
      </c>
      <c r="Z156" s="346"/>
      <c r="AA156" s="347"/>
      <c r="AB156" s="346"/>
      <c r="AC156" s="347">
        <v>1</v>
      </c>
      <c r="AD156" s="346">
        <v>1</v>
      </c>
      <c r="AE156" s="347"/>
      <c r="AF156" s="346"/>
      <c r="AG156" s="347"/>
      <c r="AH156" s="346"/>
      <c r="AI156" s="347"/>
      <c r="AJ156" s="346"/>
      <c r="AK156" s="347"/>
      <c r="AL156" s="346">
        <v>1</v>
      </c>
      <c r="AM156" s="481"/>
      <c r="AN156" s="348">
        <v>0</v>
      </c>
      <c r="AO156" s="347">
        <v>1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8</v>
      </c>
      <c r="D163" s="479">
        <f t="shared" si="98"/>
        <v>4</v>
      </c>
      <c r="E163" s="480">
        <f>+G163+I163+K163+M163+O163+Q163+S163+U163+W163+Y163+AA163+AC163+AE163+AG163+AI163+AK163+AM163</f>
        <v>4</v>
      </c>
      <c r="F163" s="346"/>
      <c r="G163" s="347"/>
      <c r="H163" s="346"/>
      <c r="I163" s="347"/>
      <c r="J163" s="346"/>
      <c r="K163" s="347"/>
      <c r="L163" s="346"/>
      <c r="M163" s="347">
        <v>1</v>
      </c>
      <c r="N163" s="346"/>
      <c r="O163" s="347"/>
      <c r="P163" s="346"/>
      <c r="Q163" s="347"/>
      <c r="R163" s="346">
        <v>1</v>
      </c>
      <c r="S163" s="347"/>
      <c r="T163" s="346"/>
      <c r="U163" s="347"/>
      <c r="V163" s="346">
        <v>1</v>
      </c>
      <c r="W163" s="347"/>
      <c r="X163" s="346"/>
      <c r="Y163" s="347">
        <v>2</v>
      </c>
      <c r="Z163" s="346"/>
      <c r="AA163" s="347"/>
      <c r="AB163" s="346"/>
      <c r="AC163" s="347">
        <v>1</v>
      </c>
      <c r="AD163" s="346">
        <v>1</v>
      </c>
      <c r="AE163" s="347"/>
      <c r="AF163" s="346"/>
      <c r="AG163" s="347"/>
      <c r="AH163" s="346"/>
      <c r="AI163" s="347"/>
      <c r="AJ163" s="346"/>
      <c r="AK163" s="347"/>
      <c r="AL163" s="346">
        <v>1</v>
      </c>
      <c r="AM163" s="481"/>
      <c r="AN163" s="348">
        <v>0</v>
      </c>
      <c r="AO163" s="347">
        <v>1</v>
      </c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9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>
        <v>1</v>
      </c>
      <c r="P171" s="2911">
        <v>4</v>
      </c>
      <c r="Q171" s="2911">
        <v>2</v>
      </c>
      <c r="R171" s="2911">
        <v>2</v>
      </c>
      <c r="S171" s="392"/>
      <c r="T171" s="379">
        <v>0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25</v>
      </c>
      <c r="C176" s="2925">
        <f>SUM(D176:E176)</f>
        <v>25</v>
      </c>
      <c r="D176" s="472">
        <f>SUM(F176+H176+J176)</f>
        <v>14</v>
      </c>
      <c r="E176" s="558">
        <f>SUM(G176+I176+K176)</f>
        <v>11</v>
      </c>
      <c r="F176" s="474">
        <v>6</v>
      </c>
      <c r="G176" s="577">
        <v>4</v>
      </c>
      <c r="H176" s="474">
        <v>1</v>
      </c>
      <c r="I176" s="577">
        <v>2</v>
      </c>
      <c r="J176" s="474">
        <v>7</v>
      </c>
      <c r="K176" s="577">
        <v>5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>
        <v>0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2</v>
      </c>
      <c r="C179" s="2929">
        <f t="shared" si="105"/>
        <v>2</v>
      </c>
      <c r="D179" s="2930">
        <f t="shared" si="106"/>
        <v>1</v>
      </c>
      <c r="E179" s="2931">
        <f t="shared" si="106"/>
        <v>1</v>
      </c>
      <c r="F179" s="380"/>
      <c r="G179" s="389"/>
      <c r="H179" s="380"/>
      <c r="I179" s="389">
        <v>1</v>
      </c>
      <c r="J179" s="380">
        <v>1</v>
      </c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>
        <v>0</v>
      </c>
      <c r="AE179" s="389">
        <v>0</v>
      </c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4</v>
      </c>
      <c r="D210" s="474"/>
      <c r="E210" s="494">
        <v>2</v>
      </c>
      <c r="F210" s="577">
        <v>2</v>
      </c>
    </row>
    <row r="211" spans="1:6" ht="16.899999999999999" customHeight="1" x14ac:dyDescent="0.25">
      <c r="A211" s="6063"/>
      <c r="B211" s="2318" t="s">
        <v>680</v>
      </c>
      <c r="C211" s="2953">
        <f>SUM(D211:F211)</f>
        <v>16</v>
      </c>
      <c r="D211" s="380">
        <v>4</v>
      </c>
      <c r="E211" s="372">
        <v>12</v>
      </c>
      <c r="F211" s="389">
        <v>0</v>
      </c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>
        <v>0</v>
      </c>
      <c r="E212" s="535">
        <v>0</v>
      </c>
      <c r="F212" s="637">
        <v>0</v>
      </c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>
        <v>0</v>
      </c>
      <c r="E213" s="372">
        <v>0</v>
      </c>
      <c r="F213" s="389">
        <v>0</v>
      </c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16119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Normal="100" workbookViewId="0">
      <selection activeCell="AK364" sqref="AK36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 x14ac:dyDescent="0.25">
      <c r="A4" s="50" t="str">
        <f>CONCATENATE("MES: ",NOMBRE!B6," (",NOMBRE!C6,NOMBRE!D6,")")</f>
        <v>MES: FEBRERO (02)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19</v>
      </c>
      <c r="D11" s="474">
        <v>0</v>
      </c>
      <c r="E11" s="477">
        <v>0</v>
      </c>
      <c r="F11" s="494">
        <v>1</v>
      </c>
      <c r="G11" s="494">
        <v>2</v>
      </c>
      <c r="H11" s="494">
        <v>3</v>
      </c>
      <c r="I11" s="494">
        <v>5</v>
      </c>
      <c r="J11" s="494">
        <v>5</v>
      </c>
      <c r="K11" s="494">
        <v>3</v>
      </c>
      <c r="L11" s="494">
        <v>0</v>
      </c>
      <c r="M11" s="495">
        <v>0</v>
      </c>
      <c r="N11" s="496">
        <v>0</v>
      </c>
      <c r="O11" s="497">
        <v>1</v>
      </c>
      <c r="P11" s="494">
        <v>3</v>
      </c>
      <c r="Q11" s="494">
        <v>3</v>
      </c>
      <c r="R11" s="2965">
        <v>0</v>
      </c>
      <c r="S11" s="2965">
        <v>0</v>
      </c>
      <c r="T11" s="2965">
        <v>0</v>
      </c>
      <c r="U11" s="2965">
        <v>0</v>
      </c>
      <c r="V11" s="475">
        <v>2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8</v>
      </c>
      <c r="D12" s="346">
        <v>0</v>
      </c>
      <c r="E12" s="348">
        <v>0</v>
      </c>
      <c r="F12" s="369">
        <v>1</v>
      </c>
      <c r="G12" s="369">
        <v>0</v>
      </c>
      <c r="H12" s="369">
        <v>2</v>
      </c>
      <c r="I12" s="369">
        <v>3</v>
      </c>
      <c r="J12" s="369">
        <v>1</v>
      </c>
      <c r="K12" s="369">
        <v>1</v>
      </c>
      <c r="L12" s="369">
        <v>0</v>
      </c>
      <c r="M12" s="349">
        <v>0</v>
      </c>
      <c r="N12" s="352">
        <v>0</v>
      </c>
      <c r="O12" s="430">
        <v>0</v>
      </c>
      <c r="P12" s="369">
        <v>1</v>
      </c>
      <c r="Q12" s="369">
        <v>2</v>
      </c>
      <c r="R12" s="2965">
        <v>0</v>
      </c>
      <c r="S12" s="2965">
        <v>0</v>
      </c>
      <c r="T12" s="2965">
        <v>0</v>
      </c>
      <c r="U12" s="2965">
        <v>0</v>
      </c>
      <c r="V12" s="347">
        <v>1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17</v>
      </c>
      <c r="D13" s="346">
        <v>0</v>
      </c>
      <c r="E13" s="348">
        <v>0</v>
      </c>
      <c r="F13" s="369">
        <v>1</v>
      </c>
      <c r="G13" s="369">
        <v>2</v>
      </c>
      <c r="H13" s="369">
        <v>2</v>
      </c>
      <c r="I13" s="369">
        <v>4</v>
      </c>
      <c r="J13" s="369">
        <v>5</v>
      </c>
      <c r="K13" s="369">
        <v>3</v>
      </c>
      <c r="L13" s="369">
        <v>0</v>
      </c>
      <c r="M13" s="349">
        <v>0</v>
      </c>
      <c r="N13" s="352">
        <v>0</v>
      </c>
      <c r="O13" s="430">
        <v>0</v>
      </c>
      <c r="P13" s="369">
        <v>3</v>
      </c>
      <c r="Q13" s="369">
        <v>3</v>
      </c>
      <c r="R13" s="2965">
        <v>0</v>
      </c>
      <c r="S13" s="2965">
        <v>0</v>
      </c>
      <c r="T13" s="2965">
        <v>0</v>
      </c>
      <c r="U13" s="2965">
        <v>0</v>
      </c>
      <c r="V13" s="347">
        <v>2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10</v>
      </c>
      <c r="D14" s="380">
        <v>0</v>
      </c>
      <c r="E14" s="429">
        <v>0</v>
      </c>
      <c r="F14" s="372">
        <v>1</v>
      </c>
      <c r="G14" s="372">
        <v>1</v>
      </c>
      <c r="H14" s="372">
        <v>2</v>
      </c>
      <c r="I14" s="372">
        <v>2</v>
      </c>
      <c r="J14" s="372">
        <v>3</v>
      </c>
      <c r="K14" s="372">
        <v>1</v>
      </c>
      <c r="L14" s="372">
        <v>0</v>
      </c>
      <c r="M14" s="502">
        <v>0</v>
      </c>
      <c r="N14" s="390">
        <v>0</v>
      </c>
      <c r="O14" s="379">
        <v>0</v>
      </c>
      <c r="P14" s="372">
        <v>3</v>
      </c>
      <c r="Q14" s="372">
        <v>1</v>
      </c>
      <c r="R14" s="2966">
        <v>0</v>
      </c>
      <c r="S14" s="2966">
        <v>0</v>
      </c>
      <c r="T14" s="2966">
        <v>0</v>
      </c>
      <c r="U14" s="2966">
        <v>0</v>
      </c>
      <c r="V14" s="388">
        <v>0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80</v>
      </c>
      <c r="D35" s="511">
        <f>SUM(D36:D49)</f>
        <v>2</v>
      </c>
      <c r="E35" s="512">
        <f>SUM(E36:E49)</f>
        <v>12</v>
      </c>
      <c r="F35" s="512">
        <f t="shared" ref="F35:M35" si="21">SUM(F36:F49)</f>
        <v>19</v>
      </c>
      <c r="G35" s="512">
        <f t="shared" si="21"/>
        <v>11</v>
      </c>
      <c r="H35" s="512">
        <f t="shared" si="21"/>
        <v>9</v>
      </c>
      <c r="I35" s="512">
        <f t="shared" si="21"/>
        <v>19</v>
      </c>
      <c r="J35" s="512">
        <f t="shared" si="21"/>
        <v>1</v>
      </c>
      <c r="K35" s="512">
        <f t="shared" si="21"/>
        <v>5</v>
      </c>
      <c r="L35" s="512">
        <f t="shared" si="21"/>
        <v>2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30</v>
      </c>
      <c r="S35" s="515">
        <f t="shared" ref="S35:AA35" si="23">SUM(S36:S48)</f>
        <v>8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1</v>
      </c>
      <c r="D36" s="474">
        <v>0</v>
      </c>
      <c r="E36" s="494">
        <v>0</v>
      </c>
      <c r="F36" s="494">
        <v>0</v>
      </c>
      <c r="G36" s="494">
        <v>0</v>
      </c>
      <c r="H36" s="494">
        <v>0</v>
      </c>
      <c r="I36" s="494">
        <v>0</v>
      </c>
      <c r="J36" s="494">
        <v>0</v>
      </c>
      <c r="K36" s="494">
        <v>1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6</v>
      </c>
      <c r="D37" s="380">
        <v>0</v>
      </c>
      <c r="E37" s="372">
        <v>0</v>
      </c>
      <c r="F37" s="372">
        <v>0</v>
      </c>
      <c r="G37" s="372">
        <v>0</v>
      </c>
      <c r="H37" s="372">
        <v>1</v>
      </c>
      <c r="I37" s="372">
        <v>5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17</v>
      </c>
      <c r="D38" s="474">
        <v>0</v>
      </c>
      <c r="E38" s="494">
        <v>6</v>
      </c>
      <c r="F38" s="494">
        <v>3</v>
      </c>
      <c r="G38" s="494">
        <v>1</v>
      </c>
      <c r="H38" s="494">
        <v>1</v>
      </c>
      <c r="I38" s="494">
        <v>6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3</v>
      </c>
      <c r="S38" s="475">
        <v>2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9</v>
      </c>
      <c r="D39" s="346">
        <v>1</v>
      </c>
      <c r="E39" s="369">
        <v>0</v>
      </c>
      <c r="F39" s="369">
        <v>2</v>
      </c>
      <c r="G39" s="369">
        <v>3</v>
      </c>
      <c r="H39" s="369">
        <v>1</v>
      </c>
      <c r="I39" s="369">
        <v>0</v>
      </c>
      <c r="J39" s="369">
        <v>0</v>
      </c>
      <c r="K39" s="369">
        <v>1</v>
      </c>
      <c r="L39" s="369">
        <v>1</v>
      </c>
      <c r="M39" s="369">
        <v>0</v>
      </c>
      <c r="N39" s="524"/>
      <c r="O39" s="524"/>
      <c r="P39" s="525"/>
      <c r="Q39" s="430">
        <v>0</v>
      </c>
      <c r="R39" s="369">
        <v>9</v>
      </c>
      <c r="S39" s="347">
        <v>1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13</v>
      </c>
      <c r="D40" s="346">
        <v>0</v>
      </c>
      <c r="E40" s="369">
        <v>1</v>
      </c>
      <c r="F40" s="369">
        <v>4</v>
      </c>
      <c r="G40" s="369">
        <v>2</v>
      </c>
      <c r="H40" s="369">
        <v>5</v>
      </c>
      <c r="I40" s="369">
        <v>1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1</v>
      </c>
      <c r="S40" s="347">
        <v>1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18</v>
      </c>
      <c r="D41" s="346">
        <v>0</v>
      </c>
      <c r="E41" s="369">
        <v>4</v>
      </c>
      <c r="F41" s="369">
        <v>6</v>
      </c>
      <c r="G41" s="369">
        <v>1</v>
      </c>
      <c r="H41" s="369">
        <v>1</v>
      </c>
      <c r="I41" s="369">
        <v>4</v>
      </c>
      <c r="J41" s="369">
        <v>1</v>
      </c>
      <c r="K41" s="369">
        <v>0</v>
      </c>
      <c r="L41" s="369">
        <v>1</v>
      </c>
      <c r="M41" s="369">
        <v>0</v>
      </c>
      <c r="N41" s="524"/>
      <c r="O41" s="524"/>
      <c r="P41" s="525"/>
      <c r="Q41" s="430">
        <v>0</v>
      </c>
      <c r="R41" s="369">
        <v>17</v>
      </c>
      <c r="S41" s="347">
        <v>2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10</v>
      </c>
      <c r="D42" s="346">
        <v>0</v>
      </c>
      <c r="E42" s="369">
        <v>0</v>
      </c>
      <c r="F42" s="369">
        <v>2</v>
      </c>
      <c r="G42" s="369">
        <v>4</v>
      </c>
      <c r="H42" s="369">
        <v>0</v>
      </c>
      <c r="I42" s="369">
        <v>2</v>
      </c>
      <c r="J42" s="369">
        <v>0</v>
      </c>
      <c r="K42" s="369">
        <v>2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0</v>
      </c>
      <c r="S42" s="347">
        <v>2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4</v>
      </c>
      <c r="D45" s="474">
        <v>0</v>
      </c>
      <c r="E45" s="494">
        <v>0</v>
      </c>
      <c r="F45" s="494">
        <v>2</v>
      </c>
      <c r="G45" s="494">
        <v>0</v>
      </c>
      <c r="H45" s="494">
        <v>0</v>
      </c>
      <c r="I45" s="494">
        <v>1</v>
      </c>
      <c r="J45" s="494">
        <v>0</v>
      </c>
      <c r="K45" s="494">
        <v>1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0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2</v>
      </c>
      <c r="D46" s="380">
        <v>1</v>
      </c>
      <c r="E46" s="372">
        <v>1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0</v>
      </c>
      <c r="D50" s="290">
        <v>0</v>
      </c>
      <c r="E50" s="535">
        <v>0</v>
      </c>
      <c r="F50" s="535">
        <v>0</v>
      </c>
      <c r="G50" s="535">
        <v>0</v>
      </c>
      <c r="H50" s="535">
        <v>0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0</v>
      </c>
      <c r="D51" s="373">
        <v>0</v>
      </c>
      <c r="E51" s="262">
        <v>0</v>
      </c>
      <c r="F51" s="262">
        <v>0</v>
      </c>
      <c r="G51" s="262">
        <v>0</v>
      </c>
      <c r="H51" s="262">
        <v>0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7</v>
      </c>
      <c r="D55" s="474">
        <v>0</v>
      </c>
      <c r="E55" s="494">
        <v>0</v>
      </c>
      <c r="F55" s="494">
        <v>0</v>
      </c>
      <c r="G55" s="494">
        <v>0</v>
      </c>
      <c r="H55" s="494">
        <v>6</v>
      </c>
      <c r="I55" s="494">
        <v>1</v>
      </c>
      <c r="J55" s="494">
        <v>0</v>
      </c>
      <c r="K55" s="494">
        <v>0</v>
      </c>
      <c r="L55" s="494">
        <v>0</v>
      </c>
      <c r="M55" s="494">
        <v>0</v>
      </c>
      <c r="N55" s="477">
        <v>0</v>
      </c>
      <c r="O55" s="494">
        <v>0</v>
      </c>
      <c r="P55" s="496">
        <v>0</v>
      </c>
      <c r="Q55" s="497">
        <v>0</v>
      </c>
      <c r="R55" s="475">
        <v>0</v>
      </c>
      <c r="S55" s="474">
        <v>0</v>
      </c>
      <c r="T55" s="475">
        <v>0</v>
      </c>
      <c r="U55" s="474">
        <v>0</v>
      </c>
      <c r="V55" s="494">
        <v>0</v>
      </c>
      <c r="W55" s="475">
        <v>0</v>
      </c>
      <c r="X55" s="475">
        <v>0</v>
      </c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>
        <v>0</v>
      </c>
      <c r="E56" s="262">
        <v>0</v>
      </c>
      <c r="F56" s="262">
        <v>0</v>
      </c>
      <c r="G56" s="262">
        <v>0</v>
      </c>
      <c r="H56" s="262">
        <v>0</v>
      </c>
      <c r="I56" s="262">
        <v>0</v>
      </c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13</v>
      </c>
      <c r="D57" s="474">
        <v>0</v>
      </c>
      <c r="E57" s="494">
        <v>0</v>
      </c>
      <c r="F57" s="494">
        <v>0</v>
      </c>
      <c r="G57" s="494">
        <v>0</v>
      </c>
      <c r="H57" s="494">
        <v>0</v>
      </c>
      <c r="I57" s="494">
        <v>0</v>
      </c>
      <c r="J57" s="494">
        <v>6</v>
      </c>
      <c r="K57" s="494">
        <v>2</v>
      </c>
      <c r="L57" s="494">
        <v>0</v>
      </c>
      <c r="M57" s="494">
        <v>1</v>
      </c>
      <c r="N57" s="477">
        <v>0</v>
      </c>
      <c r="O57" s="494">
        <v>4</v>
      </c>
      <c r="P57" s="496">
        <v>0</v>
      </c>
      <c r="Q57" s="497">
        <v>0</v>
      </c>
      <c r="R57" s="475">
        <v>0</v>
      </c>
      <c r="S57" s="474">
        <v>0</v>
      </c>
      <c r="T57" s="475">
        <v>0</v>
      </c>
      <c r="U57" s="474">
        <v>0</v>
      </c>
      <c r="V57" s="494">
        <v>0</v>
      </c>
      <c r="W57" s="475">
        <v>0</v>
      </c>
      <c r="X57" s="475">
        <v>0</v>
      </c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>
        <v>0</v>
      </c>
      <c r="E58" s="262">
        <v>0</v>
      </c>
      <c r="F58" s="262">
        <v>0</v>
      </c>
      <c r="G58" s="262">
        <v>0</v>
      </c>
      <c r="H58" s="262">
        <v>0</v>
      </c>
      <c r="I58" s="262">
        <v>0</v>
      </c>
      <c r="J58" s="262">
        <v>0</v>
      </c>
      <c r="K58" s="262">
        <v>0</v>
      </c>
      <c r="L58" s="262">
        <v>0</v>
      </c>
      <c r="M58" s="262">
        <v>0</v>
      </c>
      <c r="N58" s="547">
        <v>0</v>
      </c>
      <c r="O58" s="262">
        <v>0</v>
      </c>
      <c r="P58" s="297">
        <v>0</v>
      </c>
      <c r="Q58" s="266">
        <v>0</v>
      </c>
      <c r="R58" s="530">
        <v>0</v>
      </c>
      <c r="S58" s="373">
        <v>0</v>
      </c>
      <c r="T58" s="530">
        <v>0</v>
      </c>
      <c r="U58" s="373">
        <v>0</v>
      </c>
      <c r="V58" s="262">
        <v>0</v>
      </c>
      <c r="W58" s="530">
        <v>0</v>
      </c>
      <c r="X58" s="530">
        <v>0</v>
      </c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>
        <v>0</v>
      </c>
      <c r="E59" s="262">
        <v>0</v>
      </c>
      <c r="F59" s="262">
        <v>0</v>
      </c>
      <c r="G59" s="262">
        <v>0</v>
      </c>
      <c r="H59" s="262">
        <v>0</v>
      </c>
      <c r="I59" s="262">
        <v>0</v>
      </c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1</v>
      </c>
      <c r="D63" s="511">
        <f>SUM(D64:D76)</f>
        <v>0</v>
      </c>
      <c r="E63" s="512">
        <f t="shared" ref="E63:M63" si="68">SUM(E64:E76)</f>
        <v>1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>
        <v>0</v>
      </c>
      <c r="E64" s="494">
        <v>0</v>
      </c>
      <c r="F64" s="494">
        <v>0</v>
      </c>
      <c r="G64" s="494">
        <v>0</v>
      </c>
      <c r="H64" s="494">
        <v>0</v>
      </c>
      <c r="I64" s="494">
        <v>0</v>
      </c>
      <c r="J64" s="494">
        <v>0</v>
      </c>
      <c r="K64" s="494">
        <v>0</v>
      </c>
      <c r="L64" s="494">
        <v>0</v>
      </c>
      <c r="M64" s="494">
        <v>0</v>
      </c>
      <c r="N64" s="540"/>
      <c r="O64" s="516"/>
      <c r="P64" s="517"/>
      <c r="Q64" s="497">
        <v>0</v>
      </c>
      <c r="R64" s="475">
        <v>0</v>
      </c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>
        <v>0</v>
      </c>
      <c r="E65" s="372">
        <v>0</v>
      </c>
      <c r="F65" s="372">
        <v>0</v>
      </c>
      <c r="G65" s="372">
        <v>0</v>
      </c>
      <c r="H65" s="372">
        <v>0</v>
      </c>
      <c r="I65" s="372">
        <v>0</v>
      </c>
      <c r="J65" s="372">
        <v>0</v>
      </c>
      <c r="K65" s="372">
        <v>0</v>
      </c>
      <c r="L65" s="372">
        <v>0</v>
      </c>
      <c r="M65" s="372">
        <v>0</v>
      </c>
      <c r="N65" s="541"/>
      <c r="O65" s="520"/>
      <c r="P65" s="521"/>
      <c r="Q65" s="296">
        <v>0</v>
      </c>
      <c r="R65" s="107">
        <v>0</v>
      </c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0</v>
      </c>
      <c r="D66" s="474">
        <v>0</v>
      </c>
      <c r="E66" s="494">
        <v>0</v>
      </c>
      <c r="F66" s="494">
        <v>0</v>
      </c>
      <c r="G66" s="494">
        <v>0</v>
      </c>
      <c r="H66" s="494">
        <v>0</v>
      </c>
      <c r="I66" s="494">
        <v>0</v>
      </c>
      <c r="J66" s="494">
        <v>0</v>
      </c>
      <c r="K66" s="494">
        <v>0</v>
      </c>
      <c r="L66" s="494">
        <v>0</v>
      </c>
      <c r="M66" s="494">
        <v>0</v>
      </c>
      <c r="N66" s="540"/>
      <c r="O66" s="516"/>
      <c r="P66" s="517"/>
      <c r="Q66" s="497">
        <v>0</v>
      </c>
      <c r="R66" s="475">
        <v>0</v>
      </c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0</v>
      </c>
      <c r="D67" s="346">
        <v>0</v>
      </c>
      <c r="E67" s="369">
        <v>0</v>
      </c>
      <c r="F67" s="369">
        <v>0</v>
      </c>
      <c r="G67" s="369">
        <v>0</v>
      </c>
      <c r="H67" s="369">
        <v>0</v>
      </c>
      <c r="I67" s="369">
        <v>0</v>
      </c>
      <c r="J67" s="369">
        <v>0</v>
      </c>
      <c r="K67" s="369">
        <v>0</v>
      </c>
      <c r="L67" s="369">
        <v>0</v>
      </c>
      <c r="M67" s="369">
        <v>0</v>
      </c>
      <c r="N67" s="542"/>
      <c r="O67" s="524"/>
      <c r="P67" s="525"/>
      <c r="Q67" s="430">
        <v>0</v>
      </c>
      <c r="R67" s="347">
        <v>0</v>
      </c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0</v>
      </c>
      <c r="D68" s="346">
        <v>0</v>
      </c>
      <c r="E68" s="369">
        <v>0</v>
      </c>
      <c r="F68" s="369">
        <v>0</v>
      </c>
      <c r="G68" s="369">
        <v>0</v>
      </c>
      <c r="H68" s="369">
        <v>0</v>
      </c>
      <c r="I68" s="369">
        <v>0</v>
      </c>
      <c r="J68" s="369">
        <v>0</v>
      </c>
      <c r="K68" s="369">
        <v>0</v>
      </c>
      <c r="L68" s="369">
        <v>0</v>
      </c>
      <c r="M68" s="369">
        <v>0</v>
      </c>
      <c r="N68" s="542"/>
      <c r="O68" s="524"/>
      <c r="P68" s="525"/>
      <c r="Q68" s="430">
        <v>0</v>
      </c>
      <c r="R68" s="347">
        <v>0</v>
      </c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0</v>
      </c>
      <c r="D69" s="346">
        <v>0</v>
      </c>
      <c r="E69" s="369">
        <v>0</v>
      </c>
      <c r="F69" s="369">
        <v>0</v>
      </c>
      <c r="G69" s="369">
        <v>0</v>
      </c>
      <c r="H69" s="369">
        <v>0</v>
      </c>
      <c r="I69" s="369">
        <v>0</v>
      </c>
      <c r="J69" s="369">
        <v>0</v>
      </c>
      <c r="K69" s="369">
        <v>0</v>
      </c>
      <c r="L69" s="369">
        <v>0</v>
      </c>
      <c r="M69" s="369">
        <v>0</v>
      </c>
      <c r="N69" s="542"/>
      <c r="O69" s="524"/>
      <c r="P69" s="525"/>
      <c r="Q69" s="430">
        <v>0</v>
      </c>
      <c r="R69" s="347">
        <v>0</v>
      </c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1</v>
      </c>
      <c r="D70" s="346">
        <v>0</v>
      </c>
      <c r="E70" s="369">
        <v>1</v>
      </c>
      <c r="F70" s="369">
        <v>0</v>
      </c>
      <c r="G70" s="369">
        <v>0</v>
      </c>
      <c r="H70" s="369">
        <v>0</v>
      </c>
      <c r="I70" s="369">
        <v>0</v>
      </c>
      <c r="J70" s="369">
        <v>0</v>
      </c>
      <c r="K70" s="369">
        <v>0</v>
      </c>
      <c r="L70" s="369">
        <v>0</v>
      </c>
      <c r="M70" s="369">
        <v>0</v>
      </c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>
        <v>0</v>
      </c>
      <c r="E71" s="242">
        <v>0</v>
      </c>
      <c r="F71" s="242">
        <v>0</v>
      </c>
      <c r="G71" s="242">
        <v>0</v>
      </c>
      <c r="H71" s="242">
        <v>0</v>
      </c>
      <c r="I71" s="242">
        <v>0</v>
      </c>
      <c r="J71" s="242">
        <v>0</v>
      </c>
      <c r="K71" s="242">
        <v>0</v>
      </c>
      <c r="L71" s="242">
        <v>0</v>
      </c>
      <c r="M71" s="242">
        <v>0</v>
      </c>
      <c r="N71" s="543"/>
      <c r="O71" s="244"/>
      <c r="P71" s="292"/>
      <c r="Q71" s="74">
        <v>0</v>
      </c>
      <c r="R71" s="42">
        <v>0</v>
      </c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>
        <v>0</v>
      </c>
      <c r="E72" s="372">
        <v>0</v>
      </c>
      <c r="F72" s="372">
        <v>0</v>
      </c>
      <c r="G72" s="372">
        <v>0</v>
      </c>
      <c r="H72" s="372">
        <v>0</v>
      </c>
      <c r="I72" s="372">
        <v>0</v>
      </c>
      <c r="J72" s="372">
        <v>0</v>
      </c>
      <c r="K72" s="372">
        <v>0</v>
      </c>
      <c r="L72" s="372">
        <v>0</v>
      </c>
      <c r="M72" s="372">
        <v>0</v>
      </c>
      <c r="N72" s="541"/>
      <c r="O72" s="520"/>
      <c r="P72" s="521"/>
      <c r="Q72" s="379">
        <v>0</v>
      </c>
      <c r="R72" s="388">
        <v>0</v>
      </c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>
        <v>0</v>
      </c>
      <c r="E73" s="494">
        <v>0</v>
      </c>
      <c r="F73" s="494">
        <v>0</v>
      </c>
      <c r="G73" s="494">
        <v>0</v>
      </c>
      <c r="H73" s="494">
        <v>0</v>
      </c>
      <c r="I73" s="494">
        <v>0</v>
      </c>
      <c r="J73" s="494">
        <v>0</v>
      </c>
      <c r="K73" s="494">
        <v>0</v>
      </c>
      <c r="L73" s="494">
        <v>0</v>
      </c>
      <c r="M73" s="494">
        <v>0</v>
      </c>
      <c r="N73" s="5639"/>
      <c r="O73" s="5639"/>
      <c r="P73" s="5639"/>
      <c r="Q73" s="497">
        <v>0</v>
      </c>
      <c r="R73" s="475">
        <v>0</v>
      </c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>
        <v>0</v>
      </c>
      <c r="E74" s="372">
        <v>0</v>
      </c>
      <c r="F74" s="372">
        <v>0</v>
      </c>
      <c r="G74" s="372">
        <v>0</v>
      </c>
      <c r="H74" s="372">
        <v>0</v>
      </c>
      <c r="I74" s="372">
        <v>0</v>
      </c>
      <c r="J74" s="372">
        <v>0</v>
      </c>
      <c r="K74" s="372">
        <v>0</v>
      </c>
      <c r="L74" s="372">
        <v>0</v>
      </c>
      <c r="M74" s="372">
        <v>0</v>
      </c>
      <c r="N74" s="372"/>
      <c r="O74" s="372"/>
      <c r="P74" s="372"/>
      <c r="Q74" s="379">
        <v>0</v>
      </c>
      <c r="R74" s="388">
        <v>0</v>
      </c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>
        <v>0</v>
      </c>
      <c r="E75" s="494">
        <v>0</v>
      </c>
      <c r="F75" s="494">
        <v>0</v>
      </c>
      <c r="G75" s="494">
        <v>0</v>
      </c>
      <c r="H75" s="494">
        <v>0</v>
      </c>
      <c r="I75" s="494">
        <v>0</v>
      </c>
      <c r="J75" s="494">
        <v>0</v>
      </c>
      <c r="K75" s="494">
        <v>0</v>
      </c>
      <c r="L75" s="494">
        <v>0</v>
      </c>
      <c r="M75" s="494">
        <v>0</v>
      </c>
      <c r="N75" s="540"/>
      <c r="O75" s="516"/>
      <c r="P75" s="517"/>
      <c r="Q75" s="497">
        <v>0</v>
      </c>
      <c r="R75" s="475">
        <v>0</v>
      </c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>
        <v>0</v>
      </c>
      <c r="E76" s="154">
        <v>0</v>
      </c>
      <c r="F76" s="154">
        <v>0</v>
      </c>
      <c r="G76" s="154">
        <v>0</v>
      </c>
      <c r="H76" s="154">
        <v>0</v>
      </c>
      <c r="I76" s="154">
        <v>0</v>
      </c>
      <c r="J76" s="154">
        <v>0</v>
      </c>
      <c r="K76" s="154">
        <v>0</v>
      </c>
      <c r="L76" s="154">
        <v>0</v>
      </c>
      <c r="M76" s="154">
        <v>0</v>
      </c>
      <c r="N76" s="155"/>
      <c r="O76" s="156"/>
      <c r="P76" s="157"/>
      <c r="Q76" s="544">
        <v>0</v>
      </c>
      <c r="R76" s="545">
        <v>0</v>
      </c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>
        <v>0</v>
      </c>
      <c r="E77" s="535">
        <v>0</v>
      </c>
      <c r="F77" s="535">
        <v>0</v>
      </c>
      <c r="G77" s="535">
        <v>0</v>
      </c>
      <c r="H77" s="535">
        <v>0</v>
      </c>
      <c r="I77" s="535">
        <v>0</v>
      </c>
      <c r="J77" s="535">
        <v>0</v>
      </c>
      <c r="K77" s="535">
        <v>0</v>
      </c>
      <c r="L77" s="535">
        <v>0</v>
      </c>
      <c r="M77" s="535">
        <v>0</v>
      </c>
      <c r="N77" s="63"/>
      <c r="O77" s="536"/>
      <c r="P77" s="537"/>
      <c r="Q77" s="296">
        <v>0</v>
      </c>
      <c r="R77" s="107">
        <v>0</v>
      </c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>
        <v>0</v>
      </c>
      <c r="E78" s="262">
        <v>0</v>
      </c>
      <c r="F78" s="262">
        <v>0</v>
      </c>
      <c r="G78" s="262">
        <v>0</v>
      </c>
      <c r="H78" s="262">
        <v>0</v>
      </c>
      <c r="I78" s="262">
        <v>0</v>
      </c>
      <c r="J78" s="262">
        <v>0</v>
      </c>
      <c r="K78" s="262">
        <v>0</v>
      </c>
      <c r="L78" s="262">
        <v>0</v>
      </c>
      <c r="M78" s="262">
        <v>0</v>
      </c>
      <c r="N78" s="546"/>
      <c r="O78" s="293"/>
      <c r="P78" s="294"/>
      <c r="Q78" s="379">
        <v>0</v>
      </c>
      <c r="R78" s="388">
        <v>0</v>
      </c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>
        <v>0</v>
      </c>
      <c r="E79" s="494">
        <v>0</v>
      </c>
      <c r="F79" s="494">
        <v>0</v>
      </c>
      <c r="G79" s="494">
        <v>0</v>
      </c>
      <c r="H79" s="494">
        <v>0</v>
      </c>
      <c r="I79" s="494">
        <v>0</v>
      </c>
      <c r="J79" s="494">
        <v>0</v>
      </c>
      <c r="K79" s="494">
        <v>0</v>
      </c>
      <c r="L79" s="494">
        <v>0</v>
      </c>
      <c r="M79" s="494">
        <v>0</v>
      </c>
      <c r="N79" s="477">
        <v>0</v>
      </c>
      <c r="O79" s="494">
        <v>0</v>
      </c>
      <c r="P79" s="496">
        <v>0</v>
      </c>
      <c r="Q79" s="497">
        <v>0</v>
      </c>
      <c r="R79" s="475">
        <v>0</v>
      </c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>
        <v>0</v>
      </c>
      <c r="E80" s="262">
        <v>0</v>
      </c>
      <c r="F80" s="262">
        <v>0</v>
      </c>
      <c r="G80" s="262">
        <v>0</v>
      </c>
      <c r="H80" s="262">
        <v>0</v>
      </c>
      <c r="I80" s="262">
        <v>0</v>
      </c>
      <c r="J80" s="262">
        <v>0</v>
      </c>
      <c r="K80" s="262">
        <v>0</v>
      </c>
      <c r="L80" s="262">
        <v>0</v>
      </c>
      <c r="M80" s="262">
        <v>0</v>
      </c>
      <c r="N80" s="547">
        <v>0</v>
      </c>
      <c r="O80" s="262">
        <v>0</v>
      </c>
      <c r="P80" s="297">
        <v>0</v>
      </c>
      <c r="Q80" s="266">
        <v>0</v>
      </c>
      <c r="R80" s="530">
        <v>0</v>
      </c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>
        <v>0</v>
      </c>
      <c r="E81" s="494">
        <v>0</v>
      </c>
      <c r="F81" s="494">
        <v>0</v>
      </c>
      <c r="G81" s="494">
        <v>0</v>
      </c>
      <c r="H81" s="494">
        <v>0</v>
      </c>
      <c r="I81" s="494">
        <v>0</v>
      </c>
      <c r="J81" s="494">
        <v>0</v>
      </c>
      <c r="K81" s="494">
        <v>0</v>
      </c>
      <c r="L81" s="494">
        <v>0</v>
      </c>
      <c r="M81" s="494">
        <v>0</v>
      </c>
      <c r="N81" s="477">
        <v>0</v>
      </c>
      <c r="O81" s="494">
        <v>0</v>
      </c>
      <c r="P81" s="496">
        <v>0</v>
      </c>
      <c r="Q81" s="296">
        <v>0</v>
      </c>
      <c r="R81" s="107">
        <v>0</v>
      </c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>
        <v>0</v>
      </c>
      <c r="E82" s="262">
        <v>0</v>
      </c>
      <c r="F82" s="262">
        <v>0</v>
      </c>
      <c r="G82" s="262">
        <v>0</v>
      </c>
      <c r="H82" s="262">
        <v>0</v>
      </c>
      <c r="I82" s="262">
        <v>0</v>
      </c>
      <c r="J82" s="262">
        <v>0</v>
      </c>
      <c r="K82" s="262">
        <v>0</v>
      </c>
      <c r="L82" s="262">
        <v>0</v>
      </c>
      <c r="M82" s="262">
        <v>0</v>
      </c>
      <c r="N82" s="547">
        <v>0</v>
      </c>
      <c r="O82" s="262">
        <v>0</v>
      </c>
      <c r="P82" s="297">
        <v>0</v>
      </c>
      <c r="Q82" s="266">
        <v>0</v>
      </c>
      <c r="R82" s="530">
        <v>0</v>
      </c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>
        <v>0</v>
      </c>
      <c r="E83" s="262">
        <v>0</v>
      </c>
      <c r="F83" s="262">
        <v>0</v>
      </c>
      <c r="G83" s="262">
        <v>0</v>
      </c>
      <c r="H83" s="262">
        <v>0</v>
      </c>
      <c r="I83" s="262">
        <v>0</v>
      </c>
      <c r="J83" s="262">
        <v>0</v>
      </c>
      <c r="K83" s="262">
        <v>0</v>
      </c>
      <c r="L83" s="262">
        <v>0</v>
      </c>
      <c r="M83" s="262">
        <v>0</v>
      </c>
      <c r="N83" s="547">
        <v>0</v>
      </c>
      <c r="O83" s="262">
        <v>0</v>
      </c>
      <c r="P83" s="297">
        <v>0</v>
      </c>
      <c r="Q83" s="266">
        <v>0</v>
      </c>
      <c r="R83" s="530">
        <v>0</v>
      </c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7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15</v>
      </c>
      <c r="D89" s="507">
        <v>6</v>
      </c>
      <c r="E89" s="508">
        <v>9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1</v>
      </c>
      <c r="D95" s="2989">
        <f>+F95+H95+J95+L95+N95+P95+R95+T95+V95+X95+Z95+AB95</f>
        <v>0</v>
      </c>
      <c r="E95" s="2990">
        <f>+G95+I95+K95+M95+O95+Q95+S95+U95+W95+Y95+AA95+AC95</f>
        <v>1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>
        <v>1</v>
      </c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>
        <v>0</v>
      </c>
      <c r="AQ95" s="2998">
        <v>0</v>
      </c>
      <c r="AR95" s="2999">
        <v>0</v>
      </c>
      <c r="AS95" s="2999">
        <v>0</v>
      </c>
      <c r="AT95" s="2996">
        <v>0</v>
      </c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>
        <v>1</v>
      </c>
      <c r="AG96" s="2992"/>
      <c r="AH96" s="3005"/>
      <c r="AI96" s="2992"/>
      <c r="AJ96" s="3005"/>
      <c r="AK96" s="2992"/>
      <c r="AL96" s="3005">
        <v>1</v>
      </c>
      <c r="AM96" s="2992"/>
      <c r="AN96" s="2705"/>
      <c r="AO96" s="2992"/>
      <c r="AP96" s="3007">
        <v>0</v>
      </c>
      <c r="AQ96" s="2999">
        <v>0</v>
      </c>
      <c r="AR96" s="2999">
        <v>0</v>
      </c>
      <c r="AS96" s="2999">
        <v>0</v>
      </c>
      <c r="AT96" s="2996">
        <v>0</v>
      </c>
      <c r="AU96" s="2705">
        <v>0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6</v>
      </c>
      <c r="D111" s="570">
        <f>+F111+H111+J111+L111</f>
        <v>3</v>
      </c>
      <c r="E111" s="571">
        <f>+G111+I111+K111+M111</f>
        <v>3</v>
      </c>
      <c r="F111" s="511">
        <f>SUM(F112:F114)</f>
        <v>1</v>
      </c>
      <c r="G111" s="572">
        <f t="shared" ref="G111:M111" si="92">SUM(G112:G114)</f>
        <v>3</v>
      </c>
      <c r="H111" s="511">
        <f t="shared" si="92"/>
        <v>1</v>
      </c>
      <c r="I111" s="572">
        <f t="shared" si="92"/>
        <v>0</v>
      </c>
      <c r="J111" s="511">
        <f t="shared" si="92"/>
        <v>1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>
        <v>0</v>
      </c>
      <c r="G112" s="576">
        <v>0</v>
      </c>
      <c r="H112" s="474">
        <v>0</v>
      </c>
      <c r="I112" s="576">
        <v>0</v>
      </c>
      <c r="J112" s="474">
        <v>0</v>
      </c>
      <c r="K112" s="577">
        <v>0</v>
      </c>
      <c r="L112" s="474">
        <v>0</v>
      </c>
      <c r="M112" s="577">
        <v>0</v>
      </c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>
        <v>0</v>
      </c>
      <c r="G113" s="347">
        <v>0</v>
      </c>
      <c r="H113" s="346">
        <v>0</v>
      </c>
      <c r="I113" s="347">
        <v>0</v>
      </c>
      <c r="J113" s="346">
        <v>0</v>
      </c>
      <c r="K113" s="350">
        <v>0</v>
      </c>
      <c r="L113" s="346">
        <v>0</v>
      </c>
      <c r="M113" s="350">
        <v>0</v>
      </c>
    </row>
    <row r="114" spans="1:94" ht="15" customHeight="1" x14ac:dyDescent="0.25">
      <c r="A114" s="6291" t="s">
        <v>796</v>
      </c>
      <c r="B114" s="6292"/>
      <c r="C114" s="581">
        <f>SUM(D114:E114)</f>
        <v>6</v>
      </c>
      <c r="D114" s="582">
        <f t="shared" si="93"/>
        <v>3</v>
      </c>
      <c r="E114" s="299">
        <f t="shared" si="93"/>
        <v>3</v>
      </c>
      <c r="F114" s="380">
        <v>1</v>
      </c>
      <c r="G114" s="388">
        <v>3</v>
      </c>
      <c r="H114" s="380">
        <v>1</v>
      </c>
      <c r="I114" s="388">
        <v>0</v>
      </c>
      <c r="J114" s="380">
        <v>1</v>
      </c>
      <c r="K114" s="389">
        <v>0</v>
      </c>
      <c r="L114" s="380">
        <v>0</v>
      </c>
      <c r="M114" s="389">
        <v>0</v>
      </c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25</v>
      </c>
      <c r="D119" s="512">
        <f>SUM(F119+H119+J119+L119+N119+P119+R119+T119+V119+X119+Z119+AB119+AD119+AF119)</f>
        <v>11</v>
      </c>
      <c r="E119" s="586">
        <f>SUM(+G119+I119+K119+M119+O119+Q119+S119+U119+W119+Y119+AA119+AC119+AE119+AG119)</f>
        <v>14</v>
      </c>
      <c r="F119" s="474">
        <v>0</v>
      </c>
      <c r="G119" s="477">
        <v>0</v>
      </c>
      <c r="H119" s="474">
        <v>0</v>
      </c>
      <c r="I119" s="477">
        <v>0</v>
      </c>
      <c r="J119" s="474">
        <v>0</v>
      </c>
      <c r="K119" s="477">
        <v>0</v>
      </c>
      <c r="L119" s="474">
        <v>0</v>
      </c>
      <c r="M119" s="477">
        <v>1</v>
      </c>
      <c r="N119" s="474">
        <v>0</v>
      </c>
      <c r="O119" s="477">
        <v>0</v>
      </c>
      <c r="P119" s="474">
        <v>1</v>
      </c>
      <c r="Q119" s="477">
        <v>0</v>
      </c>
      <c r="R119" s="474">
        <v>1</v>
      </c>
      <c r="S119" s="477">
        <v>3</v>
      </c>
      <c r="T119" s="474">
        <v>3</v>
      </c>
      <c r="U119" s="477">
        <v>3</v>
      </c>
      <c r="V119" s="474">
        <v>2</v>
      </c>
      <c r="W119" s="477">
        <v>1</v>
      </c>
      <c r="X119" s="474">
        <v>4</v>
      </c>
      <c r="Y119" s="477">
        <v>3</v>
      </c>
      <c r="Z119" s="474">
        <v>0</v>
      </c>
      <c r="AA119" s="477">
        <v>2</v>
      </c>
      <c r="AB119" s="474">
        <v>0</v>
      </c>
      <c r="AC119" s="477">
        <v>0</v>
      </c>
      <c r="AD119" s="474">
        <v>0</v>
      </c>
      <c r="AE119" s="477">
        <v>1</v>
      </c>
      <c r="AF119" s="474">
        <v>0</v>
      </c>
      <c r="AG119" s="496">
        <v>0</v>
      </c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9</v>
      </c>
      <c r="D120" s="587">
        <f t="shared" ref="D120:D128" si="95">SUM(F120+H120+J120+L120+N120+P120+R120+T120+V120+X120+Z120+AB120+AD120+AF120)</f>
        <v>5</v>
      </c>
      <c r="E120" s="588">
        <f>SUM(+G120+I120+K120+M120+O120+Q120+S120+U120+W120+Y120+AA120+AC120+AE120+AG120)</f>
        <v>4</v>
      </c>
      <c r="F120" s="474">
        <v>0</v>
      </c>
      <c r="G120" s="576">
        <v>0</v>
      </c>
      <c r="H120" s="474">
        <v>0</v>
      </c>
      <c r="I120" s="576">
        <v>0</v>
      </c>
      <c r="J120" s="474">
        <v>0</v>
      </c>
      <c r="K120" s="576">
        <v>0</v>
      </c>
      <c r="L120" s="474">
        <v>0</v>
      </c>
      <c r="M120" s="576">
        <v>0</v>
      </c>
      <c r="N120" s="474">
        <v>0</v>
      </c>
      <c r="O120" s="576">
        <v>0</v>
      </c>
      <c r="P120" s="474">
        <v>0</v>
      </c>
      <c r="Q120" s="576">
        <v>0</v>
      </c>
      <c r="R120" s="474">
        <v>1</v>
      </c>
      <c r="S120" s="576">
        <v>1</v>
      </c>
      <c r="T120" s="474">
        <v>1</v>
      </c>
      <c r="U120" s="576">
        <v>0</v>
      </c>
      <c r="V120" s="474">
        <v>1</v>
      </c>
      <c r="W120" s="576">
        <v>0</v>
      </c>
      <c r="X120" s="474">
        <v>2</v>
      </c>
      <c r="Y120" s="576">
        <v>1</v>
      </c>
      <c r="Z120" s="474">
        <v>0</v>
      </c>
      <c r="AA120" s="576">
        <v>2</v>
      </c>
      <c r="AB120" s="474">
        <v>0</v>
      </c>
      <c r="AC120" s="576">
        <v>0</v>
      </c>
      <c r="AD120" s="474">
        <v>0</v>
      </c>
      <c r="AE120" s="576">
        <v>0</v>
      </c>
      <c r="AF120" s="474">
        <v>0</v>
      </c>
      <c r="AG120" s="496">
        <v>0</v>
      </c>
      <c r="AH120" s="497">
        <v>0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8</v>
      </c>
      <c r="D121" s="589">
        <f t="shared" si="95"/>
        <v>5</v>
      </c>
      <c r="E121" s="560">
        <f>SUM(+G121+I121+K121+M121+O121+Q121+S121+U121+W121+Y121+AA121+AC121+AE121+AG121)</f>
        <v>3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0</v>
      </c>
      <c r="N121" s="346">
        <v>0</v>
      </c>
      <c r="O121" s="347">
        <v>0</v>
      </c>
      <c r="P121" s="346">
        <v>1</v>
      </c>
      <c r="Q121" s="347">
        <v>0</v>
      </c>
      <c r="R121" s="346">
        <v>0</v>
      </c>
      <c r="S121" s="347">
        <v>0</v>
      </c>
      <c r="T121" s="346">
        <v>2</v>
      </c>
      <c r="U121" s="347">
        <v>1</v>
      </c>
      <c r="V121" s="346">
        <v>1</v>
      </c>
      <c r="W121" s="347">
        <v>1</v>
      </c>
      <c r="X121" s="346">
        <v>1</v>
      </c>
      <c r="Y121" s="347">
        <v>0</v>
      </c>
      <c r="Z121" s="346">
        <v>0</v>
      </c>
      <c r="AA121" s="347">
        <v>0</v>
      </c>
      <c r="AB121" s="346">
        <v>0</v>
      </c>
      <c r="AC121" s="347">
        <v>0</v>
      </c>
      <c r="AD121" s="346">
        <v>0</v>
      </c>
      <c r="AE121" s="347">
        <v>1</v>
      </c>
      <c r="AF121" s="346">
        <v>0</v>
      </c>
      <c r="AG121" s="352">
        <v>0</v>
      </c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10</v>
      </c>
      <c r="D122" s="589">
        <f t="shared" si="95"/>
        <v>3</v>
      </c>
      <c r="E122" s="560">
        <f t="shared" ref="E122:E128" si="100">SUM(+G122+I122+K122+M122+O122+Q122+S122+U122+W122+Y122+AA122+AC122+AE122+AG122)</f>
        <v>7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0</v>
      </c>
      <c r="M122" s="347">
        <v>1</v>
      </c>
      <c r="N122" s="346">
        <v>0</v>
      </c>
      <c r="O122" s="347">
        <v>0</v>
      </c>
      <c r="P122" s="346">
        <v>0</v>
      </c>
      <c r="Q122" s="347">
        <v>0</v>
      </c>
      <c r="R122" s="346">
        <v>0</v>
      </c>
      <c r="S122" s="347">
        <v>2</v>
      </c>
      <c r="T122" s="346">
        <v>2</v>
      </c>
      <c r="U122" s="347">
        <v>2</v>
      </c>
      <c r="V122" s="346">
        <v>0</v>
      </c>
      <c r="W122" s="347">
        <v>0</v>
      </c>
      <c r="X122" s="346">
        <v>1</v>
      </c>
      <c r="Y122" s="347">
        <v>2</v>
      </c>
      <c r="Z122" s="346">
        <v>0</v>
      </c>
      <c r="AA122" s="347">
        <v>0</v>
      </c>
      <c r="AB122" s="346">
        <v>0</v>
      </c>
      <c r="AC122" s="347">
        <v>0</v>
      </c>
      <c r="AD122" s="346">
        <v>0</v>
      </c>
      <c r="AE122" s="347">
        <v>0</v>
      </c>
      <c r="AF122" s="346">
        <v>0</v>
      </c>
      <c r="AG122" s="352">
        <v>0</v>
      </c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1</v>
      </c>
      <c r="D123" s="589">
        <f t="shared" si="95"/>
        <v>1</v>
      </c>
      <c r="E123" s="560">
        <f t="shared" si="100"/>
        <v>0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0</v>
      </c>
      <c r="U123" s="347">
        <v>0</v>
      </c>
      <c r="V123" s="346">
        <v>0</v>
      </c>
      <c r="W123" s="347">
        <v>0</v>
      </c>
      <c r="X123" s="346">
        <v>1</v>
      </c>
      <c r="Y123" s="347">
        <v>0</v>
      </c>
      <c r="Z123" s="346">
        <v>0</v>
      </c>
      <c r="AA123" s="347">
        <v>0</v>
      </c>
      <c r="AB123" s="346">
        <v>0</v>
      </c>
      <c r="AC123" s="347">
        <v>0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>
        <v>0</v>
      </c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0</v>
      </c>
      <c r="R126" s="192">
        <v>0</v>
      </c>
      <c r="S126" s="2">
        <v>0</v>
      </c>
      <c r="T126" s="192">
        <v>0</v>
      </c>
      <c r="U126" s="2">
        <v>0</v>
      </c>
      <c r="V126" s="192">
        <v>0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0</v>
      </c>
      <c r="AF126" s="192">
        <v>0</v>
      </c>
      <c r="AG126" s="384">
        <v>0</v>
      </c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>
        <v>0</v>
      </c>
      <c r="G146" s="576">
        <v>0</v>
      </c>
      <c r="H146" s="474">
        <v>0</v>
      </c>
      <c r="I146" s="576">
        <v>0</v>
      </c>
      <c r="J146" s="474">
        <v>0</v>
      </c>
      <c r="K146" s="576">
        <v>0</v>
      </c>
      <c r="L146" s="474">
        <v>0</v>
      </c>
      <c r="M146" s="576">
        <v>0</v>
      </c>
      <c r="N146" s="474">
        <v>0</v>
      </c>
      <c r="O146" s="576">
        <v>0</v>
      </c>
      <c r="P146" s="474">
        <v>0</v>
      </c>
      <c r="Q146" s="576">
        <v>0</v>
      </c>
      <c r="R146" s="474">
        <v>0</v>
      </c>
      <c r="S146" s="576">
        <v>0</v>
      </c>
      <c r="T146" s="474">
        <v>0</v>
      </c>
      <c r="U146" s="576">
        <v>0</v>
      </c>
      <c r="V146" s="474">
        <v>0</v>
      </c>
      <c r="W146" s="576">
        <v>0</v>
      </c>
      <c r="X146" s="474">
        <v>0</v>
      </c>
      <c r="Y146" s="576">
        <v>0</v>
      </c>
      <c r="Z146" s="474">
        <v>0</v>
      </c>
      <c r="AA146" s="576">
        <v>0</v>
      </c>
      <c r="AB146" s="474">
        <v>0</v>
      </c>
      <c r="AC146" s="576">
        <v>0</v>
      </c>
      <c r="AD146" s="474">
        <v>0</v>
      </c>
      <c r="AE146" s="576">
        <v>0</v>
      </c>
      <c r="AF146" s="474">
        <v>0</v>
      </c>
      <c r="AG146" s="576">
        <v>0</v>
      </c>
      <c r="AH146" s="474">
        <v>0</v>
      </c>
      <c r="AI146" s="576">
        <v>0</v>
      </c>
      <c r="AJ146" s="474">
        <v>0</v>
      </c>
      <c r="AK146" s="576">
        <v>0</v>
      </c>
      <c r="AL146" s="474">
        <v>0</v>
      </c>
      <c r="AM146" s="476">
        <v>0</v>
      </c>
      <c r="AN146" s="497">
        <v>0</v>
      </c>
      <c r="AO146" s="494">
        <v>0</v>
      </c>
      <c r="AP146" s="476">
        <v>0</v>
      </c>
      <c r="AQ146" s="497">
        <v>0</v>
      </c>
      <c r="AR146" s="475">
        <v>0</v>
      </c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>
        <v>0</v>
      </c>
      <c r="G147" s="2">
        <v>0</v>
      </c>
      <c r="H147" s="192">
        <v>0</v>
      </c>
      <c r="I147" s="2">
        <v>0</v>
      </c>
      <c r="J147" s="192">
        <v>0</v>
      </c>
      <c r="K147" s="2">
        <v>0</v>
      </c>
      <c r="L147" s="192">
        <v>0</v>
      </c>
      <c r="M147" s="2">
        <v>0</v>
      </c>
      <c r="N147" s="192">
        <v>0</v>
      </c>
      <c r="O147" s="2">
        <v>0</v>
      </c>
      <c r="P147" s="192">
        <v>0</v>
      </c>
      <c r="Q147" s="2">
        <v>0</v>
      </c>
      <c r="R147" s="192">
        <v>0</v>
      </c>
      <c r="S147" s="2">
        <v>0</v>
      </c>
      <c r="T147" s="192">
        <v>0</v>
      </c>
      <c r="U147" s="2">
        <v>0</v>
      </c>
      <c r="V147" s="192">
        <v>0</v>
      </c>
      <c r="W147" s="2">
        <v>0</v>
      </c>
      <c r="X147" s="192">
        <v>0</v>
      </c>
      <c r="Y147" s="2">
        <v>0</v>
      </c>
      <c r="Z147" s="192">
        <v>0</v>
      </c>
      <c r="AA147" s="2">
        <v>0</v>
      </c>
      <c r="AB147" s="192">
        <v>0</v>
      </c>
      <c r="AC147" s="2">
        <v>0</v>
      </c>
      <c r="AD147" s="192">
        <v>0</v>
      </c>
      <c r="AE147" s="2">
        <v>0</v>
      </c>
      <c r="AF147" s="192">
        <v>0</v>
      </c>
      <c r="AG147" s="2">
        <v>0</v>
      </c>
      <c r="AH147" s="192">
        <v>0</v>
      </c>
      <c r="AI147" s="2">
        <v>0</v>
      </c>
      <c r="AJ147" s="192">
        <v>0</v>
      </c>
      <c r="AK147" s="2">
        <v>0</v>
      </c>
      <c r="AL147" s="192">
        <v>0</v>
      </c>
      <c r="AM147" s="376">
        <v>0</v>
      </c>
      <c r="AN147" s="377">
        <v>0</v>
      </c>
      <c r="AO147" s="594">
        <v>0</v>
      </c>
      <c r="AP147" s="376">
        <v>0</v>
      </c>
      <c r="AQ147" s="377">
        <v>0</v>
      </c>
      <c r="AR147" s="2">
        <v>0</v>
      </c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2</v>
      </c>
      <c r="D148" s="597">
        <f t="shared" si="114"/>
        <v>1</v>
      </c>
      <c r="E148" s="598">
        <f t="shared" si="114"/>
        <v>1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>
        <v>0</v>
      </c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0</v>
      </c>
      <c r="Z148" s="474">
        <v>1</v>
      </c>
      <c r="AA148" s="576">
        <v>0</v>
      </c>
      <c r="AB148" s="474">
        <v>0</v>
      </c>
      <c r="AC148" s="576">
        <v>0</v>
      </c>
      <c r="AD148" s="474">
        <v>0</v>
      </c>
      <c r="AE148" s="576">
        <v>1</v>
      </c>
      <c r="AF148" s="474">
        <v>0</v>
      </c>
      <c r="AG148" s="576">
        <v>0</v>
      </c>
      <c r="AH148" s="474">
        <v>0</v>
      </c>
      <c r="AI148" s="576">
        <v>0</v>
      </c>
      <c r="AJ148" s="474">
        <v>0</v>
      </c>
      <c r="AK148" s="576">
        <v>0</v>
      </c>
      <c r="AL148" s="474">
        <v>0</v>
      </c>
      <c r="AM148" s="476">
        <v>0</v>
      </c>
      <c r="AN148" s="497">
        <v>1</v>
      </c>
      <c r="AO148" s="494">
        <v>0</v>
      </c>
      <c r="AP148" s="476">
        <v>0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6</v>
      </c>
      <c r="D149" s="595">
        <f>SUM(F149+H149+J149+L149+N149+P149+R149+T149+V149+X149+Z149+AB149+AD149+AF149+AH149+AJ149+AL149)</f>
        <v>3</v>
      </c>
      <c r="E149" s="485">
        <f t="shared" si="114"/>
        <v>3</v>
      </c>
      <c r="F149" s="380">
        <v>0</v>
      </c>
      <c r="G149" s="388">
        <v>0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0</v>
      </c>
      <c r="AG149" s="388">
        <v>0</v>
      </c>
      <c r="AH149" s="380">
        <v>0</v>
      </c>
      <c r="AI149" s="388">
        <v>0</v>
      </c>
      <c r="AJ149" s="380">
        <v>2</v>
      </c>
      <c r="AK149" s="388">
        <v>1</v>
      </c>
      <c r="AL149" s="380">
        <v>1</v>
      </c>
      <c r="AM149" s="392">
        <v>2</v>
      </c>
      <c r="AN149" s="379">
        <v>0</v>
      </c>
      <c r="AO149" s="372">
        <v>2</v>
      </c>
      <c r="AP149" s="392">
        <v>5</v>
      </c>
      <c r="AQ149" s="379">
        <v>1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0</v>
      </c>
      <c r="AK150" s="530">
        <v>0</v>
      </c>
      <c r="AL150" s="373">
        <v>0</v>
      </c>
      <c r="AM150" s="600">
        <v>0</v>
      </c>
      <c r="AN150" s="266">
        <v>0</v>
      </c>
      <c r="AO150" s="262">
        <v>0</v>
      </c>
      <c r="AP150" s="600">
        <v>0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5</v>
      </c>
      <c r="D154" s="611">
        <f>SUM(F154+H154+J154+L154)</f>
        <v>2</v>
      </c>
      <c r="E154" s="612">
        <f>SUM(G154+I154+K154+M154)</f>
        <v>3</v>
      </c>
      <c r="F154" s="290">
        <v>2</v>
      </c>
      <c r="G154" s="107">
        <v>2</v>
      </c>
      <c r="H154" s="290">
        <v>0</v>
      </c>
      <c r="I154" s="107">
        <v>1</v>
      </c>
      <c r="J154" s="290">
        <v>0</v>
      </c>
      <c r="K154" s="107">
        <v>0</v>
      </c>
      <c r="L154" s="290">
        <v>0</v>
      </c>
      <c r="M154" s="61">
        <v>0</v>
      </c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0</v>
      </c>
      <c r="D155" s="589">
        <f t="shared" ref="D155:E156" si="119">SUM(F155+H155+J155+L155)</f>
        <v>0</v>
      </c>
      <c r="E155" s="480">
        <f t="shared" si="119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1</v>
      </c>
      <c r="D156" s="590">
        <f t="shared" si="119"/>
        <v>1</v>
      </c>
      <c r="E156" s="62">
        <f t="shared" si="119"/>
        <v>0</v>
      </c>
      <c r="F156" s="290">
        <v>1</v>
      </c>
      <c r="G156" s="107">
        <v>0</v>
      </c>
      <c r="H156" s="290">
        <v>0</v>
      </c>
      <c r="I156" s="107">
        <v>0</v>
      </c>
      <c r="J156" s="290">
        <v>0</v>
      </c>
      <c r="K156" s="107">
        <v>0</v>
      </c>
      <c r="L156" s="290">
        <v>0</v>
      </c>
      <c r="M156" s="61">
        <v>0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6</v>
      </c>
      <c r="D157" s="614">
        <f>SUM(D154:D156)</f>
        <v>3</v>
      </c>
      <c r="E157" s="615">
        <f>SUM(E154:E156)</f>
        <v>3</v>
      </c>
      <c r="F157" s="613">
        <f>SUM(F154:F156)</f>
        <v>3</v>
      </c>
      <c r="G157" s="615">
        <f t="shared" ref="G157:M157" si="124">SUM(G154:G156)</f>
        <v>2</v>
      </c>
      <c r="H157" s="613">
        <f t="shared" si="124"/>
        <v>0</v>
      </c>
      <c r="I157" s="615">
        <f t="shared" si="124"/>
        <v>1</v>
      </c>
      <c r="J157" s="613">
        <f t="shared" si="124"/>
        <v>0</v>
      </c>
      <c r="K157" s="615">
        <f t="shared" si="124"/>
        <v>0</v>
      </c>
      <c r="L157" s="613">
        <f t="shared" si="124"/>
        <v>0</v>
      </c>
      <c r="M157" s="616">
        <f t="shared" si="124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>
        <v>0</v>
      </c>
      <c r="G158" s="107">
        <v>0</v>
      </c>
      <c r="H158" s="290">
        <v>0</v>
      </c>
      <c r="I158" s="107">
        <v>0</v>
      </c>
      <c r="J158" s="290">
        <v>0</v>
      </c>
      <c r="K158" s="107">
        <v>0</v>
      </c>
      <c r="L158" s="290">
        <v>0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2</v>
      </c>
      <c r="D160" s="589">
        <f t="shared" si="125"/>
        <v>1</v>
      </c>
      <c r="E160" s="480">
        <f t="shared" si="125"/>
        <v>1</v>
      </c>
      <c r="F160" s="346">
        <v>0</v>
      </c>
      <c r="G160" s="347">
        <v>0</v>
      </c>
      <c r="H160" s="346">
        <v>0</v>
      </c>
      <c r="I160" s="347">
        <v>0</v>
      </c>
      <c r="J160" s="346">
        <v>1</v>
      </c>
      <c r="K160" s="347">
        <v>0</v>
      </c>
      <c r="L160" s="346">
        <v>0</v>
      </c>
      <c r="M160" s="481">
        <v>1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4</v>
      </c>
      <c r="D161" s="590">
        <f t="shared" si="125"/>
        <v>2</v>
      </c>
      <c r="E161" s="62">
        <f t="shared" si="125"/>
        <v>2</v>
      </c>
      <c r="F161" s="192">
        <v>0</v>
      </c>
      <c r="G161" s="2">
        <v>0</v>
      </c>
      <c r="H161" s="192">
        <v>0</v>
      </c>
      <c r="I161" s="2">
        <v>0</v>
      </c>
      <c r="J161" s="192">
        <v>1</v>
      </c>
      <c r="K161" s="2">
        <v>1</v>
      </c>
      <c r="L161" s="192">
        <v>1</v>
      </c>
      <c r="M161" s="376">
        <v>1</v>
      </c>
      <c r="N161" s="377">
        <v>1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6</v>
      </c>
      <c r="D162" s="614">
        <f>SUM(D158:D161)</f>
        <v>3</v>
      </c>
      <c r="E162" s="615">
        <f>SUM(E158:E161)</f>
        <v>3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2</v>
      </c>
      <c r="K162" s="615">
        <f t="shared" si="128"/>
        <v>1</v>
      </c>
      <c r="L162" s="613">
        <f t="shared" si="128"/>
        <v>1</v>
      </c>
      <c r="M162" s="616">
        <f t="shared" si="128"/>
        <v>2</v>
      </c>
      <c r="N162" s="514">
        <f>SUM(N158:N161)</f>
        <v>1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12</v>
      </c>
      <c r="D163" s="301">
        <f>SUM(D157+D162)</f>
        <v>6</v>
      </c>
      <c r="E163" s="599">
        <f>SUM(E157+E162)</f>
        <v>6</v>
      </c>
      <c r="F163" s="562">
        <f>SUM(F157+F162)</f>
        <v>3</v>
      </c>
      <c r="G163" s="599">
        <f>SUM(G157+G162)</f>
        <v>2</v>
      </c>
      <c r="H163" s="562">
        <f t="shared" ref="H163:M163" si="129">SUM(H157+H162)</f>
        <v>0</v>
      </c>
      <c r="I163" s="599">
        <f t="shared" si="129"/>
        <v>1</v>
      </c>
      <c r="J163" s="562">
        <f t="shared" si="129"/>
        <v>2</v>
      </c>
      <c r="K163" s="599">
        <f t="shared" si="129"/>
        <v>1</v>
      </c>
      <c r="L163" s="562">
        <f t="shared" si="129"/>
        <v>1</v>
      </c>
      <c r="M163" s="617">
        <f t="shared" si="129"/>
        <v>2</v>
      </c>
      <c r="N163" s="302">
        <f>SUM(N157+N162)</f>
        <v>1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>
        <v>0</v>
      </c>
      <c r="G167" s="576">
        <v>0</v>
      </c>
      <c r="H167" s="474">
        <v>0</v>
      </c>
      <c r="I167" s="576">
        <v>0</v>
      </c>
      <c r="J167" s="474">
        <v>0</v>
      </c>
      <c r="K167" s="576">
        <v>0</v>
      </c>
      <c r="L167" s="474">
        <v>0</v>
      </c>
      <c r="M167" s="559">
        <v>0</v>
      </c>
      <c r="N167" s="497">
        <v>0</v>
      </c>
      <c r="O167" s="494">
        <v>0</v>
      </c>
      <c r="P167" s="476">
        <v>0</v>
      </c>
      <c r="Q167" s="497">
        <v>0</v>
      </c>
      <c r="R167" s="576">
        <v>0</v>
      </c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>
        <v>0</v>
      </c>
      <c r="G168" s="347">
        <v>0</v>
      </c>
      <c r="H168" s="346">
        <v>0</v>
      </c>
      <c r="I168" s="347">
        <v>0</v>
      </c>
      <c r="J168" s="346">
        <v>0</v>
      </c>
      <c r="K168" s="347">
        <v>0</v>
      </c>
      <c r="L168" s="346">
        <v>0</v>
      </c>
      <c r="M168" s="561">
        <v>0</v>
      </c>
      <c r="N168" s="430"/>
      <c r="O168" s="369">
        <v>0</v>
      </c>
      <c r="P168" s="481">
        <v>0</v>
      </c>
      <c r="Q168" s="430">
        <v>0</v>
      </c>
      <c r="R168" s="347">
        <v>0</v>
      </c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>
        <v>0</v>
      </c>
      <c r="G169" s="2">
        <v>0</v>
      </c>
      <c r="H169" s="192">
        <v>0</v>
      </c>
      <c r="I169" s="2">
        <v>0</v>
      </c>
      <c r="J169" s="192">
        <v>0</v>
      </c>
      <c r="K169" s="2">
        <v>0</v>
      </c>
      <c r="L169" s="192">
        <v>0</v>
      </c>
      <c r="M169" s="64">
        <v>0</v>
      </c>
      <c r="N169" s="377">
        <v>0</v>
      </c>
      <c r="O169" s="594">
        <v>0</v>
      </c>
      <c r="P169" s="376">
        <v>0</v>
      </c>
      <c r="Q169" s="377">
        <v>0</v>
      </c>
      <c r="R169" s="2">
        <v>0</v>
      </c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>
        <v>0</v>
      </c>
      <c r="G171" s="107">
        <v>0</v>
      </c>
      <c r="H171" s="290">
        <v>0</v>
      </c>
      <c r="I171" s="107">
        <v>0</v>
      </c>
      <c r="J171" s="290">
        <v>0</v>
      </c>
      <c r="K171" s="107">
        <v>0</v>
      </c>
      <c r="L171" s="290">
        <v>0</v>
      </c>
      <c r="M171" s="65">
        <v>0</v>
      </c>
      <c r="N171" s="296">
        <v>0</v>
      </c>
      <c r="O171" s="535">
        <v>0</v>
      </c>
      <c r="P171" s="61">
        <v>0</v>
      </c>
      <c r="Q171" s="296">
        <v>0</v>
      </c>
      <c r="R171" s="107">
        <v>0</v>
      </c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>
        <v>0</v>
      </c>
      <c r="G172" s="347">
        <v>0</v>
      </c>
      <c r="H172" s="346">
        <v>0</v>
      </c>
      <c r="I172" s="347">
        <v>0</v>
      </c>
      <c r="J172" s="346">
        <v>0</v>
      </c>
      <c r="K172" s="347">
        <v>0</v>
      </c>
      <c r="L172" s="346">
        <v>0</v>
      </c>
      <c r="M172" s="561">
        <v>0</v>
      </c>
      <c r="N172" s="430">
        <v>0</v>
      </c>
      <c r="O172" s="369">
        <v>0</v>
      </c>
      <c r="P172" s="481">
        <v>0</v>
      </c>
      <c r="Q172" s="430">
        <v>0</v>
      </c>
      <c r="R172" s="347">
        <v>0</v>
      </c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2</v>
      </c>
      <c r="D173" s="622">
        <f t="shared" si="132"/>
        <v>1</v>
      </c>
      <c r="E173" s="345">
        <f t="shared" si="132"/>
        <v>1</v>
      </c>
      <c r="F173" s="346">
        <v>0</v>
      </c>
      <c r="G173" s="347">
        <v>0</v>
      </c>
      <c r="H173" s="346">
        <v>0</v>
      </c>
      <c r="I173" s="347">
        <v>0</v>
      </c>
      <c r="J173" s="346">
        <v>1</v>
      </c>
      <c r="K173" s="347">
        <v>0</v>
      </c>
      <c r="L173" s="346">
        <v>0</v>
      </c>
      <c r="M173" s="561">
        <v>1</v>
      </c>
      <c r="N173" s="430">
        <v>0</v>
      </c>
      <c r="O173" s="369">
        <v>1</v>
      </c>
      <c r="P173" s="481">
        <v>1</v>
      </c>
      <c r="Q173" s="430">
        <v>0</v>
      </c>
      <c r="R173" s="347">
        <v>0</v>
      </c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4</v>
      </c>
      <c r="D174" s="623">
        <f t="shared" si="132"/>
        <v>2</v>
      </c>
      <c r="E174" s="10">
        <f t="shared" si="132"/>
        <v>2</v>
      </c>
      <c r="F174" s="192">
        <v>0</v>
      </c>
      <c r="G174" s="2">
        <v>0</v>
      </c>
      <c r="H174" s="192">
        <v>0</v>
      </c>
      <c r="I174" s="2">
        <v>0</v>
      </c>
      <c r="J174" s="192">
        <v>1</v>
      </c>
      <c r="K174" s="2">
        <v>1</v>
      </c>
      <c r="L174" s="192">
        <v>1</v>
      </c>
      <c r="M174" s="64">
        <v>1</v>
      </c>
      <c r="N174" s="377">
        <v>0</v>
      </c>
      <c r="O174" s="594">
        <v>1</v>
      </c>
      <c r="P174" s="376">
        <v>3</v>
      </c>
      <c r="Q174" s="377">
        <v>1</v>
      </c>
      <c r="R174" s="2">
        <v>0</v>
      </c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6</v>
      </c>
      <c r="D175" s="625">
        <f>SUM(D171:D174)</f>
        <v>3</v>
      </c>
      <c r="E175" s="626">
        <f>SUM(E171:E174)</f>
        <v>3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2</v>
      </c>
      <c r="K175" s="626">
        <f t="shared" si="133"/>
        <v>1</v>
      </c>
      <c r="L175" s="624">
        <f t="shared" si="133"/>
        <v>1</v>
      </c>
      <c r="M175" s="627">
        <f t="shared" si="133"/>
        <v>2</v>
      </c>
      <c r="N175" s="628">
        <f t="shared" si="133"/>
        <v>0</v>
      </c>
      <c r="O175" s="625">
        <f t="shared" si="133"/>
        <v>2</v>
      </c>
      <c r="P175" s="629">
        <f t="shared" si="133"/>
        <v>4</v>
      </c>
      <c r="Q175" s="628">
        <f>SUM(Q171:Q174)</f>
        <v>1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6</v>
      </c>
      <c r="D176" s="304">
        <f t="shared" ref="D176:P176" si="134">SUM(D170+D175)</f>
        <v>3</v>
      </c>
      <c r="E176" s="631">
        <f t="shared" si="134"/>
        <v>3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2</v>
      </c>
      <c r="K176" s="631">
        <f t="shared" si="134"/>
        <v>1</v>
      </c>
      <c r="L176" s="343">
        <f t="shared" si="134"/>
        <v>1</v>
      </c>
      <c r="M176" s="632">
        <f t="shared" si="134"/>
        <v>2</v>
      </c>
      <c r="N176" s="305">
        <f t="shared" si="134"/>
        <v>0</v>
      </c>
      <c r="O176" s="304">
        <f t="shared" si="134"/>
        <v>2</v>
      </c>
      <c r="P176" s="633">
        <f t="shared" si="134"/>
        <v>4</v>
      </c>
      <c r="Q176" s="305">
        <f>SUM(Q170+Q175)</f>
        <v>1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27</v>
      </c>
      <c r="D180" s="611">
        <f>SUM(F180+H180+J180+L180+N180)</f>
        <v>4</v>
      </c>
      <c r="E180" s="612">
        <f>SUM(G180+I180+K180+M180+O180)</f>
        <v>23</v>
      </c>
      <c r="F180" s="474">
        <v>0</v>
      </c>
      <c r="G180" s="576">
        <v>2</v>
      </c>
      <c r="H180" s="474">
        <v>1</v>
      </c>
      <c r="I180" s="576">
        <v>8</v>
      </c>
      <c r="J180" s="474">
        <v>1</v>
      </c>
      <c r="K180" s="576">
        <v>1</v>
      </c>
      <c r="L180" s="474">
        <v>1</v>
      </c>
      <c r="M180" s="576">
        <v>5</v>
      </c>
      <c r="N180" s="474">
        <v>1</v>
      </c>
      <c r="O180" s="496">
        <v>7</v>
      </c>
      <c r="P180" s="497">
        <v>0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3</v>
      </c>
      <c r="D181" s="589">
        <f>SUM(H181+J181+L181+N181)</f>
        <v>0</v>
      </c>
      <c r="E181" s="480">
        <f>SUM(I181+K181+M181+O181)</f>
        <v>3</v>
      </c>
      <c r="F181" s="634"/>
      <c r="G181" s="368"/>
      <c r="H181" s="290">
        <v>0</v>
      </c>
      <c r="I181" s="107">
        <v>1</v>
      </c>
      <c r="J181" s="290">
        <v>0</v>
      </c>
      <c r="K181" s="107">
        <v>0</v>
      </c>
      <c r="L181" s="290">
        <v>0</v>
      </c>
      <c r="M181" s="107">
        <v>1</v>
      </c>
      <c r="N181" s="290">
        <v>0</v>
      </c>
      <c r="O181" s="431">
        <v>1</v>
      </c>
      <c r="P181" s="296">
        <v>0</v>
      </c>
      <c r="Q181" s="107">
        <v>0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>
        <v>0</v>
      </c>
      <c r="I182" s="388">
        <v>0</v>
      </c>
      <c r="J182" s="380">
        <v>0</v>
      </c>
      <c r="K182" s="388">
        <v>0</v>
      </c>
      <c r="L182" s="380">
        <v>0</v>
      </c>
      <c r="M182" s="388">
        <v>0</v>
      </c>
      <c r="N182" s="380">
        <v>0</v>
      </c>
      <c r="O182" s="390">
        <v>0</v>
      </c>
      <c r="P182" s="379">
        <v>0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30</v>
      </c>
      <c r="D183" s="301">
        <f>SUM(D180:D182)</f>
        <v>4</v>
      </c>
      <c r="E183" s="599">
        <f>SUM(E180:E182)</f>
        <v>26</v>
      </c>
      <c r="F183" s="562">
        <f>SUM(F180:F182)</f>
        <v>0</v>
      </c>
      <c r="G183" s="599">
        <f t="shared" ref="G183:O183" si="136">SUM(G180:G182)</f>
        <v>2</v>
      </c>
      <c r="H183" s="562">
        <f t="shared" si="136"/>
        <v>1</v>
      </c>
      <c r="I183" s="599">
        <f t="shared" si="136"/>
        <v>9</v>
      </c>
      <c r="J183" s="562">
        <f t="shared" si="136"/>
        <v>1</v>
      </c>
      <c r="K183" s="599">
        <f t="shared" si="136"/>
        <v>1</v>
      </c>
      <c r="L183" s="562">
        <f t="shared" si="136"/>
        <v>1</v>
      </c>
      <c r="M183" s="599">
        <f t="shared" si="136"/>
        <v>6</v>
      </c>
      <c r="N183" s="562">
        <f t="shared" si="136"/>
        <v>1</v>
      </c>
      <c r="O183" s="306">
        <f t="shared" si="136"/>
        <v>8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56</v>
      </c>
      <c r="D193" s="646">
        <f>SUM(F193+H193+J193+L193+N193+P193+R193+T193+V193+X193+Z193+AB193+AD193+AF193+AH193+AJ193+AL193)</f>
        <v>18</v>
      </c>
      <c r="E193" s="67">
        <f>SUM(G193+I193+K193+M193+O193+Q193+S193+U193+W193+Y193+AA193+AC193+AE193+AG193+AI193+AK193+AM193)</f>
        <v>38</v>
      </c>
      <c r="F193" s="505">
        <v>0</v>
      </c>
      <c r="G193" s="42">
        <v>0</v>
      </c>
      <c r="H193" s="505">
        <v>0</v>
      </c>
      <c r="I193" s="42">
        <v>0</v>
      </c>
      <c r="J193" s="505">
        <v>8</v>
      </c>
      <c r="K193" s="42">
        <v>6</v>
      </c>
      <c r="L193" s="505">
        <v>0</v>
      </c>
      <c r="M193" s="42">
        <v>6</v>
      </c>
      <c r="N193" s="505">
        <v>0</v>
      </c>
      <c r="O193" s="42">
        <v>4</v>
      </c>
      <c r="P193" s="505">
        <v>1</v>
      </c>
      <c r="Q193" s="42">
        <v>3</v>
      </c>
      <c r="R193" s="505">
        <v>2</v>
      </c>
      <c r="S193" s="42">
        <v>4</v>
      </c>
      <c r="T193" s="505">
        <v>1</v>
      </c>
      <c r="U193" s="42">
        <v>1</v>
      </c>
      <c r="V193" s="505">
        <v>1</v>
      </c>
      <c r="W193" s="42">
        <v>1</v>
      </c>
      <c r="X193" s="505">
        <v>1</v>
      </c>
      <c r="Y193" s="42">
        <v>2</v>
      </c>
      <c r="Z193" s="505">
        <v>1</v>
      </c>
      <c r="AA193" s="42">
        <v>1</v>
      </c>
      <c r="AB193" s="505">
        <v>0</v>
      </c>
      <c r="AC193" s="42">
        <v>3</v>
      </c>
      <c r="AD193" s="373">
        <v>2</v>
      </c>
      <c r="AE193" s="42">
        <v>4</v>
      </c>
      <c r="AF193" s="373">
        <v>0</v>
      </c>
      <c r="AG193" s="42">
        <v>1</v>
      </c>
      <c r="AH193" s="373">
        <v>1</v>
      </c>
      <c r="AI193" s="42">
        <v>1</v>
      </c>
      <c r="AJ193" s="373">
        <v>0</v>
      </c>
      <c r="AK193" s="42">
        <v>0</v>
      </c>
      <c r="AL193" s="373">
        <v>0</v>
      </c>
      <c r="AM193" s="66">
        <v>1</v>
      </c>
      <c r="AN193" s="534">
        <v>0</v>
      </c>
      <c r="AO193" s="42">
        <v>4</v>
      </c>
      <c r="AP193" s="373">
        <v>2</v>
      </c>
      <c r="AQ193" s="42">
        <v>1</v>
      </c>
      <c r="AR193" s="505">
        <v>0</v>
      </c>
      <c r="AS193" s="508">
        <v>1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4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4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0</v>
      </c>
      <c r="N195" s="474">
        <v>0</v>
      </c>
      <c r="O195" s="576">
        <v>0</v>
      </c>
      <c r="P195" s="474">
        <v>0</v>
      </c>
      <c r="Q195" s="576">
        <v>0</v>
      </c>
      <c r="R195" s="474">
        <v>0</v>
      </c>
      <c r="S195" s="576">
        <v>2</v>
      </c>
      <c r="T195" s="474">
        <v>0</v>
      </c>
      <c r="U195" s="576">
        <v>0</v>
      </c>
      <c r="V195" s="474">
        <v>0</v>
      </c>
      <c r="W195" s="576">
        <v>0</v>
      </c>
      <c r="X195" s="474">
        <v>0</v>
      </c>
      <c r="Y195" s="576">
        <v>1</v>
      </c>
      <c r="Z195" s="474">
        <v>0</v>
      </c>
      <c r="AA195" s="576">
        <v>1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1</v>
      </c>
      <c r="D196" s="657">
        <f t="shared" si="141"/>
        <v>1</v>
      </c>
      <c r="E196" s="108">
        <f t="shared" si="142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1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0</v>
      </c>
      <c r="N197" s="474">
        <v>0</v>
      </c>
      <c r="O197" s="576">
        <v>0</v>
      </c>
      <c r="P197" s="474">
        <v>0</v>
      </c>
      <c r="Q197" s="576">
        <v>0</v>
      </c>
      <c r="R197" s="474">
        <v>0</v>
      </c>
      <c r="S197" s="576">
        <v>0</v>
      </c>
      <c r="T197" s="474">
        <v>0</v>
      </c>
      <c r="U197" s="576">
        <v>0</v>
      </c>
      <c r="V197" s="474">
        <v>0</v>
      </c>
      <c r="W197" s="576">
        <v>0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4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4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1</v>
      </c>
      <c r="L199" s="474">
        <v>0</v>
      </c>
      <c r="M199" s="576">
        <v>1</v>
      </c>
      <c r="N199" s="474">
        <v>0</v>
      </c>
      <c r="O199" s="576">
        <v>0</v>
      </c>
      <c r="P199" s="474">
        <v>0</v>
      </c>
      <c r="Q199" s="576">
        <v>0</v>
      </c>
      <c r="R199" s="474">
        <v>0</v>
      </c>
      <c r="S199" s="576">
        <v>0</v>
      </c>
      <c r="T199" s="474">
        <v>0</v>
      </c>
      <c r="U199" s="576">
        <v>0</v>
      </c>
      <c r="V199" s="474">
        <v>0</v>
      </c>
      <c r="W199" s="576">
        <v>0</v>
      </c>
      <c r="X199" s="474">
        <v>0</v>
      </c>
      <c r="Y199" s="576">
        <v>1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1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0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2</v>
      </c>
      <c r="D201" s="646">
        <f t="shared" si="166"/>
        <v>0</v>
      </c>
      <c r="E201" s="568">
        <f t="shared" si="166"/>
        <v>2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0</v>
      </c>
      <c r="L201" s="505">
        <v>0</v>
      </c>
      <c r="M201" s="508">
        <v>1</v>
      </c>
      <c r="N201" s="505">
        <v>0</v>
      </c>
      <c r="O201" s="508">
        <v>0</v>
      </c>
      <c r="P201" s="505">
        <v>0</v>
      </c>
      <c r="Q201" s="508">
        <v>0</v>
      </c>
      <c r="R201" s="505">
        <v>0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>
        <v>0</v>
      </c>
      <c r="AB201" s="505">
        <v>0</v>
      </c>
      <c r="AC201" s="508">
        <v>1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1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9</v>
      </c>
      <c r="D202" s="655">
        <f>SUM(H202+J202+L202+N202+P202+R202+T202+V202+X202+Z202+AB202+AD202+AF202+AH202+AJ202+AL202)</f>
        <v>3</v>
      </c>
      <c r="E202" s="656">
        <f>SUM(I202+K202+M202+O202+Q202+S202+U202+W202+Y202+AA202+AC202+AE202+AG202+AI202+AK202+AM202)</f>
        <v>6</v>
      </c>
      <c r="F202" s="660"/>
      <c r="G202" s="661"/>
      <c r="H202" s="474">
        <v>0</v>
      </c>
      <c r="I202" s="576">
        <v>0</v>
      </c>
      <c r="J202" s="474">
        <v>1</v>
      </c>
      <c r="K202" s="576">
        <v>1</v>
      </c>
      <c r="L202" s="474">
        <v>0</v>
      </c>
      <c r="M202" s="576">
        <v>2</v>
      </c>
      <c r="N202" s="474">
        <v>0</v>
      </c>
      <c r="O202" s="576">
        <v>0</v>
      </c>
      <c r="P202" s="474">
        <v>0</v>
      </c>
      <c r="Q202" s="576">
        <v>0</v>
      </c>
      <c r="R202" s="474">
        <v>1</v>
      </c>
      <c r="S202" s="576">
        <v>0</v>
      </c>
      <c r="T202" s="474">
        <v>0</v>
      </c>
      <c r="U202" s="576">
        <v>0</v>
      </c>
      <c r="V202" s="474">
        <v>0</v>
      </c>
      <c r="W202" s="576">
        <v>1</v>
      </c>
      <c r="X202" s="474">
        <v>1</v>
      </c>
      <c r="Y202" s="576">
        <v>0</v>
      </c>
      <c r="Z202" s="474">
        <v>0</v>
      </c>
      <c r="AA202" s="576">
        <v>1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1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3</v>
      </c>
      <c r="D203" s="246">
        <f>SUM(H203+J203+L203+N203+P203+R203+T203+V203+X203+Z203+AB203+AD203+AF203+AH203+AJ203+AL203)</f>
        <v>1</v>
      </c>
      <c r="E203" s="67">
        <f>SUM(I203+K203+M203+O203+Q203+S203+U203+W203+Y203+AA203+AC203+AE203+AG203+AI203+AK203+AM203)</f>
        <v>2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1</v>
      </c>
      <c r="N203" s="47">
        <v>0</v>
      </c>
      <c r="O203" s="42">
        <v>0</v>
      </c>
      <c r="P203" s="47">
        <v>0</v>
      </c>
      <c r="Q203" s="42">
        <v>1</v>
      </c>
      <c r="R203" s="47">
        <v>1</v>
      </c>
      <c r="S203" s="42">
        <v>0</v>
      </c>
      <c r="T203" s="47">
        <v>0</v>
      </c>
      <c r="U203" s="42">
        <v>0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55</v>
      </c>
      <c r="D204" s="614">
        <f t="shared" si="166"/>
        <v>18</v>
      </c>
      <c r="E204" s="615">
        <f t="shared" si="166"/>
        <v>37</v>
      </c>
      <c r="F204" s="505">
        <v>0</v>
      </c>
      <c r="G204" s="508">
        <v>0</v>
      </c>
      <c r="H204" s="505">
        <v>0</v>
      </c>
      <c r="I204" s="508">
        <v>0</v>
      </c>
      <c r="J204" s="505">
        <v>8</v>
      </c>
      <c r="K204" s="508">
        <v>6</v>
      </c>
      <c r="L204" s="505">
        <v>0</v>
      </c>
      <c r="M204" s="508">
        <v>6</v>
      </c>
      <c r="N204" s="505">
        <v>0</v>
      </c>
      <c r="O204" s="508">
        <v>4</v>
      </c>
      <c r="P204" s="505">
        <v>1</v>
      </c>
      <c r="Q204" s="508">
        <v>3</v>
      </c>
      <c r="R204" s="505">
        <v>2</v>
      </c>
      <c r="S204" s="508">
        <v>4</v>
      </c>
      <c r="T204" s="505">
        <v>1</v>
      </c>
      <c r="U204" s="508">
        <v>1</v>
      </c>
      <c r="V204" s="505">
        <v>1</v>
      </c>
      <c r="W204" s="508">
        <v>0</v>
      </c>
      <c r="X204" s="505">
        <v>1</v>
      </c>
      <c r="Y204" s="508">
        <v>2</v>
      </c>
      <c r="Z204" s="505">
        <v>1</v>
      </c>
      <c r="AA204" s="508">
        <v>1</v>
      </c>
      <c r="AB204" s="505">
        <v>0</v>
      </c>
      <c r="AC204" s="508">
        <v>3</v>
      </c>
      <c r="AD204" s="505">
        <v>2</v>
      </c>
      <c r="AE204" s="508">
        <v>4</v>
      </c>
      <c r="AF204" s="505">
        <v>0</v>
      </c>
      <c r="AG204" s="508">
        <v>1</v>
      </c>
      <c r="AH204" s="505">
        <v>1</v>
      </c>
      <c r="AI204" s="508">
        <v>1</v>
      </c>
      <c r="AJ204" s="505">
        <v>0</v>
      </c>
      <c r="AK204" s="508">
        <v>0</v>
      </c>
      <c r="AL204" s="505">
        <v>0</v>
      </c>
      <c r="AM204" s="647">
        <v>1</v>
      </c>
      <c r="AN204" s="534">
        <v>0</v>
      </c>
      <c r="AO204" s="508">
        <v>4</v>
      </c>
      <c r="AP204" s="373">
        <v>2</v>
      </c>
      <c r="AQ204" s="508">
        <v>1</v>
      </c>
      <c r="AR204" s="505">
        <v>0</v>
      </c>
      <c r="AS204" s="508">
        <v>1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5</v>
      </c>
      <c r="D205" s="657">
        <f t="shared" si="166"/>
        <v>0</v>
      </c>
      <c r="E205" s="108">
        <f t="shared" si="166"/>
        <v>5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2</v>
      </c>
      <c r="L205" s="290">
        <v>0</v>
      </c>
      <c r="M205" s="107">
        <v>1</v>
      </c>
      <c r="N205" s="290">
        <v>0</v>
      </c>
      <c r="O205" s="107">
        <v>1</v>
      </c>
      <c r="P205" s="290">
        <v>0</v>
      </c>
      <c r="Q205" s="107">
        <v>0</v>
      </c>
      <c r="R205" s="290">
        <v>0</v>
      </c>
      <c r="S205" s="107">
        <v>0</v>
      </c>
      <c r="T205" s="290">
        <v>0</v>
      </c>
      <c r="U205" s="107">
        <v>0</v>
      </c>
      <c r="V205" s="290">
        <v>0</v>
      </c>
      <c r="W205" s="107">
        <v>0</v>
      </c>
      <c r="X205" s="290">
        <v>0</v>
      </c>
      <c r="Y205" s="107">
        <v>0</v>
      </c>
      <c r="Z205" s="290">
        <v>0</v>
      </c>
      <c r="AA205" s="107">
        <v>0</v>
      </c>
      <c r="AB205" s="290">
        <v>0</v>
      </c>
      <c r="AC205" s="107">
        <v>0</v>
      </c>
      <c r="AD205" s="290">
        <v>0</v>
      </c>
      <c r="AE205" s="107">
        <v>0</v>
      </c>
      <c r="AF205" s="290">
        <v>0</v>
      </c>
      <c r="AG205" s="107">
        <v>0</v>
      </c>
      <c r="AH205" s="290">
        <v>0</v>
      </c>
      <c r="AI205" s="107">
        <v>1</v>
      </c>
      <c r="AJ205" s="290">
        <v>0</v>
      </c>
      <c r="AK205" s="107">
        <v>0</v>
      </c>
      <c r="AL205" s="290">
        <v>0</v>
      </c>
      <c r="AM205" s="65">
        <v>0</v>
      </c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1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11</v>
      </c>
      <c r="D206" s="664">
        <f t="shared" si="166"/>
        <v>2</v>
      </c>
      <c r="E206" s="500">
        <f t="shared" si="166"/>
        <v>9</v>
      </c>
      <c r="F206" s="346">
        <v>0</v>
      </c>
      <c r="G206" s="347">
        <v>0</v>
      </c>
      <c r="H206" s="346">
        <v>0</v>
      </c>
      <c r="I206" s="347">
        <v>0</v>
      </c>
      <c r="J206" s="346">
        <v>1</v>
      </c>
      <c r="K206" s="347">
        <v>2</v>
      </c>
      <c r="L206" s="346">
        <v>0</v>
      </c>
      <c r="M206" s="347">
        <v>1</v>
      </c>
      <c r="N206" s="346">
        <v>0</v>
      </c>
      <c r="O206" s="347">
        <v>1</v>
      </c>
      <c r="P206" s="346">
        <v>0</v>
      </c>
      <c r="Q206" s="347">
        <v>0</v>
      </c>
      <c r="R206" s="346">
        <v>0</v>
      </c>
      <c r="S206" s="347">
        <v>1</v>
      </c>
      <c r="T206" s="346">
        <v>1</v>
      </c>
      <c r="U206" s="347">
        <v>1</v>
      </c>
      <c r="V206" s="346">
        <v>0</v>
      </c>
      <c r="W206" s="347">
        <v>0</v>
      </c>
      <c r="X206" s="346">
        <v>0</v>
      </c>
      <c r="Y206" s="347">
        <v>0</v>
      </c>
      <c r="Z206" s="346">
        <v>0</v>
      </c>
      <c r="AA206" s="347">
        <v>0</v>
      </c>
      <c r="AB206" s="346">
        <v>0</v>
      </c>
      <c r="AC206" s="347">
        <v>0</v>
      </c>
      <c r="AD206" s="346">
        <v>0</v>
      </c>
      <c r="AE206" s="347">
        <v>2</v>
      </c>
      <c r="AF206" s="346">
        <v>0</v>
      </c>
      <c r="AG206" s="347">
        <v>0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1</v>
      </c>
      <c r="AN206" s="430">
        <v>0</v>
      </c>
      <c r="AO206" s="347">
        <v>0</v>
      </c>
      <c r="AP206" s="346">
        <v>0</v>
      </c>
      <c r="AQ206" s="2">
        <v>1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1</v>
      </c>
      <c r="D207" s="375">
        <f t="shared" si="166"/>
        <v>0</v>
      </c>
      <c r="E207" s="500">
        <f t="shared" si="166"/>
        <v>1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0</v>
      </c>
      <c r="M207" s="2">
        <v>0</v>
      </c>
      <c r="N207" s="192">
        <v>0</v>
      </c>
      <c r="O207" s="2">
        <v>1</v>
      </c>
      <c r="P207" s="192">
        <v>0</v>
      </c>
      <c r="Q207" s="2">
        <v>0</v>
      </c>
      <c r="R207" s="192">
        <v>0</v>
      </c>
      <c r="S207" s="2">
        <v>0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0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1</v>
      </c>
      <c r="D208" s="287"/>
      <c r="E208" s="500">
        <f>SUM(K208+M208+O208+Q208+S208+U208+W208+Y208+AA208+AC208+AE208+AG208+AI208+AK208+AM208)</f>
        <v>1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>
        <v>1</v>
      </c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>
        <v>0</v>
      </c>
      <c r="AN208" s="430">
        <v>0</v>
      </c>
      <c r="AO208" s="347">
        <v>0</v>
      </c>
      <c r="AP208" s="634"/>
      <c r="AQ208" s="347">
        <v>0</v>
      </c>
      <c r="AR208" s="346">
        <v>0</v>
      </c>
      <c r="AS208" s="347">
        <v>0</v>
      </c>
      <c r="AT208" s="634"/>
      <c r="AU208" s="350">
        <v>0</v>
      </c>
      <c r="AV208" s="561">
        <v>0</v>
      </c>
      <c r="AW208" s="634"/>
      <c r="AX208" s="347">
        <v>0</v>
      </c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0</v>
      </c>
      <c r="Q213" s="576">
        <v>0</v>
      </c>
      <c r="R213" s="474">
        <v>0</v>
      </c>
      <c r="S213" s="576">
        <v>0</v>
      </c>
      <c r="T213" s="474">
        <v>0</v>
      </c>
      <c r="U213" s="576">
        <v>0</v>
      </c>
      <c r="V213" s="474">
        <v>0</v>
      </c>
      <c r="W213" s="576">
        <v>0</v>
      </c>
      <c r="X213" s="474">
        <v>0</v>
      </c>
      <c r="Y213" s="576">
        <v>0</v>
      </c>
      <c r="Z213" s="474">
        <v>0</v>
      </c>
      <c r="AA213" s="576"/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0</v>
      </c>
      <c r="S214" s="347">
        <v>0</v>
      </c>
      <c r="T214" s="346">
        <v>0</v>
      </c>
      <c r="U214" s="347">
        <v>0</v>
      </c>
      <c r="V214" s="346">
        <v>0</v>
      </c>
      <c r="W214" s="347">
        <v>0</v>
      </c>
      <c r="X214" s="346">
        <v>0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0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0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>
        <v>0</v>
      </c>
      <c r="G215" s="2">
        <v>0</v>
      </c>
      <c r="H215" s="192">
        <v>0</v>
      </c>
      <c r="I215" s="2">
        <v>0</v>
      </c>
      <c r="J215" s="192">
        <v>0</v>
      </c>
      <c r="K215" s="2">
        <v>0</v>
      </c>
      <c r="L215" s="192">
        <v>0</v>
      </c>
      <c r="M215" s="2">
        <v>0</v>
      </c>
      <c r="N215" s="192">
        <v>0</v>
      </c>
      <c r="O215" s="2">
        <v>0</v>
      </c>
      <c r="P215" s="192">
        <v>0</v>
      </c>
      <c r="Q215" s="2">
        <v>0</v>
      </c>
      <c r="R215" s="192">
        <v>0</v>
      </c>
      <c r="S215" s="2">
        <v>0</v>
      </c>
      <c r="T215" s="192">
        <v>0</v>
      </c>
      <c r="U215" s="2">
        <v>0</v>
      </c>
      <c r="V215" s="192">
        <v>0</v>
      </c>
      <c r="W215" s="2">
        <v>0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1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1</v>
      </c>
      <c r="F216" s="192">
        <v>0</v>
      </c>
      <c r="G216" s="2"/>
      <c r="H216" s="192"/>
      <c r="I216" s="2"/>
      <c r="J216" s="192">
        <v>0</v>
      </c>
      <c r="K216" s="2"/>
      <c r="L216" s="192">
        <v>0</v>
      </c>
      <c r="M216" s="2">
        <v>0</v>
      </c>
      <c r="N216" s="192">
        <v>0</v>
      </c>
      <c r="O216" s="2">
        <v>0</v>
      </c>
      <c r="P216" s="192">
        <v>0</v>
      </c>
      <c r="Q216" s="2">
        <v>1</v>
      </c>
      <c r="R216" s="192">
        <v>0</v>
      </c>
      <c r="S216" s="2">
        <v>0</v>
      </c>
      <c r="T216" s="192">
        <v>0</v>
      </c>
      <c r="U216" s="2">
        <v>0</v>
      </c>
      <c r="V216" s="192">
        <v>0</v>
      </c>
      <c r="W216" s="2">
        <v>0</v>
      </c>
      <c r="X216" s="192">
        <v>0</v>
      </c>
      <c r="Y216" s="2"/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0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0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0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1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1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0</v>
      </c>
      <c r="L222" s="290">
        <v>0</v>
      </c>
      <c r="M222" s="107">
        <v>1</v>
      </c>
      <c r="N222" s="290">
        <v>0</v>
      </c>
      <c r="O222" s="107">
        <v>0</v>
      </c>
      <c r="P222" s="290">
        <v>0</v>
      </c>
      <c r="Q222" s="107">
        <v>0</v>
      </c>
      <c r="R222" s="290">
        <v>0</v>
      </c>
      <c r="S222" s="107">
        <v>0</v>
      </c>
      <c r="T222" s="290">
        <v>0</v>
      </c>
      <c r="U222" s="107">
        <v>0</v>
      </c>
      <c r="V222" s="290">
        <v>0</v>
      </c>
      <c r="W222" s="107">
        <v>0</v>
      </c>
      <c r="X222" s="290">
        <v>0</v>
      </c>
      <c r="Y222" s="107">
        <v>0</v>
      </c>
      <c r="Z222" s="290">
        <v>0</v>
      </c>
      <c r="AA222" s="107">
        <v>0</v>
      </c>
      <c r="AB222" s="290">
        <v>0</v>
      </c>
      <c r="AC222" s="107">
        <v>0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1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2</v>
      </c>
      <c r="D223" s="664">
        <f t="shared" si="198"/>
        <v>0</v>
      </c>
      <c r="E223" s="500">
        <f t="shared" si="198"/>
        <v>2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0</v>
      </c>
      <c r="N223" s="346">
        <v>0</v>
      </c>
      <c r="O223" s="347">
        <v>0</v>
      </c>
      <c r="P223" s="346">
        <v>0</v>
      </c>
      <c r="Q223" s="347">
        <v>1</v>
      </c>
      <c r="R223" s="346">
        <v>0</v>
      </c>
      <c r="S223" s="347">
        <v>0</v>
      </c>
      <c r="T223" s="346">
        <v>0</v>
      </c>
      <c r="U223" s="347">
        <v>1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8</v>
      </c>
      <c r="D225" s="664">
        <f t="shared" si="198"/>
        <v>3</v>
      </c>
      <c r="E225" s="500">
        <f t="shared" si="198"/>
        <v>5</v>
      </c>
      <c r="F225" s="346">
        <v>0</v>
      </c>
      <c r="G225" s="347">
        <v>0</v>
      </c>
      <c r="H225" s="346">
        <v>0</v>
      </c>
      <c r="I225" s="347">
        <v>0</v>
      </c>
      <c r="J225" s="346">
        <v>1</v>
      </c>
      <c r="K225" s="347">
        <v>1</v>
      </c>
      <c r="L225" s="346">
        <v>0</v>
      </c>
      <c r="M225" s="347">
        <v>0</v>
      </c>
      <c r="N225" s="346">
        <v>0</v>
      </c>
      <c r="O225" s="347">
        <v>0</v>
      </c>
      <c r="P225" s="346">
        <v>0</v>
      </c>
      <c r="Q225" s="347">
        <v>0</v>
      </c>
      <c r="R225" s="346">
        <v>1</v>
      </c>
      <c r="S225" s="347">
        <v>1</v>
      </c>
      <c r="T225" s="346">
        <v>0</v>
      </c>
      <c r="U225" s="347">
        <v>0</v>
      </c>
      <c r="V225" s="346">
        <v>0</v>
      </c>
      <c r="W225" s="347">
        <v>0</v>
      </c>
      <c r="X225" s="346">
        <v>0</v>
      </c>
      <c r="Y225" s="347">
        <v>0</v>
      </c>
      <c r="Z225" s="346">
        <v>0</v>
      </c>
      <c r="AA225" s="347">
        <v>0</v>
      </c>
      <c r="AB225" s="346">
        <v>0</v>
      </c>
      <c r="AC225" s="347">
        <v>2</v>
      </c>
      <c r="AD225" s="346">
        <v>0</v>
      </c>
      <c r="AE225" s="347">
        <v>0</v>
      </c>
      <c r="AF225" s="346">
        <v>0</v>
      </c>
      <c r="AG225" s="347">
        <v>0</v>
      </c>
      <c r="AH225" s="346">
        <v>1</v>
      </c>
      <c r="AI225" s="347">
        <v>0</v>
      </c>
      <c r="AJ225" s="346">
        <v>0</v>
      </c>
      <c r="AK225" s="347">
        <v>0</v>
      </c>
      <c r="AL225" s="346">
        <v>0</v>
      </c>
      <c r="AM225" s="352">
        <v>1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23</v>
      </c>
      <c r="D226" s="246">
        <f t="shared" si="198"/>
        <v>5</v>
      </c>
      <c r="E226" s="67">
        <f t="shared" si="198"/>
        <v>18</v>
      </c>
      <c r="F226" s="346">
        <v>0</v>
      </c>
      <c r="G226" s="347">
        <v>0</v>
      </c>
      <c r="H226" s="346">
        <v>0</v>
      </c>
      <c r="I226" s="347">
        <v>0</v>
      </c>
      <c r="J226" s="346">
        <v>1</v>
      </c>
      <c r="K226" s="347">
        <v>3</v>
      </c>
      <c r="L226" s="346">
        <v>0</v>
      </c>
      <c r="M226" s="347">
        <v>3</v>
      </c>
      <c r="N226" s="346">
        <v>0</v>
      </c>
      <c r="O226" s="347">
        <v>2</v>
      </c>
      <c r="P226" s="346">
        <v>0</v>
      </c>
      <c r="Q226" s="347">
        <v>1</v>
      </c>
      <c r="R226" s="346">
        <v>0</v>
      </c>
      <c r="S226" s="347">
        <v>2</v>
      </c>
      <c r="T226" s="346">
        <v>0</v>
      </c>
      <c r="U226" s="347">
        <v>0</v>
      </c>
      <c r="V226" s="346">
        <v>0</v>
      </c>
      <c r="W226" s="347">
        <v>0</v>
      </c>
      <c r="X226" s="346">
        <v>1</v>
      </c>
      <c r="Y226" s="347">
        <v>2</v>
      </c>
      <c r="Z226" s="346">
        <v>1</v>
      </c>
      <c r="AA226" s="347">
        <v>1</v>
      </c>
      <c r="AB226" s="346">
        <v>0</v>
      </c>
      <c r="AC226" s="347">
        <v>0</v>
      </c>
      <c r="AD226" s="346">
        <v>2</v>
      </c>
      <c r="AE226" s="347">
        <v>2</v>
      </c>
      <c r="AF226" s="346">
        <v>0</v>
      </c>
      <c r="AG226" s="347">
        <v>1</v>
      </c>
      <c r="AH226" s="346">
        <v>0</v>
      </c>
      <c r="AI226" s="347">
        <v>1</v>
      </c>
      <c r="AJ226" s="346">
        <v>0</v>
      </c>
      <c r="AK226" s="347">
        <v>0</v>
      </c>
      <c r="AL226" s="380">
        <v>0</v>
      </c>
      <c r="AM226" s="390">
        <v>0</v>
      </c>
      <c r="AN226" s="379">
        <v>0</v>
      </c>
      <c r="AO226" s="388">
        <v>3</v>
      </c>
      <c r="AP226" s="429">
        <v>1</v>
      </c>
      <c r="AQ226" s="388">
        <v>0</v>
      </c>
      <c r="AR226" s="380">
        <v>0</v>
      </c>
      <c r="AS226" s="388">
        <v>1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0</v>
      </c>
      <c r="AE227" s="576">
        <v>0</v>
      </c>
      <c r="AF227" s="474">
        <v>0</v>
      </c>
      <c r="AG227" s="576">
        <v>0</v>
      </c>
      <c r="AH227" s="474">
        <v>0</v>
      </c>
      <c r="AI227" s="576">
        <v>0</v>
      </c>
      <c r="AJ227" s="474">
        <v>0</v>
      </c>
      <c r="AK227" s="576">
        <v>0</v>
      </c>
      <c r="AL227" s="474">
        <v>0</v>
      </c>
      <c r="AM227" s="496">
        <v>0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4</v>
      </c>
      <c r="D228" s="664">
        <f>SUM(F228+H228+J228+L228+N228+P228+R228+T228+V228+X228+Z228+AB228+AD228+AF228+AH228+AJ228+AL228)</f>
        <v>2</v>
      </c>
      <c r="E228" s="500">
        <f t="shared" si="198"/>
        <v>2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1</v>
      </c>
      <c r="S228" s="347">
        <v>1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0</v>
      </c>
      <c r="AB228" s="346">
        <v>0</v>
      </c>
      <c r="AC228" s="347">
        <v>1</v>
      </c>
      <c r="AD228" s="346">
        <v>0</v>
      </c>
      <c r="AE228" s="347">
        <v>0</v>
      </c>
      <c r="AF228" s="346">
        <v>0</v>
      </c>
      <c r="AG228" s="347">
        <v>0</v>
      </c>
      <c r="AH228" s="346">
        <v>1</v>
      </c>
      <c r="AI228" s="347">
        <v>0</v>
      </c>
      <c r="AJ228" s="346">
        <v>0</v>
      </c>
      <c r="AK228" s="347">
        <v>0</v>
      </c>
      <c r="AL228" s="346">
        <v>0</v>
      </c>
      <c r="AM228" s="352">
        <v>0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13</v>
      </c>
      <c r="D229" s="672">
        <f t="shared" si="198"/>
        <v>4</v>
      </c>
      <c r="E229" s="387">
        <f t="shared" si="198"/>
        <v>9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2</v>
      </c>
      <c r="T229" s="380">
        <v>0</v>
      </c>
      <c r="U229" s="388">
        <v>0</v>
      </c>
      <c r="V229" s="380">
        <v>0</v>
      </c>
      <c r="W229" s="388">
        <v>0</v>
      </c>
      <c r="X229" s="380">
        <v>1</v>
      </c>
      <c r="Y229" s="388">
        <v>2</v>
      </c>
      <c r="Z229" s="380">
        <v>1</v>
      </c>
      <c r="AA229" s="388">
        <v>1</v>
      </c>
      <c r="AB229" s="380">
        <v>0</v>
      </c>
      <c r="AC229" s="388">
        <v>0</v>
      </c>
      <c r="AD229" s="380">
        <v>2</v>
      </c>
      <c r="AE229" s="388">
        <v>2</v>
      </c>
      <c r="AF229" s="380">
        <v>0</v>
      </c>
      <c r="AG229" s="388">
        <v>1</v>
      </c>
      <c r="AH229" s="380">
        <v>0</v>
      </c>
      <c r="AI229" s="388">
        <v>1</v>
      </c>
      <c r="AJ229" s="380">
        <v>0</v>
      </c>
      <c r="AK229" s="388">
        <v>0</v>
      </c>
      <c r="AL229" s="380">
        <v>0</v>
      </c>
      <c r="AM229" s="390">
        <v>0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6</v>
      </c>
      <c r="D231" s="657">
        <f>SUM(F231+H231+J231+L231+N231+P231+R231+T231+V231+X231+Z231+AB231+AD231+AF231+AH231+AJ231+AL231)</f>
        <v>2</v>
      </c>
      <c r="E231" s="108">
        <f>SUM(G231+I231+K231+M231+O231+Q231+S231+U231+W231+Y231+AA231+AC231+AE231+AG231+AI231+AK231+AM231)</f>
        <v>4</v>
      </c>
      <c r="F231" s="290">
        <v>0</v>
      </c>
      <c r="G231" s="107">
        <v>0</v>
      </c>
      <c r="H231" s="290">
        <v>0</v>
      </c>
      <c r="I231" s="107">
        <v>0</v>
      </c>
      <c r="J231" s="290">
        <v>2</v>
      </c>
      <c r="K231" s="107">
        <v>1</v>
      </c>
      <c r="L231" s="290">
        <v>0</v>
      </c>
      <c r="M231" s="107">
        <v>1</v>
      </c>
      <c r="N231" s="290">
        <v>0</v>
      </c>
      <c r="O231" s="107">
        <v>0</v>
      </c>
      <c r="P231" s="290">
        <v>0</v>
      </c>
      <c r="Q231" s="107">
        <v>0</v>
      </c>
      <c r="R231" s="290">
        <v>0</v>
      </c>
      <c r="S231" s="107">
        <v>0</v>
      </c>
      <c r="T231" s="290">
        <v>0</v>
      </c>
      <c r="U231" s="107">
        <v>0</v>
      </c>
      <c r="V231" s="290">
        <v>0</v>
      </c>
      <c r="W231" s="107">
        <v>0</v>
      </c>
      <c r="X231" s="290">
        <v>0</v>
      </c>
      <c r="Y231" s="107">
        <v>0</v>
      </c>
      <c r="Z231" s="290">
        <v>0</v>
      </c>
      <c r="AA231" s="107">
        <v>0</v>
      </c>
      <c r="AB231" s="290">
        <v>0</v>
      </c>
      <c r="AC231" s="107">
        <v>1</v>
      </c>
      <c r="AD231" s="290">
        <v>0</v>
      </c>
      <c r="AE231" s="107">
        <v>0</v>
      </c>
      <c r="AF231" s="290">
        <v>0</v>
      </c>
      <c r="AG231" s="107">
        <v>0</v>
      </c>
      <c r="AH231" s="290">
        <v>0</v>
      </c>
      <c r="AI231" s="107">
        <v>1</v>
      </c>
      <c r="AJ231" s="290">
        <v>0</v>
      </c>
      <c r="AK231" s="107">
        <v>0</v>
      </c>
      <c r="AL231" s="290">
        <v>0</v>
      </c>
      <c r="AM231" s="65">
        <v>0</v>
      </c>
      <c r="AN231" s="430">
        <v>0</v>
      </c>
      <c r="AO231" s="347">
        <v>0</v>
      </c>
      <c r="AP231" s="346">
        <v>0</v>
      </c>
      <c r="AQ231" s="347">
        <v>0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2</v>
      </c>
      <c r="D232" s="664">
        <f t="shared" si="198"/>
        <v>0</v>
      </c>
      <c r="E232" s="500">
        <f t="shared" si="198"/>
        <v>2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2</v>
      </c>
      <c r="L232" s="346">
        <v>0</v>
      </c>
      <c r="M232" s="347">
        <v>0</v>
      </c>
      <c r="N232" s="346">
        <v>0</v>
      </c>
      <c r="O232" s="347">
        <v>0</v>
      </c>
      <c r="P232" s="346">
        <v>0</v>
      </c>
      <c r="Q232" s="347">
        <v>0</v>
      </c>
      <c r="R232" s="346">
        <v>0</v>
      </c>
      <c r="S232" s="347">
        <v>0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0</v>
      </c>
      <c r="M233" s="347">
        <v>0</v>
      </c>
      <c r="N233" s="346">
        <v>0</v>
      </c>
      <c r="O233" s="347">
        <v>0</v>
      </c>
      <c r="P233" s="346">
        <v>0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4</v>
      </c>
      <c r="D234" s="375">
        <f t="shared" si="198"/>
        <v>3</v>
      </c>
      <c r="E234" s="52">
        <f t="shared" si="198"/>
        <v>1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0</v>
      </c>
      <c r="L234" s="380">
        <v>0</v>
      </c>
      <c r="M234" s="388">
        <v>0</v>
      </c>
      <c r="N234" s="380">
        <v>0</v>
      </c>
      <c r="O234" s="388">
        <v>0</v>
      </c>
      <c r="P234" s="380">
        <v>1</v>
      </c>
      <c r="Q234" s="388">
        <v>1</v>
      </c>
      <c r="R234" s="380">
        <v>1</v>
      </c>
      <c r="S234" s="388">
        <v>0</v>
      </c>
      <c r="T234" s="380">
        <v>0</v>
      </c>
      <c r="U234" s="388">
        <v>0</v>
      </c>
      <c r="V234" s="380">
        <v>1</v>
      </c>
      <c r="W234" s="388">
        <v>0</v>
      </c>
      <c r="X234" s="380">
        <v>0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6</v>
      </c>
      <c r="D235" s="655">
        <f t="shared" si="198"/>
        <v>4</v>
      </c>
      <c r="E235" s="688">
        <f t="shared" si="198"/>
        <v>2</v>
      </c>
      <c r="F235" s="47">
        <v>0</v>
      </c>
      <c r="G235" s="42">
        <v>0</v>
      </c>
      <c r="H235" s="47">
        <v>0</v>
      </c>
      <c r="I235" s="42">
        <v>0</v>
      </c>
      <c r="J235" s="47">
        <v>4</v>
      </c>
      <c r="K235" s="42">
        <v>0</v>
      </c>
      <c r="L235" s="47">
        <v>0</v>
      </c>
      <c r="M235" s="42">
        <v>1</v>
      </c>
      <c r="N235" s="47">
        <v>0</v>
      </c>
      <c r="O235" s="42">
        <v>1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1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>
        <v>0</v>
      </c>
      <c r="G236" s="2">
        <v>0</v>
      </c>
      <c r="H236" s="192">
        <v>0</v>
      </c>
      <c r="I236" s="2">
        <v>0</v>
      </c>
      <c r="J236" s="192">
        <v>0</v>
      </c>
      <c r="K236" s="2">
        <v>0</v>
      </c>
      <c r="L236" s="192">
        <v>0</v>
      </c>
      <c r="M236" s="2">
        <v>0</v>
      </c>
      <c r="N236" s="192">
        <v>0</v>
      </c>
      <c r="O236" s="2">
        <v>0</v>
      </c>
      <c r="P236" s="192">
        <v>0</v>
      </c>
      <c r="Q236" s="2">
        <v>0</v>
      </c>
      <c r="R236" s="192">
        <v>0</v>
      </c>
      <c r="S236" s="2">
        <v>0</v>
      </c>
      <c r="T236" s="192">
        <v>0</v>
      </c>
      <c r="U236" s="2">
        <v>0</v>
      </c>
      <c r="V236" s="192">
        <v>0</v>
      </c>
      <c r="W236" s="2">
        <v>0</v>
      </c>
      <c r="X236" s="192">
        <v>0</v>
      </c>
      <c r="Y236" s="2">
        <v>0</v>
      </c>
      <c r="Z236" s="192">
        <v>0</v>
      </c>
      <c r="AA236" s="2">
        <v>0</v>
      </c>
      <c r="AB236" s="192">
        <v>0</v>
      </c>
      <c r="AC236" s="2">
        <v>0</v>
      </c>
      <c r="AD236" s="192">
        <v>0</v>
      </c>
      <c r="AE236" s="2">
        <v>0</v>
      </c>
      <c r="AF236" s="192">
        <v>0</v>
      </c>
      <c r="AG236" s="2">
        <v>0</v>
      </c>
      <c r="AH236" s="192">
        <v>0</v>
      </c>
      <c r="AI236" s="2">
        <v>0</v>
      </c>
      <c r="AJ236" s="192">
        <v>0</v>
      </c>
      <c r="AK236" s="2">
        <v>0</v>
      </c>
      <c r="AL236" s="192">
        <v>0</v>
      </c>
      <c r="AM236" s="64">
        <v>0</v>
      </c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>
        <v>0</v>
      </c>
      <c r="G237" s="2">
        <v>0</v>
      </c>
      <c r="H237" s="192">
        <v>0</v>
      </c>
      <c r="I237" s="2">
        <v>0</v>
      </c>
      <c r="J237" s="192">
        <v>0</v>
      </c>
      <c r="K237" s="2">
        <v>0</v>
      </c>
      <c r="L237" s="192">
        <v>0</v>
      </c>
      <c r="M237" s="2">
        <v>0</v>
      </c>
      <c r="N237" s="192">
        <v>0</v>
      </c>
      <c r="O237" s="2">
        <v>0</v>
      </c>
      <c r="P237" s="192">
        <v>0</v>
      </c>
      <c r="Q237" s="2">
        <v>0</v>
      </c>
      <c r="R237" s="192">
        <v>0</v>
      </c>
      <c r="S237" s="2">
        <v>0</v>
      </c>
      <c r="T237" s="192">
        <v>0</v>
      </c>
      <c r="U237" s="2">
        <v>0</v>
      </c>
      <c r="V237" s="192">
        <v>0</v>
      </c>
      <c r="W237" s="2">
        <v>0</v>
      </c>
      <c r="X237" s="192">
        <v>0</v>
      </c>
      <c r="Y237" s="2">
        <v>0</v>
      </c>
      <c r="Z237" s="192">
        <v>0</v>
      </c>
      <c r="AA237" s="2">
        <v>0</v>
      </c>
      <c r="AB237" s="192">
        <v>0</v>
      </c>
      <c r="AC237" s="2">
        <v>0</v>
      </c>
      <c r="AD237" s="192">
        <v>0</v>
      </c>
      <c r="AE237" s="2">
        <v>0</v>
      </c>
      <c r="AF237" s="192">
        <v>0</v>
      </c>
      <c r="AG237" s="2">
        <v>0</v>
      </c>
      <c r="AH237" s="192">
        <v>0</v>
      </c>
      <c r="AI237" s="2">
        <v>0</v>
      </c>
      <c r="AJ237" s="192">
        <v>0</v>
      </c>
      <c r="AK237" s="2">
        <v>0</v>
      </c>
      <c r="AL237" s="192">
        <v>0</v>
      </c>
      <c r="AM237" s="64">
        <v>0</v>
      </c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>
        <v>0</v>
      </c>
      <c r="G238" s="2">
        <v>0</v>
      </c>
      <c r="H238" s="192">
        <v>0</v>
      </c>
      <c r="I238" s="2">
        <v>0</v>
      </c>
      <c r="J238" s="192">
        <v>0</v>
      </c>
      <c r="K238" s="2">
        <v>0</v>
      </c>
      <c r="L238" s="192">
        <v>0</v>
      </c>
      <c r="M238" s="2">
        <v>0</v>
      </c>
      <c r="N238" s="192">
        <v>0</v>
      </c>
      <c r="O238" s="2">
        <v>0</v>
      </c>
      <c r="P238" s="192">
        <v>0</v>
      </c>
      <c r="Q238" s="2">
        <v>0</v>
      </c>
      <c r="R238" s="192">
        <v>0</v>
      </c>
      <c r="S238" s="2">
        <v>0</v>
      </c>
      <c r="T238" s="192">
        <v>0</v>
      </c>
      <c r="U238" s="2">
        <v>0</v>
      </c>
      <c r="V238" s="192">
        <v>0</v>
      </c>
      <c r="W238" s="2">
        <v>0</v>
      </c>
      <c r="X238" s="192">
        <v>0</v>
      </c>
      <c r="Y238" s="2">
        <v>0</v>
      </c>
      <c r="Z238" s="192">
        <v>0</v>
      </c>
      <c r="AA238" s="2">
        <v>0</v>
      </c>
      <c r="AB238" s="192">
        <v>0</v>
      </c>
      <c r="AC238" s="2">
        <v>0</v>
      </c>
      <c r="AD238" s="192">
        <v>0</v>
      </c>
      <c r="AE238" s="2">
        <v>0</v>
      </c>
      <c r="AF238" s="192">
        <v>0</v>
      </c>
      <c r="AG238" s="2">
        <v>0</v>
      </c>
      <c r="AH238" s="192">
        <v>0</v>
      </c>
      <c r="AI238" s="2">
        <v>0</v>
      </c>
      <c r="AJ238" s="192">
        <v>0</v>
      </c>
      <c r="AK238" s="2">
        <v>0</v>
      </c>
      <c r="AL238" s="192">
        <v>0</v>
      </c>
      <c r="AM238" s="64">
        <v>0</v>
      </c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>
        <v>0</v>
      </c>
      <c r="G239" s="388">
        <v>0</v>
      </c>
      <c r="H239" s="380">
        <v>0</v>
      </c>
      <c r="I239" s="388">
        <v>0</v>
      </c>
      <c r="J239" s="380">
        <v>0</v>
      </c>
      <c r="K239" s="388">
        <v>0</v>
      </c>
      <c r="L239" s="380">
        <v>0</v>
      </c>
      <c r="M239" s="388">
        <v>0</v>
      </c>
      <c r="N239" s="380">
        <v>0</v>
      </c>
      <c r="O239" s="388">
        <v>0</v>
      </c>
      <c r="P239" s="380">
        <v>0</v>
      </c>
      <c r="Q239" s="388">
        <v>0</v>
      </c>
      <c r="R239" s="380">
        <v>0</v>
      </c>
      <c r="S239" s="388">
        <v>0</v>
      </c>
      <c r="T239" s="380">
        <v>0</v>
      </c>
      <c r="U239" s="388">
        <v>0</v>
      </c>
      <c r="V239" s="380">
        <v>0</v>
      </c>
      <c r="W239" s="388">
        <v>0</v>
      </c>
      <c r="X239" s="380">
        <v>0</v>
      </c>
      <c r="Y239" s="388">
        <v>0</v>
      </c>
      <c r="Z239" s="380">
        <v>0</v>
      </c>
      <c r="AA239" s="388">
        <v>0</v>
      </c>
      <c r="AB239" s="380">
        <v>0</v>
      </c>
      <c r="AC239" s="388">
        <v>0</v>
      </c>
      <c r="AD239" s="380">
        <v>0</v>
      </c>
      <c r="AE239" s="388">
        <v>0</v>
      </c>
      <c r="AF239" s="380">
        <v>0</v>
      </c>
      <c r="AG239" s="388">
        <v>0</v>
      </c>
      <c r="AH239" s="380">
        <v>0</v>
      </c>
      <c r="AI239" s="388">
        <v>0</v>
      </c>
      <c r="AJ239" s="380">
        <v>0</v>
      </c>
      <c r="AK239" s="388">
        <v>0</v>
      </c>
      <c r="AL239" s="380">
        <v>0</v>
      </c>
      <c r="AM239" s="564">
        <v>0</v>
      </c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0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0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0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2</v>
      </c>
      <c r="D241" s="672">
        <f t="shared" si="198"/>
        <v>2</v>
      </c>
      <c r="E241" s="387">
        <f t="shared" si="198"/>
        <v>0</v>
      </c>
      <c r="F241" s="380">
        <v>0</v>
      </c>
      <c r="G241" s="388">
        <v>0</v>
      </c>
      <c r="H241" s="380">
        <v>0</v>
      </c>
      <c r="I241" s="388">
        <v>0</v>
      </c>
      <c r="J241" s="380">
        <v>0</v>
      </c>
      <c r="K241" s="388">
        <v>0</v>
      </c>
      <c r="L241" s="380">
        <v>0</v>
      </c>
      <c r="M241" s="388">
        <v>0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0</v>
      </c>
      <c r="V241" s="380">
        <v>1</v>
      </c>
      <c r="W241" s="388">
        <v>0</v>
      </c>
      <c r="X241" s="380">
        <v>0</v>
      </c>
      <c r="Y241" s="388">
        <v>0</v>
      </c>
      <c r="Z241" s="380">
        <v>1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1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>
        <v>0</v>
      </c>
      <c r="AI357" s="759">
        <v>0</v>
      </c>
      <c r="AJ357" s="477">
        <v>0</v>
      </c>
      <c r="AK357" s="494">
        <v>0</v>
      </c>
      <c r="AL357" s="577">
        <v>0</v>
      </c>
      <c r="AM357" s="577">
        <v>0</v>
      </c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>
        <v>0</v>
      </c>
      <c r="AI358" s="352">
        <v>0</v>
      </c>
      <c r="AJ358" s="348">
        <v>0</v>
      </c>
      <c r="AK358" s="369">
        <v>0</v>
      </c>
      <c r="AL358" s="350">
        <v>0</v>
      </c>
      <c r="AM358" s="350">
        <v>0</v>
      </c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5</v>
      </c>
      <c r="D359" s="763">
        <f t="shared" si="295"/>
        <v>3</v>
      </c>
      <c r="E359" s="223">
        <f t="shared" si="295"/>
        <v>2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>
        <v>1</v>
      </c>
      <c r="X359" s="380">
        <v>2</v>
      </c>
      <c r="Y359" s="388"/>
      <c r="Z359" s="380">
        <v>1</v>
      </c>
      <c r="AA359" s="388">
        <v>1</v>
      </c>
      <c r="AB359" s="380"/>
      <c r="AC359" s="388"/>
      <c r="AD359" s="380"/>
      <c r="AE359" s="388"/>
      <c r="AF359" s="380"/>
      <c r="AG359" s="392"/>
      <c r="AH359" s="379">
        <v>0</v>
      </c>
      <c r="AI359" s="390">
        <v>0</v>
      </c>
      <c r="AJ359" s="429">
        <v>5</v>
      </c>
      <c r="AK359" s="372">
        <v>0</v>
      </c>
      <c r="AL359" s="389">
        <v>0</v>
      </c>
      <c r="AM359" s="389">
        <v>0</v>
      </c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>
        <v>0</v>
      </c>
      <c r="AI360" s="431">
        <v>0</v>
      </c>
      <c r="AJ360" s="22">
        <v>0</v>
      </c>
      <c r="AK360" s="535">
        <v>0</v>
      </c>
      <c r="AL360" s="637">
        <v>0</v>
      </c>
      <c r="AM360" s="637">
        <v>0</v>
      </c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>
        <v>0</v>
      </c>
      <c r="AI361" s="352">
        <v>0</v>
      </c>
      <c r="AJ361" s="348">
        <v>0</v>
      </c>
      <c r="AK361" s="369">
        <v>0</v>
      </c>
      <c r="AL361" s="350">
        <v>0</v>
      </c>
      <c r="AM361" s="350">
        <v>0</v>
      </c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5</v>
      </c>
      <c r="D362" s="764">
        <f t="shared" si="295"/>
        <v>3</v>
      </c>
      <c r="E362" s="765">
        <f t="shared" si="295"/>
        <v>2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>
        <v>1</v>
      </c>
      <c r="X362" s="373">
        <v>2</v>
      </c>
      <c r="Y362" s="747"/>
      <c r="Z362" s="373">
        <v>1</v>
      </c>
      <c r="AA362" s="747">
        <v>1</v>
      </c>
      <c r="AB362" s="373"/>
      <c r="AC362" s="747"/>
      <c r="AD362" s="373"/>
      <c r="AE362" s="747"/>
      <c r="AF362" s="373"/>
      <c r="AG362" s="600"/>
      <c r="AH362" s="379">
        <v>0</v>
      </c>
      <c r="AI362" s="390">
        <v>0</v>
      </c>
      <c r="AJ362" s="429">
        <v>5</v>
      </c>
      <c r="AK362" s="372">
        <v>0</v>
      </c>
      <c r="AL362" s="389">
        <v>0</v>
      </c>
      <c r="AM362" s="389">
        <v>0</v>
      </c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5</v>
      </c>
      <c r="D363" s="140">
        <f t="shared" si="295"/>
        <v>3</v>
      </c>
      <c r="E363" s="224">
        <f t="shared" si="295"/>
        <v>2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>
        <v>1</v>
      </c>
      <c r="X363" s="290">
        <v>2</v>
      </c>
      <c r="Y363" s="107"/>
      <c r="Z363" s="290">
        <v>1</v>
      </c>
      <c r="AA363" s="107">
        <v>1</v>
      </c>
      <c r="AB363" s="290"/>
      <c r="AC363" s="107"/>
      <c r="AD363" s="290"/>
      <c r="AE363" s="107"/>
      <c r="AF363" s="290"/>
      <c r="AG363" s="61"/>
      <c r="AH363" s="296">
        <v>0</v>
      </c>
      <c r="AI363" s="431">
        <v>0</v>
      </c>
      <c r="AJ363" s="22">
        <v>5</v>
      </c>
      <c r="AK363" s="535">
        <v>0</v>
      </c>
      <c r="AL363" s="637">
        <v>0</v>
      </c>
      <c r="AM363" s="637">
        <v>0</v>
      </c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>
        <v>0</v>
      </c>
      <c r="AI364" s="352">
        <v>0</v>
      </c>
      <c r="AJ364" s="348">
        <v>0</v>
      </c>
      <c r="AK364" s="369">
        <v>0</v>
      </c>
      <c r="AL364" s="350">
        <v>0</v>
      </c>
      <c r="AM364" s="350">
        <v>0</v>
      </c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8</v>
      </c>
      <c r="C372" s="2746">
        <f t="shared" ref="C372:D382" si="298">SUM(E372,G372,I372,K372,M372,O372,Q372,S372,U372,W372,Y372,AA372,AC372,AE372,AG372,AI372,AK372)</f>
        <v>4</v>
      </c>
      <c r="D372" s="3044">
        <f>SUM(F372,H372,J372,L372,N372,P372,R372,T372,V372,X372,Z372,AB372,AD372,AF372,AH372,AJ372,AL372)</f>
        <v>4</v>
      </c>
      <c r="E372" s="474">
        <v>0</v>
      </c>
      <c r="F372" s="576">
        <v>0</v>
      </c>
      <c r="G372" s="474">
        <v>0</v>
      </c>
      <c r="H372" s="576">
        <v>0</v>
      </c>
      <c r="I372" s="474">
        <v>0</v>
      </c>
      <c r="J372" s="576">
        <v>0</v>
      </c>
      <c r="K372" s="474">
        <v>0</v>
      </c>
      <c r="L372" s="576">
        <v>0</v>
      </c>
      <c r="M372" s="474">
        <v>0</v>
      </c>
      <c r="N372" s="576">
        <v>0</v>
      </c>
      <c r="O372" s="474">
        <v>0</v>
      </c>
      <c r="P372" s="576">
        <v>0</v>
      </c>
      <c r="Q372" s="474">
        <v>0</v>
      </c>
      <c r="R372" s="576">
        <v>0</v>
      </c>
      <c r="S372" s="474">
        <v>0</v>
      </c>
      <c r="T372" s="576">
        <v>0</v>
      </c>
      <c r="U372" s="474">
        <v>0</v>
      </c>
      <c r="V372" s="576">
        <v>0</v>
      </c>
      <c r="W372" s="474">
        <v>0</v>
      </c>
      <c r="X372" s="576">
        <v>0</v>
      </c>
      <c r="Y372" s="474">
        <v>1</v>
      </c>
      <c r="Z372" s="576">
        <v>0</v>
      </c>
      <c r="AA372" s="474">
        <v>0</v>
      </c>
      <c r="AB372" s="576">
        <v>0</v>
      </c>
      <c r="AC372" s="474">
        <v>0</v>
      </c>
      <c r="AD372" s="576">
        <v>1</v>
      </c>
      <c r="AE372" s="474">
        <v>0</v>
      </c>
      <c r="AF372" s="576">
        <v>0</v>
      </c>
      <c r="AG372" s="474">
        <v>0</v>
      </c>
      <c r="AH372" s="576">
        <v>0</v>
      </c>
      <c r="AI372" s="474">
        <v>2</v>
      </c>
      <c r="AJ372" s="576">
        <v>1</v>
      </c>
      <c r="AK372" s="474">
        <v>1</v>
      </c>
      <c r="AL372" s="476">
        <v>2</v>
      </c>
      <c r="AM372" s="5645"/>
      <c r="AN372" s="516"/>
      <c r="AO372" s="516"/>
      <c r="AP372" s="661"/>
      <c r="AQ372" s="3045">
        <v>0</v>
      </c>
      <c r="AR372" s="497">
        <v>0</v>
      </c>
      <c r="AS372" s="576">
        <v>0</v>
      </c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>
        <v>0</v>
      </c>
      <c r="F373" s="388">
        <v>0</v>
      </c>
      <c r="G373" s="380">
        <v>0</v>
      </c>
      <c r="H373" s="388">
        <v>0</v>
      </c>
      <c r="I373" s="380">
        <v>0</v>
      </c>
      <c r="J373" s="388">
        <v>0</v>
      </c>
      <c r="K373" s="380">
        <v>0</v>
      </c>
      <c r="L373" s="388">
        <v>0</v>
      </c>
      <c r="M373" s="380">
        <v>0</v>
      </c>
      <c r="N373" s="388">
        <v>0</v>
      </c>
      <c r="O373" s="380">
        <v>0</v>
      </c>
      <c r="P373" s="388">
        <v>0</v>
      </c>
      <c r="Q373" s="380">
        <v>0</v>
      </c>
      <c r="R373" s="388">
        <v>0</v>
      </c>
      <c r="S373" s="380">
        <v>0</v>
      </c>
      <c r="T373" s="388">
        <v>0</v>
      </c>
      <c r="U373" s="380">
        <v>0</v>
      </c>
      <c r="V373" s="388">
        <v>0</v>
      </c>
      <c r="W373" s="380">
        <v>0</v>
      </c>
      <c r="X373" s="388">
        <v>0</v>
      </c>
      <c r="Y373" s="380">
        <v>0</v>
      </c>
      <c r="Z373" s="388">
        <v>0</v>
      </c>
      <c r="AA373" s="380">
        <v>0</v>
      </c>
      <c r="AB373" s="388">
        <v>0</v>
      </c>
      <c r="AC373" s="380">
        <v>0</v>
      </c>
      <c r="AD373" s="388">
        <v>0</v>
      </c>
      <c r="AE373" s="380">
        <v>0</v>
      </c>
      <c r="AF373" s="388">
        <v>0</v>
      </c>
      <c r="AG373" s="380">
        <v>0</v>
      </c>
      <c r="AH373" s="388">
        <v>0</v>
      </c>
      <c r="AI373" s="380">
        <v>0</v>
      </c>
      <c r="AJ373" s="388">
        <v>0</v>
      </c>
      <c r="AK373" s="380">
        <v>0</v>
      </c>
      <c r="AL373" s="392">
        <v>0</v>
      </c>
      <c r="AM373" s="3861"/>
      <c r="AN373" s="520"/>
      <c r="AO373" s="520"/>
      <c r="AP373" s="391"/>
      <c r="AQ373" s="2733">
        <v>0</v>
      </c>
      <c r="AR373" s="379">
        <v>0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8</v>
      </c>
      <c r="C375" s="3051">
        <f t="shared" si="298"/>
        <v>2</v>
      </c>
      <c r="D375" s="588">
        <f t="shared" si="298"/>
        <v>6</v>
      </c>
      <c r="E375" s="290">
        <v>0</v>
      </c>
      <c r="F375" s="107">
        <v>0</v>
      </c>
      <c r="G375" s="290">
        <v>0</v>
      </c>
      <c r="H375" s="107">
        <v>0</v>
      </c>
      <c r="I375" s="290">
        <v>0</v>
      </c>
      <c r="J375" s="107">
        <v>0</v>
      </c>
      <c r="K375" s="290">
        <v>0</v>
      </c>
      <c r="L375" s="107">
        <v>0</v>
      </c>
      <c r="M375" s="290">
        <v>0</v>
      </c>
      <c r="N375" s="107">
        <v>0</v>
      </c>
      <c r="O375" s="290">
        <v>0</v>
      </c>
      <c r="P375" s="107">
        <v>0</v>
      </c>
      <c r="Q375" s="290">
        <v>0</v>
      </c>
      <c r="R375" s="107">
        <v>0</v>
      </c>
      <c r="S375" s="290">
        <v>0</v>
      </c>
      <c r="T375" s="107">
        <v>0</v>
      </c>
      <c r="U375" s="290">
        <v>0</v>
      </c>
      <c r="V375" s="107">
        <v>1</v>
      </c>
      <c r="W375" s="290">
        <v>0</v>
      </c>
      <c r="X375" s="107">
        <v>0</v>
      </c>
      <c r="Y375" s="290">
        <v>0</v>
      </c>
      <c r="Z375" s="107">
        <v>2</v>
      </c>
      <c r="AA375" s="290">
        <v>1</v>
      </c>
      <c r="AB375" s="107">
        <v>0</v>
      </c>
      <c r="AC375" s="290">
        <v>1</v>
      </c>
      <c r="AD375" s="107">
        <v>0</v>
      </c>
      <c r="AE375" s="290">
        <v>0</v>
      </c>
      <c r="AF375" s="107">
        <v>0</v>
      </c>
      <c r="AG375" s="290">
        <v>0</v>
      </c>
      <c r="AH375" s="107">
        <v>0</v>
      </c>
      <c r="AI375" s="290">
        <v>0</v>
      </c>
      <c r="AJ375" s="107">
        <v>2</v>
      </c>
      <c r="AK375" s="290">
        <v>0</v>
      </c>
      <c r="AL375" s="61">
        <v>1</v>
      </c>
      <c r="AM375" s="5646"/>
      <c r="AN375" s="536"/>
      <c r="AO375" s="536"/>
      <c r="AP375" s="130"/>
      <c r="AQ375" s="371">
        <v>0</v>
      </c>
      <c r="AR375" s="296">
        <v>0</v>
      </c>
      <c r="AS375" s="107">
        <v>0</v>
      </c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>
        <v>0</v>
      </c>
      <c r="F376" s="2">
        <v>0</v>
      </c>
      <c r="G376" s="192">
        <v>0</v>
      </c>
      <c r="H376" s="2">
        <v>0</v>
      </c>
      <c r="I376" s="192">
        <v>0</v>
      </c>
      <c r="J376" s="2">
        <v>0</v>
      </c>
      <c r="K376" s="192">
        <v>0</v>
      </c>
      <c r="L376" s="2">
        <v>0</v>
      </c>
      <c r="M376" s="192">
        <v>0</v>
      </c>
      <c r="N376" s="2">
        <v>0</v>
      </c>
      <c r="O376" s="192">
        <v>0</v>
      </c>
      <c r="P376" s="2">
        <v>0</v>
      </c>
      <c r="Q376" s="192">
        <v>0</v>
      </c>
      <c r="R376" s="2">
        <v>0</v>
      </c>
      <c r="S376" s="192">
        <v>0</v>
      </c>
      <c r="T376" s="2">
        <v>0</v>
      </c>
      <c r="U376" s="192">
        <v>0</v>
      </c>
      <c r="V376" s="2">
        <v>0</v>
      </c>
      <c r="W376" s="192">
        <v>0</v>
      </c>
      <c r="X376" s="2">
        <v>0</v>
      </c>
      <c r="Y376" s="192">
        <v>0</v>
      </c>
      <c r="Z376" s="2">
        <v>0</v>
      </c>
      <c r="AA376" s="192">
        <v>0</v>
      </c>
      <c r="AB376" s="2">
        <v>0</v>
      </c>
      <c r="AC376" s="192">
        <v>0</v>
      </c>
      <c r="AD376" s="2">
        <v>0</v>
      </c>
      <c r="AE376" s="192">
        <v>0</v>
      </c>
      <c r="AF376" s="2">
        <v>0</v>
      </c>
      <c r="AG376" s="192">
        <v>0</v>
      </c>
      <c r="AH376" s="2">
        <v>0</v>
      </c>
      <c r="AI376" s="192">
        <v>0</v>
      </c>
      <c r="AJ376" s="2">
        <v>0</v>
      </c>
      <c r="AK376" s="192">
        <v>0</v>
      </c>
      <c r="AL376" s="376">
        <v>0</v>
      </c>
      <c r="AM376" s="3855"/>
      <c r="AN376" s="3836"/>
      <c r="AO376" s="3836"/>
      <c r="AP376" s="131"/>
      <c r="AQ376" s="3055">
        <v>0</v>
      </c>
      <c r="AR376" s="377">
        <v>0</v>
      </c>
      <c r="AS376" s="2">
        <v>0</v>
      </c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1</v>
      </c>
      <c r="C378" s="3051">
        <f t="shared" si="298"/>
        <v>0</v>
      </c>
      <c r="D378" s="2414">
        <f t="shared" si="298"/>
        <v>1</v>
      </c>
      <c r="E378" s="47">
        <v>0</v>
      </c>
      <c r="F378" s="42">
        <v>0</v>
      </c>
      <c r="G378" s="47">
        <v>0</v>
      </c>
      <c r="H378" s="42">
        <v>0</v>
      </c>
      <c r="I378" s="47">
        <v>0</v>
      </c>
      <c r="J378" s="42">
        <v>0</v>
      </c>
      <c r="K378" s="47">
        <v>0</v>
      </c>
      <c r="L378" s="42">
        <v>0</v>
      </c>
      <c r="M378" s="47">
        <v>0</v>
      </c>
      <c r="N378" s="42">
        <v>0</v>
      </c>
      <c r="O378" s="47">
        <v>0</v>
      </c>
      <c r="P378" s="42">
        <v>0</v>
      </c>
      <c r="Q378" s="47">
        <v>0</v>
      </c>
      <c r="R378" s="42">
        <v>0</v>
      </c>
      <c r="S378" s="47">
        <v>0</v>
      </c>
      <c r="T378" s="42">
        <v>0</v>
      </c>
      <c r="U378" s="47">
        <v>0</v>
      </c>
      <c r="V378" s="42">
        <v>0</v>
      </c>
      <c r="W378" s="47">
        <v>0</v>
      </c>
      <c r="X378" s="42">
        <v>0</v>
      </c>
      <c r="Y378" s="47">
        <v>0</v>
      </c>
      <c r="Z378" s="42">
        <v>0</v>
      </c>
      <c r="AA378" s="47">
        <v>0</v>
      </c>
      <c r="AB378" s="42">
        <v>1</v>
      </c>
      <c r="AC378" s="47">
        <v>0</v>
      </c>
      <c r="AD378" s="42">
        <v>0</v>
      </c>
      <c r="AE378" s="47">
        <v>0</v>
      </c>
      <c r="AF378" s="42">
        <v>0</v>
      </c>
      <c r="AG378" s="47">
        <v>0</v>
      </c>
      <c r="AH378" s="42">
        <v>0</v>
      </c>
      <c r="AI378" s="47">
        <v>0</v>
      </c>
      <c r="AJ378" s="42">
        <v>0</v>
      </c>
      <c r="AK378" s="47">
        <v>0</v>
      </c>
      <c r="AL378" s="75">
        <v>0</v>
      </c>
      <c r="AM378" s="5647"/>
      <c r="AN378" s="244"/>
      <c r="AO378" s="244"/>
      <c r="AP378" s="286"/>
      <c r="AQ378" s="3057">
        <v>1</v>
      </c>
      <c r="AR378" s="74">
        <v>0</v>
      </c>
      <c r="AS378" s="42">
        <v>0</v>
      </c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>
        <v>0</v>
      </c>
      <c r="F379" s="2">
        <v>0</v>
      </c>
      <c r="G379" s="192">
        <v>0</v>
      </c>
      <c r="H379" s="2">
        <v>0</v>
      </c>
      <c r="I379" s="192">
        <v>0</v>
      </c>
      <c r="J379" s="2">
        <v>0</v>
      </c>
      <c r="K379" s="192">
        <v>0</v>
      </c>
      <c r="L379" s="2">
        <v>0</v>
      </c>
      <c r="M379" s="192">
        <v>0</v>
      </c>
      <c r="N379" s="2">
        <v>0</v>
      </c>
      <c r="O379" s="192">
        <v>0</v>
      </c>
      <c r="P379" s="2">
        <v>0</v>
      </c>
      <c r="Q379" s="192">
        <v>0</v>
      </c>
      <c r="R379" s="2">
        <v>0</v>
      </c>
      <c r="S379" s="192">
        <v>0</v>
      </c>
      <c r="T379" s="2">
        <v>0</v>
      </c>
      <c r="U379" s="192">
        <v>0</v>
      </c>
      <c r="V379" s="2">
        <v>0</v>
      </c>
      <c r="W379" s="192">
        <v>0</v>
      </c>
      <c r="X379" s="2">
        <v>0</v>
      </c>
      <c r="Y379" s="192">
        <v>0</v>
      </c>
      <c r="Z379" s="2">
        <v>0</v>
      </c>
      <c r="AA379" s="192">
        <v>0</v>
      </c>
      <c r="AB379" s="2">
        <v>0</v>
      </c>
      <c r="AC379" s="192">
        <v>0</v>
      </c>
      <c r="AD379" s="2">
        <v>0</v>
      </c>
      <c r="AE379" s="192">
        <v>0</v>
      </c>
      <c r="AF379" s="2">
        <v>0</v>
      </c>
      <c r="AG379" s="192">
        <v>0</v>
      </c>
      <c r="AH379" s="2">
        <v>0</v>
      </c>
      <c r="AI379" s="192">
        <v>0</v>
      </c>
      <c r="AJ379" s="2">
        <v>0</v>
      </c>
      <c r="AK379" s="192">
        <v>0</v>
      </c>
      <c r="AL379" s="376">
        <v>0</v>
      </c>
      <c r="AM379" s="3855"/>
      <c r="AN379" s="3836"/>
      <c r="AO379" s="3836"/>
      <c r="AP379" s="131"/>
      <c r="AQ379" s="3055">
        <v>0</v>
      </c>
      <c r="AR379" s="377">
        <v>0</v>
      </c>
      <c r="AS379" s="2">
        <v>0</v>
      </c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2</v>
      </c>
      <c r="C380" s="3060">
        <f>SUM(E380,G380,I380,K380,M380,O380,Q380,S380,U380,W380,Y380,AA380,AC380,AE380,AG380,AI380,AK380)</f>
        <v>1</v>
      </c>
      <c r="D380" s="560">
        <f>SUM(F380,H380,J380,L380,N380,P380,R380,T380,V380,X380,Z380,AB380,AD380,AF380,AH380,AJ380,AL380)</f>
        <v>1</v>
      </c>
      <c r="E380" s="346">
        <v>0</v>
      </c>
      <c r="F380" s="347">
        <v>0</v>
      </c>
      <c r="G380" s="346">
        <v>0</v>
      </c>
      <c r="H380" s="347">
        <v>0</v>
      </c>
      <c r="I380" s="346">
        <v>0</v>
      </c>
      <c r="J380" s="347">
        <v>0</v>
      </c>
      <c r="K380" s="346">
        <v>0</v>
      </c>
      <c r="L380" s="347">
        <v>0</v>
      </c>
      <c r="M380" s="346">
        <v>0</v>
      </c>
      <c r="N380" s="347">
        <v>0</v>
      </c>
      <c r="O380" s="346">
        <v>0</v>
      </c>
      <c r="P380" s="347">
        <v>0</v>
      </c>
      <c r="Q380" s="346">
        <v>0</v>
      </c>
      <c r="R380" s="347">
        <v>0</v>
      </c>
      <c r="S380" s="346">
        <v>0</v>
      </c>
      <c r="T380" s="347">
        <v>0</v>
      </c>
      <c r="U380" s="346">
        <v>0</v>
      </c>
      <c r="V380" s="347">
        <v>0</v>
      </c>
      <c r="W380" s="346">
        <v>0</v>
      </c>
      <c r="X380" s="347">
        <v>0</v>
      </c>
      <c r="Y380" s="346">
        <v>0</v>
      </c>
      <c r="Z380" s="347">
        <v>0</v>
      </c>
      <c r="AA380" s="346">
        <v>0</v>
      </c>
      <c r="AB380" s="347">
        <v>0</v>
      </c>
      <c r="AC380" s="346">
        <v>0</v>
      </c>
      <c r="AD380" s="347">
        <v>0</v>
      </c>
      <c r="AE380" s="346">
        <v>0</v>
      </c>
      <c r="AF380" s="347">
        <v>0</v>
      </c>
      <c r="AG380" s="346">
        <v>0</v>
      </c>
      <c r="AH380" s="347">
        <v>0</v>
      </c>
      <c r="AI380" s="346">
        <v>1</v>
      </c>
      <c r="AJ380" s="347">
        <v>0</v>
      </c>
      <c r="AK380" s="346">
        <v>0</v>
      </c>
      <c r="AL380" s="481">
        <v>1</v>
      </c>
      <c r="AM380" s="3716"/>
      <c r="AN380" s="524"/>
      <c r="AO380" s="524"/>
      <c r="AP380" s="687"/>
      <c r="AQ380" s="2784">
        <v>0</v>
      </c>
      <c r="AR380" s="430">
        <v>0</v>
      </c>
      <c r="AS380" s="347">
        <v>0</v>
      </c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5</v>
      </c>
      <c r="C381" s="3051">
        <f>SUM(E381,G381,I381,K381,M381,O381,Q381,S381,U381,W381,Y381,AA381,AC381,AE381,AG381,AI381,AK381)</f>
        <v>2</v>
      </c>
      <c r="D381" s="2414">
        <f>SUM(F381,H381,J381,L381,N381,P381,R381,T381,V381,X381,Z381,AB381,AD381,AF381,AH381,AJ381,AL381)</f>
        <v>3</v>
      </c>
      <c r="E381" s="47">
        <v>0</v>
      </c>
      <c r="F381" s="42">
        <v>0</v>
      </c>
      <c r="G381" s="47">
        <v>0</v>
      </c>
      <c r="H381" s="42">
        <v>0</v>
      </c>
      <c r="I381" s="47">
        <v>0</v>
      </c>
      <c r="J381" s="42">
        <v>0</v>
      </c>
      <c r="K381" s="47">
        <v>0</v>
      </c>
      <c r="L381" s="42">
        <v>0</v>
      </c>
      <c r="M381" s="47">
        <v>0</v>
      </c>
      <c r="N381" s="42">
        <v>0</v>
      </c>
      <c r="O381" s="47">
        <v>0</v>
      </c>
      <c r="P381" s="42">
        <v>0</v>
      </c>
      <c r="Q381" s="47">
        <v>0</v>
      </c>
      <c r="R381" s="42">
        <v>0</v>
      </c>
      <c r="S381" s="47">
        <v>0</v>
      </c>
      <c r="T381" s="42">
        <v>0</v>
      </c>
      <c r="U381" s="47">
        <v>0</v>
      </c>
      <c r="V381" s="42">
        <v>0</v>
      </c>
      <c r="W381" s="47">
        <v>0</v>
      </c>
      <c r="X381" s="42">
        <v>0</v>
      </c>
      <c r="Y381" s="47">
        <v>0</v>
      </c>
      <c r="Z381" s="42">
        <v>0</v>
      </c>
      <c r="AA381" s="47">
        <v>0</v>
      </c>
      <c r="AB381" s="42">
        <v>0</v>
      </c>
      <c r="AC381" s="47">
        <v>0</v>
      </c>
      <c r="AD381" s="42">
        <v>1</v>
      </c>
      <c r="AE381" s="47">
        <v>0</v>
      </c>
      <c r="AF381" s="42">
        <v>0</v>
      </c>
      <c r="AG381" s="47">
        <v>0</v>
      </c>
      <c r="AH381" s="42">
        <v>0</v>
      </c>
      <c r="AI381" s="47">
        <v>1</v>
      </c>
      <c r="AJ381" s="42">
        <v>1</v>
      </c>
      <c r="AK381" s="47">
        <v>1</v>
      </c>
      <c r="AL381" s="75">
        <v>1</v>
      </c>
      <c r="AM381" s="5647"/>
      <c r="AN381" s="244"/>
      <c r="AO381" s="244"/>
      <c r="AP381" s="286"/>
      <c r="AQ381" s="3057">
        <v>1</v>
      </c>
      <c r="AR381" s="74">
        <v>1</v>
      </c>
      <c r="AS381" s="42">
        <v>0</v>
      </c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>
        <v>0</v>
      </c>
      <c r="F382" s="2">
        <v>0</v>
      </c>
      <c r="G382" s="192">
        <v>0</v>
      </c>
      <c r="H382" s="2">
        <v>0</v>
      </c>
      <c r="I382" s="192">
        <v>0</v>
      </c>
      <c r="J382" s="2">
        <v>0</v>
      </c>
      <c r="K382" s="192">
        <v>0</v>
      </c>
      <c r="L382" s="2">
        <v>0</v>
      </c>
      <c r="M382" s="192">
        <v>0</v>
      </c>
      <c r="N382" s="2">
        <v>0</v>
      </c>
      <c r="O382" s="192">
        <v>0</v>
      </c>
      <c r="P382" s="2">
        <v>0</v>
      </c>
      <c r="Q382" s="192">
        <v>0</v>
      </c>
      <c r="R382" s="2">
        <v>0</v>
      </c>
      <c r="S382" s="192">
        <v>0</v>
      </c>
      <c r="T382" s="2">
        <v>0</v>
      </c>
      <c r="U382" s="192">
        <v>0</v>
      </c>
      <c r="V382" s="2">
        <v>0</v>
      </c>
      <c r="W382" s="192">
        <v>0</v>
      </c>
      <c r="X382" s="2">
        <v>0</v>
      </c>
      <c r="Y382" s="192">
        <v>0</v>
      </c>
      <c r="Z382" s="2">
        <v>0</v>
      </c>
      <c r="AA382" s="192">
        <v>0</v>
      </c>
      <c r="AB382" s="2">
        <v>0</v>
      </c>
      <c r="AC382" s="192">
        <v>0</v>
      </c>
      <c r="AD382" s="2">
        <v>0</v>
      </c>
      <c r="AE382" s="192">
        <v>0</v>
      </c>
      <c r="AF382" s="2">
        <v>0</v>
      </c>
      <c r="AG382" s="192">
        <v>0</v>
      </c>
      <c r="AH382" s="2">
        <v>0</v>
      </c>
      <c r="AI382" s="192">
        <v>0</v>
      </c>
      <c r="AJ382" s="2">
        <v>0</v>
      </c>
      <c r="AK382" s="192">
        <v>0</v>
      </c>
      <c r="AL382" s="376">
        <v>0</v>
      </c>
      <c r="AM382" s="3855"/>
      <c r="AN382" s="3836"/>
      <c r="AO382" s="3836"/>
      <c r="AP382" s="131"/>
      <c r="AQ382" s="3055">
        <v>0</v>
      </c>
      <c r="AR382" s="377">
        <v>0</v>
      </c>
      <c r="AS382" s="2">
        <v>0</v>
      </c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1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1</v>
      </c>
      <c r="E384" s="474">
        <v>0</v>
      </c>
      <c r="F384" s="576">
        <v>0</v>
      </c>
      <c r="G384" s="474">
        <v>0</v>
      </c>
      <c r="H384" s="576">
        <v>0</v>
      </c>
      <c r="I384" s="474">
        <v>0</v>
      </c>
      <c r="J384" s="576">
        <v>0</v>
      </c>
      <c r="K384" s="474">
        <v>0</v>
      </c>
      <c r="L384" s="576">
        <v>0</v>
      </c>
      <c r="M384" s="474">
        <v>0</v>
      </c>
      <c r="N384" s="576">
        <v>0</v>
      </c>
      <c r="O384" s="474">
        <v>0</v>
      </c>
      <c r="P384" s="576">
        <v>0</v>
      </c>
      <c r="Q384" s="474">
        <v>0</v>
      </c>
      <c r="R384" s="576">
        <v>0</v>
      </c>
      <c r="S384" s="474">
        <v>0</v>
      </c>
      <c r="T384" s="576">
        <v>0</v>
      </c>
      <c r="U384" s="474">
        <v>0</v>
      </c>
      <c r="V384" s="576">
        <v>0</v>
      </c>
      <c r="W384" s="474">
        <v>0</v>
      </c>
      <c r="X384" s="576">
        <v>0</v>
      </c>
      <c r="Y384" s="474">
        <v>0</v>
      </c>
      <c r="Z384" s="576">
        <v>0</v>
      </c>
      <c r="AA384" s="474">
        <v>0</v>
      </c>
      <c r="AB384" s="576">
        <v>1</v>
      </c>
      <c r="AC384" s="474">
        <v>0</v>
      </c>
      <c r="AD384" s="576">
        <v>0</v>
      </c>
      <c r="AE384" s="474">
        <v>0</v>
      </c>
      <c r="AF384" s="576">
        <v>0</v>
      </c>
      <c r="AG384" s="474">
        <v>0</v>
      </c>
      <c r="AH384" s="576">
        <v>0</v>
      </c>
      <c r="AI384" s="474">
        <v>0</v>
      </c>
      <c r="AJ384" s="576">
        <v>0</v>
      </c>
      <c r="AK384" s="474">
        <v>0</v>
      </c>
      <c r="AL384" s="476">
        <v>0</v>
      </c>
      <c r="AM384" s="5645"/>
      <c r="AN384" s="516"/>
      <c r="AO384" s="516"/>
      <c r="AP384" s="661"/>
      <c r="AQ384" s="3045">
        <v>0</v>
      </c>
      <c r="AR384" s="497">
        <v>0</v>
      </c>
      <c r="AS384" s="576">
        <v>0</v>
      </c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>
        <v>0</v>
      </c>
      <c r="F385" s="347">
        <v>0</v>
      </c>
      <c r="G385" s="346">
        <v>0</v>
      </c>
      <c r="H385" s="347">
        <v>0</v>
      </c>
      <c r="I385" s="346">
        <v>0</v>
      </c>
      <c r="J385" s="347">
        <v>0</v>
      </c>
      <c r="K385" s="346">
        <v>0</v>
      </c>
      <c r="L385" s="347">
        <v>0</v>
      </c>
      <c r="M385" s="346">
        <v>0</v>
      </c>
      <c r="N385" s="347">
        <v>0</v>
      </c>
      <c r="O385" s="346">
        <v>0</v>
      </c>
      <c r="P385" s="347">
        <v>0</v>
      </c>
      <c r="Q385" s="346">
        <v>0</v>
      </c>
      <c r="R385" s="347">
        <v>0</v>
      </c>
      <c r="S385" s="346">
        <v>0</v>
      </c>
      <c r="T385" s="347">
        <v>0</v>
      </c>
      <c r="U385" s="346">
        <v>0</v>
      </c>
      <c r="V385" s="347">
        <v>0</v>
      </c>
      <c r="W385" s="346">
        <v>0</v>
      </c>
      <c r="X385" s="347">
        <v>0</v>
      </c>
      <c r="Y385" s="346">
        <v>0</v>
      </c>
      <c r="Z385" s="347">
        <v>0</v>
      </c>
      <c r="AA385" s="346">
        <v>0</v>
      </c>
      <c r="AB385" s="347">
        <v>0</v>
      </c>
      <c r="AC385" s="346">
        <v>0</v>
      </c>
      <c r="AD385" s="347">
        <v>0</v>
      </c>
      <c r="AE385" s="346">
        <v>0</v>
      </c>
      <c r="AF385" s="347">
        <v>0</v>
      </c>
      <c r="AG385" s="346">
        <v>0</v>
      </c>
      <c r="AH385" s="347">
        <v>0</v>
      </c>
      <c r="AI385" s="346">
        <v>0</v>
      </c>
      <c r="AJ385" s="347">
        <v>0</v>
      </c>
      <c r="AK385" s="346">
        <v>0</v>
      </c>
      <c r="AL385" s="481">
        <v>0</v>
      </c>
      <c r="AM385" s="3716"/>
      <c r="AN385" s="524"/>
      <c r="AO385" s="524"/>
      <c r="AP385" s="687"/>
      <c r="AQ385" s="2784">
        <v>0</v>
      </c>
      <c r="AR385" s="430">
        <v>0</v>
      </c>
      <c r="AS385" s="347">
        <v>0</v>
      </c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>
        <v>0</v>
      </c>
      <c r="F386" s="347">
        <v>0</v>
      </c>
      <c r="G386" s="346">
        <v>0</v>
      </c>
      <c r="H386" s="347">
        <v>0</v>
      </c>
      <c r="I386" s="346">
        <v>0</v>
      </c>
      <c r="J386" s="347">
        <v>0</v>
      </c>
      <c r="K386" s="346">
        <v>0</v>
      </c>
      <c r="L386" s="347">
        <v>0</v>
      </c>
      <c r="M386" s="346">
        <v>0</v>
      </c>
      <c r="N386" s="347">
        <v>0</v>
      </c>
      <c r="O386" s="346">
        <v>0</v>
      </c>
      <c r="P386" s="347">
        <v>0</v>
      </c>
      <c r="Q386" s="346">
        <v>0</v>
      </c>
      <c r="R386" s="347">
        <v>0</v>
      </c>
      <c r="S386" s="346">
        <v>0</v>
      </c>
      <c r="T386" s="347">
        <v>0</v>
      </c>
      <c r="U386" s="346">
        <v>0</v>
      </c>
      <c r="V386" s="347">
        <v>0</v>
      </c>
      <c r="W386" s="346">
        <v>0</v>
      </c>
      <c r="X386" s="347">
        <v>0</v>
      </c>
      <c r="Y386" s="346">
        <v>0</v>
      </c>
      <c r="Z386" s="347">
        <v>0</v>
      </c>
      <c r="AA386" s="346">
        <v>0</v>
      </c>
      <c r="AB386" s="347">
        <v>0</v>
      </c>
      <c r="AC386" s="346">
        <v>0</v>
      </c>
      <c r="AD386" s="347">
        <v>0</v>
      </c>
      <c r="AE386" s="346">
        <v>0</v>
      </c>
      <c r="AF386" s="347">
        <v>0</v>
      </c>
      <c r="AG386" s="346">
        <v>0</v>
      </c>
      <c r="AH386" s="347">
        <v>0</v>
      </c>
      <c r="AI386" s="346">
        <v>0</v>
      </c>
      <c r="AJ386" s="347">
        <v>0</v>
      </c>
      <c r="AK386" s="346">
        <v>0</v>
      </c>
      <c r="AL386" s="481">
        <v>0</v>
      </c>
      <c r="AM386" s="3716"/>
      <c r="AN386" s="524"/>
      <c r="AO386" s="524"/>
      <c r="AP386" s="687"/>
      <c r="AQ386" s="2784">
        <v>0</v>
      </c>
      <c r="AR386" s="430">
        <v>0</v>
      </c>
      <c r="AS386" s="347">
        <v>0</v>
      </c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2</v>
      </c>
      <c r="C387" s="3060">
        <f t="shared" si="306"/>
        <v>0</v>
      </c>
      <c r="D387" s="560">
        <f t="shared" si="307"/>
        <v>2</v>
      </c>
      <c r="E387" s="346">
        <v>0</v>
      </c>
      <c r="F387" s="347">
        <v>0</v>
      </c>
      <c r="G387" s="346">
        <v>0</v>
      </c>
      <c r="H387" s="347">
        <v>0</v>
      </c>
      <c r="I387" s="346">
        <v>0</v>
      </c>
      <c r="J387" s="347">
        <v>0</v>
      </c>
      <c r="K387" s="346">
        <v>0</v>
      </c>
      <c r="L387" s="347">
        <v>0</v>
      </c>
      <c r="M387" s="346">
        <v>0</v>
      </c>
      <c r="N387" s="347">
        <v>0</v>
      </c>
      <c r="O387" s="346">
        <v>0</v>
      </c>
      <c r="P387" s="347">
        <v>0</v>
      </c>
      <c r="Q387" s="346">
        <v>0</v>
      </c>
      <c r="R387" s="347">
        <v>0</v>
      </c>
      <c r="S387" s="346">
        <v>0</v>
      </c>
      <c r="T387" s="347">
        <v>1</v>
      </c>
      <c r="U387" s="346">
        <v>0</v>
      </c>
      <c r="V387" s="347">
        <v>0</v>
      </c>
      <c r="W387" s="346">
        <v>0</v>
      </c>
      <c r="X387" s="347">
        <v>0</v>
      </c>
      <c r="Y387" s="346">
        <v>0</v>
      </c>
      <c r="Z387" s="347">
        <v>0</v>
      </c>
      <c r="AA387" s="346">
        <v>0</v>
      </c>
      <c r="AB387" s="347">
        <v>1</v>
      </c>
      <c r="AC387" s="346">
        <v>0</v>
      </c>
      <c r="AD387" s="347">
        <v>0</v>
      </c>
      <c r="AE387" s="346">
        <v>0</v>
      </c>
      <c r="AF387" s="347">
        <v>0</v>
      </c>
      <c r="AG387" s="346">
        <v>0</v>
      </c>
      <c r="AH387" s="347">
        <v>0</v>
      </c>
      <c r="AI387" s="346">
        <v>0</v>
      </c>
      <c r="AJ387" s="347">
        <v>0</v>
      </c>
      <c r="AK387" s="346">
        <v>0</v>
      </c>
      <c r="AL387" s="481">
        <v>0</v>
      </c>
      <c r="AM387" s="3716"/>
      <c r="AN387" s="524"/>
      <c r="AO387" s="524"/>
      <c r="AP387" s="687"/>
      <c r="AQ387" s="2784">
        <v>0</v>
      </c>
      <c r="AR387" s="430">
        <v>0</v>
      </c>
      <c r="AS387" s="347">
        <v>0</v>
      </c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5</v>
      </c>
      <c r="C388" s="3060">
        <f t="shared" si="306"/>
        <v>0</v>
      </c>
      <c r="D388" s="560">
        <f t="shared" si="307"/>
        <v>5</v>
      </c>
      <c r="E388" s="346">
        <v>0</v>
      </c>
      <c r="F388" s="347">
        <v>0</v>
      </c>
      <c r="G388" s="346">
        <v>0</v>
      </c>
      <c r="H388" s="347">
        <v>0</v>
      </c>
      <c r="I388" s="346">
        <v>0</v>
      </c>
      <c r="J388" s="347">
        <v>0</v>
      </c>
      <c r="K388" s="346">
        <v>0</v>
      </c>
      <c r="L388" s="347">
        <v>0</v>
      </c>
      <c r="M388" s="346">
        <v>0</v>
      </c>
      <c r="N388" s="347">
        <v>0</v>
      </c>
      <c r="O388" s="346">
        <v>0</v>
      </c>
      <c r="P388" s="347">
        <v>0</v>
      </c>
      <c r="Q388" s="346">
        <v>0</v>
      </c>
      <c r="R388" s="347">
        <v>0</v>
      </c>
      <c r="S388" s="346">
        <v>0</v>
      </c>
      <c r="T388" s="347">
        <v>0</v>
      </c>
      <c r="U388" s="346">
        <v>0</v>
      </c>
      <c r="V388" s="347">
        <v>1</v>
      </c>
      <c r="W388" s="346">
        <v>0</v>
      </c>
      <c r="X388" s="347">
        <v>0</v>
      </c>
      <c r="Y388" s="346">
        <v>0</v>
      </c>
      <c r="Z388" s="347">
        <v>2</v>
      </c>
      <c r="AA388" s="346">
        <v>0</v>
      </c>
      <c r="AB388" s="347">
        <v>1</v>
      </c>
      <c r="AC388" s="346">
        <v>0</v>
      </c>
      <c r="AD388" s="347">
        <v>0</v>
      </c>
      <c r="AE388" s="346">
        <v>0</v>
      </c>
      <c r="AF388" s="347">
        <v>0</v>
      </c>
      <c r="AG388" s="346">
        <v>0</v>
      </c>
      <c r="AH388" s="347">
        <v>0</v>
      </c>
      <c r="AI388" s="346">
        <v>0</v>
      </c>
      <c r="AJ388" s="347">
        <v>1</v>
      </c>
      <c r="AK388" s="346">
        <v>0</v>
      </c>
      <c r="AL388" s="481">
        <v>0</v>
      </c>
      <c r="AM388" s="3716"/>
      <c r="AN388" s="524"/>
      <c r="AO388" s="524"/>
      <c r="AP388" s="687"/>
      <c r="AQ388" s="2784">
        <v>0</v>
      </c>
      <c r="AR388" s="430">
        <v>1</v>
      </c>
      <c r="AS388" s="347">
        <v>0</v>
      </c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>
        <v>0</v>
      </c>
      <c r="F389" s="388">
        <v>0</v>
      </c>
      <c r="G389" s="380">
        <v>0</v>
      </c>
      <c r="H389" s="388">
        <v>0</v>
      </c>
      <c r="I389" s="380">
        <v>0</v>
      </c>
      <c r="J389" s="388">
        <v>0</v>
      </c>
      <c r="K389" s="380">
        <v>0</v>
      </c>
      <c r="L389" s="388"/>
      <c r="M389" s="380">
        <v>0</v>
      </c>
      <c r="N389" s="388">
        <v>0</v>
      </c>
      <c r="O389" s="380">
        <v>0</v>
      </c>
      <c r="P389" s="388">
        <v>0</v>
      </c>
      <c r="Q389" s="380">
        <v>0</v>
      </c>
      <c r="R389" s="388">
        <v>0</v>
      </c>
      <c r="S389" s="380">
        <v>0</v>
      </c>
      <c r="T389" s="388">
        <v>0</v>
      </c>
      <c r="U389" s="380">
        <v>0</v>
      </c>
      <c r="V389" s="388">
        <v>0</v>
      </c>
      <c r="W389" s="380">
        <v>0</v>
      </c>
      <c r="X389" s="388">
        <v>0</v>
      </c>
      <c r="Y389" s="380">
        <v>0</v>
      </c>
      <c r="Z389" s="388">
        <v>0</v>
      </c>
      <c r="AA389" s="380">
        <v>0</v>
      </c>
      <c r="AB389" s="388">
        <v>0</v>
      </c>
      <c r="AC389" s="380">
        <v>0</v>
      </c>
      <c r="AD389" s="388">
        <v>0</v>
      </c>
      <c r="AE389" s="380">
        <v>0</v>
      </c>
      <c r="AF389" s="388">
        <v>0</v>
      </c>
      <c r="AG389" s="380">
        <v>0</v>
      </c>
      <c r="AH389" s="388">
        <v>0</v>
      </c>
      <c r="AI389" s="380">
        <v>0</v>
      </c>
      <c r="AJ389" s="388">
        <v>0</v>
      </c>
      <c r="AK389" s="380">
        <v>0</v>
      </c>
      <c r="AL389" s="392">
        <v>0</v>
      </c>
      <c r="AM389" s="3861"/>
      <c r="AN389" s="520"/>
      <c r="AO389" s="520"/>
      <c r="AP389" s="391"/>
      <c r="AQ389" s="2733">
        <v>0</v>
      </c>
      <c r="AR389" s="379">
        <v>0</v>
      </c>
      <c r="AS389" s="388">
        <v>0</v>
      </c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1084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16" workbookViewId="0">
      <selection activeCell="B120" sqref="B120:E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x14ac:dyDescent="0.25">
      <c r="A4" s="50" t="str">
        <f>CONCATENATE("MES: ",NOMBRE!B6, " (",NOMBRE!C6,NOMBRE!D6,")")</f>
        <v>MES: FEBRERO (02)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196</v>
      </c>
      <c r="D12" s="769">
        <f>SUM(F12+H12+J12+L12+N12+P12+R12+T12+V12+X12+Z12+AB12+AD12+AF12+AH12+AJ12+AL12)</f>
        <v>43</v>
      </c>
      <c r="E12" s="621">
        <f>SUM(G12+I12+K12+M12+O12+Q12+S12+U12+W12+Y12+AA12+AC12+AE12+AG12+AI12+AK12+AM12)</f>
        <v>153</v>
      </c>
      <c r="F12" s="770">
        <v>0</v>
      </c>
      <c r="G12" s="576">
        <v>0</v>
      </c>
      <c r="H12" s="770">
        <v>3</v>
      </c>
      <c r="I12" s="576">
        <v>1</v>
      </c>
      <c r="J12" s="770">
        <v>9</v>
      </c>
      <c r="K12" s="771">
        <v>11</v>
      </c>
      <c r="L12" s="770">
        <v>2</v>
      </c>
      <c r="M12" s="771">
        <v>15</v>
      </c>
      <c r="N12" s="770">
        <v>3</v>
      </c>
      <c r="O12" s="771">
        <v>19</v>
      </c>
      <c r="P12" s="770">
        <v>2</v>
      </c>
      <c r="Q12" s="771">
        <v>9</v>
      </c>
      <c r="R12" s="770">
        <v>2</v>
      </c>
      <c r="S12" s="771">
        <v>11</v>
      </c>
      <c r="T12" s="770">
        <v>2</v>
      </c>
      <c r="U12" s="771">
        <v>6</v>
      </c>
      <c r="V12" s="770">
        <v>3</v>
      </c>
      <c r="W12" s="771">
        <v>7</v>
      </c>
      <c r="X12" s="770">
        <v>3</v>
      </c>
      <c r="Y12" s="771">
        <v>12</v>
      </c>
      <c r="Z12" s="770">
        <v>4</v>
      </c>
      <c r="AA12" s="771">
        <v>16</v>
      </c>
      <c r="AB12" s="770">
        <v>3</v>
      </c>
      <c r="AC12" s="771">
        <v>12</v>
      </c>
      <c r="AD12" s="770">
        <v>2</v>
      </c>
      <c r="AE12" s="771">
        <v>12</v>
      </c>
      <c r="AF12" s="770">
        <v>2</v>
      </c>
      <c r="AG12" s="771">
        <v>8</v>
      </c>
      <c r="AH12" s="770">
        <v>2</v>
      </c>
      <c r="AI12" s="771">
        <v>7</v>
      </c>
      <c r="AJ12" s="770">
        <v>0</v>
      </c>
      <c r="AK12" s="771">
        <v>4</v>
      </c>
      <c r="AL12" s="772">
        <v>1</v>
      </c>
      <c r="AM12" s="759">
        <v>3</v>
      </c>
      <c r="AN12" s="758">
        <v>193</v>
      </c>
      <c r="AO12" s="773">
        <v>0</v>
      </c>
      <c r="AP12" s="773">
        <v>5</v>
      </c>
      <c r="AQ12" s="576">
        <v>12</v>
      </c>
      <c r="AR12" s="477">
        <v>1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322</v>
      </c>
      <c r="D13" s="774">
        <f t="shared" ref="D13:E26" si="2">SUM(F13+H13+J13+L13+N13+P13+R13+T13+V13+X13+Z13+AB13+AD13+AF13+AH13+AJ13+AL13)</f>
        <v>86</v>
      </c>
      <c r="E13" s="345">
        <f t="shared" si="2"/>
        <v>236</v>
      </c>
      <c r="F13" s="346">
        <v>0</v>
      </c>
      <c r="G13" s="347">
        <v>0</v>
      </c>
      <c r="H13" s="346">
        <v>3</v>
      </c>
      <c r="I13" s="347">
        <v>4</v>
      </c>
      <c r="J13" s="346">
        <v>8</v>
      </c>
      <c r="K13" s="350">
        <v>14</v>
      </c>
      <c r="L13" s="346">
        <v>11</v>
      </c>
      <c r="M13" s="350">
        <v>22</v>
      </c>
      <c r="N13" s="346">
        <v>8</v>
      </c>
      <c r="O13" s="350">
        <v>24</v>
      </c>
      <c r="P13" s="346">
        <v>4</v>
      </c>
      <c r="Q13" s="350">
        <v>12</v>
      </c>
      <c r="R13" s="346">
        <v>9</v>
      </c>
      <c r="S13" s="350">
        <v>21</v>
      </c>
      <c r="T13" s="346">
        <v>4</v>
      </c>
      <c r="U13" s="350">
        <v>15</v>
      </c>
      <c r="V13" s="346">
        <v>7</v>
      </c>
      <c r="W13" s="350">
        <v>12</v>
      </c>
      <c r="X13" s="346">
        <v>6</v>
      </c>
      <c r="Y13" s="350">
        <v>16</v>
      </c>
      <c r="Z13" s="346">
        <v>8</v>
      </c>
      <c r="AA13" s="350">
        <v>19</v>
      </c>
      <c r="AB13" s="346">
        <v>5</v>
      </c>
      <c r="AC13" s="350">
        <v>21</v>
      </c>
      <c r="AD13" s="346">
        <v>4</v>
      </c>
      <c r="AE13" s="350">
        <v>22</v>
      </c>
      <c r="AF13" s="346">
        <v>2</v>
      </c>
      <c r="AG13" s="350">
        <v>15</v>
      </c>
      <c r="AH13" s="346">
        <v>3</v>
      </c>
      <c r="AI13" s="350">
        <v>9</v>
      </c>
      <c r="AJ13" s="346">
        <v>3</v>
      </c>
      <c r="AK13" s="350">
        <v>6</v>
      </c>
      <c r="AL13" s="351">
        <v>1</v>
      </c>
      <c r="AM13" s="352">
        <v>4</v>
      </c>
      <c r="AN13" s="430">
        <v>211</v>
      </c>
      <c r="AO13" s="369">
        <v>1</v>
      </c>
      <c r="AP13" s="369">
        <v>4</v>
      </c>
      <c r="AQ13" s="347">
        <v>29</v>
      </c>
      <c r="AR13" s="348">
        <v>1</v>
      </c>
      <c r="AS13" s="347">
        <v>0</v>
      </c>
      <c r="AT13" s="346">
        <v>1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73</v>
      </c>
      <c r="D16" s="774">
        <f t="shared" si="2"/>
        <v>19</v>
      </c>
      <c r="E16" s="345">
        <f t="shared" si="2"/>
        <v>54</v>
      </c>
      <c r="F16" s="346">
        <v>0</v>
      </c>
      <c r="G16" s="347">
        <v>0</v>
      </c>
      <c r="H16" s="346">
        <v>2</v>
      </c>
      <c r="I16" s="347">
        <v>1</v>
      </c>
      <c r="J16" s="346">
        <v>3</v>
      </c>
      <c r="K16" s="350">
        <v>8</v>
      </c>
      <c r="L16" s="346">
        <v>0</v>
      </c>
      <c r="M16" s="350">
        <v>2</v>
      </c>
      <c r="N16" s="346">
        <v>1</v>
      </c>
      <c r="O16" s="350">
        <v>3</v>
      </c>
      <c r="P16" s="346">
        <v>3</v>
      </c>
      <c r="Q16" s="350">
        <v>2</v>
      </c>
      <c r="R16" s="346">
        <v>2</v>
      </c>
      <c r="S16" s="350">
        <v>6</v>
      </c>
      <c r="T16" s="346">
        <v>0</v>
      </c>
      <c r="U16" s="350">
        <v>1</v>
      </c>
      <c r="V16" s="346">
        <v>3</v>
      </c>
      <c r="W16" s="350">
        <v>4</v>
      </c>
      <c r="X16" s="346">
        <v>2</v>
      </c>
      <c r="Y16" s="350">
        <v>1</v>
      </c>
      <c r="Z16" s="346">
        <v>0</v>
      </c>
      <c r="AA16" s="350">
        <v>7</v>
      </c>
      <c r="AB16" s="346">
        <v>1</v>
      </c>
      <c r="AC16" s="350">
        <v>7</v>
      </c>
      <c r="AD16" s="346">
        <v>1</v>
      </c>
      <c r="AE16" s="350">
        <v>2</v>
      </c>
      <c r="AF16" s="346">
        <v>0</v>
      </c>
      <c r="AG16" s="350">
        <v>4</v>
      </c>
      <c r="AH16" s="346">
        <v>1</v>
      </c>
      <c r="AI16" s="350">
        <v>1</v>
      </c>
      <c r="AJ16" s="346">
        <v>0</v>
      </c>
      <c r="AK16" s="350">
        <v>4</v>
      </c>
      <c r="AL16" s="351">
        <v>0</v>
      </c>
      <c r="AM16" s="352">
        <v>1</v>
      </c>
      <c r="AN16" s="430">
        <v>60</v>
      </c>
      <c r="AO16" s="369">
        <v>1</v>
      </c>
      <c r="AP16" s="369">
        <v>1</v>
      </c>
      <c r="AQ16" s="347">
        <v>7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591</v>
      </c>
      <c r="D22" s="625">
        <f t="shared" si="2"/>
        <v>148</v>
      </c>
      <c r="E22" s="626">
        <f>SUM(G22+I22+K22+M22+O22+Q22+S22+U22+W22+Y22+AA22+AC22+AE22+AG22+AI22+AK22+AM22)</f>
        <v>443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8</v>
      </c>
      <c r="I22" s="515">
        <f t="shared" si="22"/>
        <v>6</v>
      </c>
      <c r="J22" s="779">
        <f t="shared" si="22"/>
        <v>20</v>
      </c>
      <c r="K22" s="586">
        <f t="shared" si="22"/>
        <v>33</v>
      </c>
      <c r="L22" s="779">
        <f t="shared" si="22"/>
        <v>13</v>
      </c>
      <c r="M22" s="586">
        <f t="shared" si="22"/>
        <v>39</v>
      </c>
      <c r="N22" s="779">
        <f t="shared" si="22"/>
        <v>12</v>
      </c>
      <c r="O22" s="586">
        <f t="shared" si="22"/>
        <v>46</v>
      </c>
      <c r="P22" s="779">
        <f t="shared" si="22"/>
        <v>9</v>
      </c>
      <c r="Q22" s="586">
        <f t="shared" si="22"/>
        <v>23</v>
      </c>
      <c r="R22" s="779">
        <f t="shared" si="22"/>
        <v>13</v>
      </c>
      <c r="S22" s="586">
        <f t="shared" si="22"/>
        <v>38</v>
      </c>
      <c r="T22" s="779">
        <f t="shared" si="22"/>
        <v>6</v>
      </c>
      <c r="U22" s="586">
        <f t="shared" si="22"/>
        <v>22</v>
      </c>
      <c r="V22" s="779">
        <f t="shared" si="22"/>
        <v>13</v>
      </c>
      <c r="W22" s="586">
        <f t="shared" si="22"/>
        <v>23</v>
      </c>
      <c r="X22" s="779">
        <f t="shared" si="22"/>
        <v>11</v>
      </c>
      <c r="Y22" s="586">
        <f t="shared" si="22"/>
        <v>29</v>
      </c>
      <c r="Z22" s="779">
        <f t="shared" si="22"/>
        <v>12</v>
      </c>
      <c r="AA22" s="586">
        <f t="shared" si="22"/>
        <v>42</v>
      </c>
      <c r="AB22" s="779">
        <f t="shared" si="22"/>
        <v>9</v>
      </c>
      <c r="AC22" s="586">
        <f t="shared" si="22"/>
        <v>40</v>
      </c>
      <c r="AD22" s="779">
        <f t="shared" si="22"/>
        <v>7</v>
      </c>
      <c r="AE22" s="586">
        <f t="shared" si="22"/>
        <v>36</v>
      </c>
      <c r="AF22" s="779">
        <f t="shared" si="22"/>
        <v>4</v>
      </c>
      <c r="AG22" s="586">
        <f t="shared" si="22"/>
        <v>27</v>
      </c>
      <c r="AH22" s="779">
        <f t="shared" si="22"/>
        <v>6</v>
      </c>
      <c r="AI22" s="586">
        <f t="shared" si="22"/>
        <v>17</v>
      </c>
      <c r="AJ22" s="779">
        <f t="shared" si="22"/>
        <v>3</v>
      </c>
      <c r="AK22" s="586">
        <f t="shared" si="22"/>
        <v>14</v>
      </c>
      <c r="AL22" s="780">
        <f t="shared" si="22"/>
        <v>2</v>
      </c>
      <c r="AM22" s="513">
        <f t="shared" si="22"/>
        <v>8</v>
      </c>
      <c r="AN22" s="514">
        <f t="shared" si="22"/>
        <v>464</v>
      </c>
      <c r="AO22" s="512">
        <f t="shared" si="22"/>
        <v>2</v>
      </c>
      <c r="AP22" s="512">
        <f>SUM(AP12:AP21)</f>
        <v>10</v>
      </c>
      <c r="AQ22" s="515">
        <f t="shared" si="22"/>
        <v>48</v>
      </c>
      <c r="AR22" s="572">
        <f t="shared" si="22"/>
        <v>2</v>
      </c>
      <c r="AS22" s="515">
        <f t="shared" si="22"/>
        <v>0</v>
      </c>
      <c r="AT22" s="779">
        <f>SUM(AT12:AT21)</f>
        <v>1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>
        <v>0</v>
      </c>
      <c r="G24" s="668">
        <v>0</v>
      </c>
      <c r="H24" s="669">
        <v>0</v>
      </c>
      <c r="I24" s="668">
        <v>0</v>
      </c>
      <c r="J24" s="669">
        <v>0</v>
      </c>
      <c r="K24" s="671">
        <v>0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0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2</v>
      </c>
      <c r="D25" s="769">
        <f t="shared" si="2"/>
        <v>0</v>
      </c>
      <c r="E25" s="621">
        <f t="shared" si="2"/>
        <v>2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1</v>
      </c>
      <c r="L25" s="770">
        <v>0</v>
      </c>
      <c r="M25" s="771">
        <v>0</v>
      </c>
      <c r="N25" s="770">
        <v>0</v>
      </c>
      <c r="O25" s="771">
        <v>0</v>
      </c>
      <c r="P25" s="770">
        <v>0</v>
      </c>
      <c r="Q25" s="771">
        <v>0</v>
      </c>
      <c r="R25" s="770">
        <v>0</v>
      </c>
      <c r="S25" s="771">
        <v>0</v>
      </c>
      <c r="T25" s="770">
        <v>0</v>
      </c>
      <c r="U25" s="771">
        <v>1</v>
      </c>
      <c r="V25" s="770">
        <v>0</v>
      </c>
      <c r="W25" s="771">
        <v>0</v>
      </c>
      <c r="X25" s="770">
        <v>0</v>
      </c>
      <c r="Y25" s="771">
        <v>0</v>
      </c>
      <c r="Z25" s="770">
        <v>0</v>
      </c>
      <c r="AA25" s="771">
        <v>0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2</v>
      </c>
      <c r="AO25" s="773">
        <v>0</v>
      </c>
      <c r="AP25" s="773">
        <v>1</v>
      </c>
      <c r="AQ25" s="576">
        <v>0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3</v>
      </c>
      <c r="C30" s="576">
        <v>1</v>
      </c>
      <c r="D30" s="797">
        <v>2</v>
      </c>
      <c r="E30" s="472">
        <f>SUM(F30+G30)</f>
        <v>16</v>
      </c>
      <c r="F30" s="597">
        <f>SUM(H30+J30+L30+N30+P30+R30+T30+V30+X30+Z30+AB30+AD30+AF30+AH30+AJ30+AL30+AN30)</f>
        <v>5</v>
      </c>
      <c r="G30" s="598">
        <f>SUM(I30+K30+M30+O30+Q30+S30+U30+W30+Y30+AA30+AC30+AE30+AG30+AI30+AK30+AM30+AO30)</f>
        <v>11</v>
      </c>
      <c r="H30" s="770">
        <v>0</v>
      </c>
      <c r="I30" s="576">
        <v>0</v>
      </c>
      <c r="J30" s="770">
        <v>1</v>
      </c>
      <c r="K30" s="771">
        <v>1</v>
      </c>
      <c r="L30" s="770">
        <v>1</v>
      </c>
      <c r="M30" s="771">
        <v>1</v>
      </c>
      <c r="N30" s="770">
        <v>1</v>
      </c>
      <c r="O30" s="771">
        <v>2</v>
      </c>
      <c r="P30" s="770">
        <v>0</v>
      </c>
      <c r="Q30" s="576">
        <v>1</v>
      </c>
      <c r="R30" s="770">
        <v>1</v>
      </c>
      <c r="S30" s="576">
        <v>2</v>
      </c>
      <c r="T30" s="772">
        <v>0</v>
      </c>
      <c r="U30" s="771">
        <v>1</v>
      </c>
      <c r="V30" s="770">
        <v>1</v>
      </c>
      <c r="W30" s="771">
        <v>0</v>
      </c>
      <c r="X30" s="770">
        <v>0</v>
      </c>
      <c r="Y30" s="771">
        <v>1</v>
      </c>
      <c r="Z30" s="770">
        <v>0</v>
      </c>
      <c r="AA30" s="576">
        <v>0</v>
      </c>
      <c r="AB30" s="770">
        <v>0</v>
      </c>
      <c r="AC30" s="576">
        <v>0</v>
      </c>
      <c r="AD30" s="770">
        <v>0</v>
      </c>
      <c r="AE30" s="771">
        <v>0</v>
      </c>
      <c r="AF30" s="770">
        <v>0</v>
      </c>
      <c r="AG30" s="576">
        <v>0</v>
      </c>
      <c r="AH30" s="770">
        <v>0</v>
      </c>
      <c r="AI30" s="576">
        <v>0</v>
      </c>
      <c r="AJ30" s="770">
        <v>0</v>
      </c>
      <c r="AK30" s="771">
        <v>1</v>
      </c>
      <c r="AL30" s="770">
        <v>0</v>
      </c>
      <c r="AM30" s="771">
        <v>1</v>
      </c>
      <c r="AN30" s="772">
        <v>0</v>
      </c>
      <c r="AO30" s="759">
        <v>0</v>
      </c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2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>
        <v>0</v>
      </c>
      <c r="D31" s="799">
        <v>0</v>
      </c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>
        <v>0</v>
      </c>
      <c r="I31" s="388">
        <v>0</v>
      </c>
      <c r="J31" s="380">
        <v>0</v>
      </c>
      <c r="K31" s="389">
        <v>0</v>
      </c>
      <c r="L31" s="380">
        <v>0</v>
      </c>
      <c r="M31" s="389">
        <v>0</v>
      </c>
      <c r="N31" s="380">
        <v>0</v>
      </c>
      <c r="O31" s="389">
        <v>0</v>
      </c>
      <c r="P31" s="380">
        <v>0</v>
      </c>
      <c r="Q31" s="388">
        <v>0</v>
      </c>
      <c r="R31" s="380">
        <v>0</v>
      </c>
      <c r="S31" s="388">
        <v>0</v>
      </c>
      <c r="T31" s="682">
        <v>0</v>
      </c>
      <c r="U31" s="389">
        <v>0</v>
      </c>
      <c r="V31" s="380">
        <v>0</v>
      </c>
      <c r="W31" s="389">
        <v>0</v>
      </c>
      <c r="X31" s="380">
        <v>0</v>
      </c>
      <c r="Y31" s="389">
        <v>0</v>
      </c>
      <c r="Z31" s="380">
        <v>0</v>
      </c>
      <c r="AA31" s="388">
        <v>0</v>
      </c>
      <c r="AB31" s="380">
        <v>0</v>
      </c>
      <c r="AC31" s="388">
        <v>0</v>
      </c>
      <c r="AD31" s="380">
        <v>0</v>
      </c>
      <c r="AE31" s="389">
        <v>0</v>
      </c>
      <c r="AF31" s="380">
        <v>0</v>
      </c>
      <c r="AG31" s="388">
        <v>0</v>
      </c>
      <c r="AH31" s="380">
        <v>0</v>
      </c>
      <c r="AI31" s="388">
        <v>0</v>
      </c>
      <c r="AJ31" s="380">
        <v>0</v>
      </c>
      <c r="AK31" s="389">
        <v>0</v>
      </c>
      <c r="AL31" s="380">
        <v>0</v>
      </c>
      <c r="AM31" s="389">
        <v>0</v>
      </c>
      <c r="AN31" s="682">
        <v>0</v>
      </c>
      <c r="AO31" s="390">
        <v>0</v>
      </c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3</v>
      </c>
      <c r="C32" s="515">
        <f t="shared" si="32"/>
        <v>1</v>
      </c>
      <c r="D32" s="801">
        <f t="shared" si="32"/>
        <v>2</v>
      </c>
      <c r="E32" s="572">
        <f t="shared" si="32"/>
        <v>16</v>
      </c>
      <c r="F32" s="572">
        <f t="shared" si="32"/>
        <v>5</v>
      </c>
      <c r="G32" s="572">
        <f t="shared" si="32"/>
        <v>11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1</v>
      </c>
      <c r="K32" s="572">
        <f t="shared" si="33"/>
        <v>1</v>
      </c>
      <c r="L32" s="779">
        <f t="shared" si="33"/>
        <v>1</v>
      </c>
      <c r="M32" s="572">
        <f t="shared" si="33"/>
        <v>1</v>
      </c>
      <c r="N32" s="779">
        <f t="shared" si="33"/>
        <v>1</v>
      </c>
      <c r="O32" s="572">
        <f t="shared" si="33"/>
        <v>2</v>
      </c>
      <c r="P32" s="779">
        <f t="shared" si="33"/>
        <v>0</v>
      </c>
      <c r="Q32" s="572">
        <f t="shared" si="33"/>
        <v>1</v>
      </c>
      <c r="R32" s="779">
        <f t="shared" si="33"/>
        <v>1</v>
      </c>
      <c r="S32" s="572">
        <f t="shared" si="33"/>
        <v>2</v>
      </c>
      <c r="T32" s="779">
        <f t="shared" si="33"/>
        <v>0</v>
      </c>
      <c r="U32" s="572">
        <f t="shared" si="33"/>
        <v>1</v>
      </c>
      <c r="V32" s="779">
        <f t="shared" si="33"/>
        <v>1</v>
      </c>
      <c r="W32" s="572">
        <f t="shared" si="33"/>
        <v>0</v>
      </c>
      <c r="X32" s="779">
        <f t="shared" si="33"/>
        <v>0</v>
      </c>
      <c r="Y32" s="572">
        <f t="shared" si="33"/>
        <v>1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1</v>
      </c>
      <c r="AL32" s="779">
        <f t="shared" si="33"/>
        <v>0</v>
      </c>
      <c r="AM32" s="572">
        <f t="shared" si="33"/>
        <v>1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2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>
        <v>0</v>
      </c>
      <c r="C86" s="870">
        <v>0</v>
      </c>
      <c r="D86" s="871">
        <v>0</v>
      </c>
    </row>
    <row r="87" spans="1:9" x14ac:dyDescent="0.25">
      <c r="A87" s="862" t="s">
        <v>1098</v>
      </c>
      <c r="B87" s="872">
        <v>0</v>
      </c>
      <c r="C87" s="329">
        <v>0</v>
      </c>
      <c r="D87" s="330">
        <v>0</v>
      </c>
    </row>
    <row r="88" spans="1:9" x14ac:dyDescent="0.25">
      <c r="A88" s="862" t="s">
        <v>1099</v>
      </c>
      <c r="B88" s="872">
        <v>0</v>
      </c>
      <c r="C88" s="329">
        <v>0</v>
      </c>
      <c r="D88" s="330">
        <v>0</v>
      </c>
    </row>
    <row r="89" spans="1:9" x14ac:dyDescent="0.25">
      <c r="A89" s="873" t="s">
        <v>1100</v>
      </c>
      <c r="B89" s="872">
        <v>0</v>
      </c>
      <c r="C89" s="329">
        <v>0</v>
      </c>
      <c r="D89" s="330">
        <v>0</v>
      </c>
    </row>
    <row r="90" spans="1:9" ht="22.5" x14ac:dyDescent="0.25">
      <c r="A90" s="357" t="s">
        <v>1101</v>
      </c>
      <c r="B90" s="872">
        <v>44</v>
      </c>
      <c r="C90" s="329">
        <v>17</v>
      </c>
      <c r="D90" s="330">
        <v>17</v>
      </c>
    </row>
    <row r="91" spans="1:9" ht="22.5" x14ac:dyDescent="0.25">
      <c r="A91" s="357" t="s">
        <v>1102</v>
      </c>
      <c r="B91" s="874">
        <v>22</v>
      </c>
      <c r="C91" s="329">
        <v>6</v>
      </c>
      <c r="D91" s="330">
        <v>6</v>
      </c>
    </row>
    <row r="92" spans="1:9" ht="22.5" x14ac:dyDescent="0.25">
      <c r="A92" s="357" t="s">
        <v>1103</v>
      </c>
      <c r="B92" s="872">
        <v>29</v>
      </c>
      <c r="C92" s="329">
        <v>9</v>
      </c>
      <c r="D92" s="330">
        <v>9</v>
      </c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>
        <v>609</v>
      </c>
      <c r="C120" s="901">
        <v>0</v>
      </c>
      <c r="D120" s="902">
        <v>0</v>
      </c>
      <c r="E120" s="903">
        <v>609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2008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U70" zoomScaleNormal="100" workbookViewId="0">
      <selection activeCell="AH78" sqref="AH78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 x14ac:dyDescent="0.25">
      <c r="A4" s="50" t="str">
        <f>CONCATENATE("MES: ",NOMBRE!B6, " (",NOMBRE!C6,NOMBRE!D6,")")</f>
        <v>MES: FEBRERO (02)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6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36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>
        <v>1</v>
      </c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>
        <v>1</v>
      </c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>
        <v>2</v>
      </c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>
        <v>2</v>
      </c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8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>
        <v>1</v>
      </c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2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>
        <v>3</v>
      </c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12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>
        <v>1</v>
      </c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>
        <v>5</v>
      </c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>
        <v>6</v>
      </c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>
        <v>2</v>
      </c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>
        <v>8</v>
      </c>
      <c r="AF117" s="3177">
        <v>73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7</v>
      </c>
      <c r="AF118" s="3177">
        <v>27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2</v>
      </c>
      <c r="AF119" s="3177">
        <v>14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14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27</v>
      </c>
      <c r="AF126" s="3193">
        <f t="shared" si="25"/>
        <v>206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233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 x14ac:dyDescent="0.2">
      <c r="A4" s="50" t="str">
        <f>CONCATENATE("MES: ",NOMBRE!B6, " (",NOMBRE!C6,NOMBRE!D6,")")</f>
        <v>MES: FEBRERO (02)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I18" zoomScaleNormal="100" workbookViewId="0">
      <selection activeCell="AY45" sqref="AY4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 x14ac:dyDescent="0.25">
      <c r="A4" s="50" t="str">
        <f>CONCATENATE("MES: ",NOMBRE!B6, " (",NOMBRE!C6,NOMBRE!D6,")")</f>
        <v>MES: FEBRERO (02)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492</v>
      </c>
      <c r="E12" s="2326">
        <f>SUM(G12+I12+K12+M12+O12+Q12+S12+U12+W12+Y12+AA12+AC12+AE12+AG12+AI12+AK12+AM12+AO12)</f>
        <v>172</v>
      </c>
      <c r="F12" s="588">
        <f>SUM(H12+J12+L12+N12+P12+R12+T12+V12+X12+Z12+AB12+AD12+AF12+AH12+AJ12+AL12+AN12+AP12)</f>
        <v>320</v>
      </c>
      <c r="G12" s="290">
        <v>1</v>
      </c>
      <c r="H12" s="107">
        <v>0</v>
      </c>
      <c r="I12" s="290">
        <v>1</v>
      </c>
      <c r="J12" s="107">
        <v>0</v>
      </c>
      <c r="K12" s="290">
        <v>1</v>
      </c>
      <c r="L12" s="107">
        <v>0</v>
      </c>
      <c r="M12" s="290">
        <v>1</v>
      </c>
      <c r="N12" s="107">
        <v>1</v>
      </c>
      <c r="O12" s="290">
        <v>0</v>
      </c>
      <c r="P12" s="107">
        <v>0</v>
      </c>
      <c r="Q12" s="290">
        <v>1</v>
      </c>
      <c r="R12" s="637">
        <v>3</v>
      </c>
      <c r="S12" s="290">
        <v>4</v>
      </c>
      <c r="T12" s="637">
        <v>5</v>
      </c>
      <c r="U12" s="290">
        <v>3</v>
      </c>
      <c r="V12" s="637">
        <v>3</v>
      </c>
      <c r="W12" s="290">
        <v>8</v>
      </c>
      <c r="X12" s="637">
        <v>12</v>
      </c>
      <c r="Y12" s="290">
        <v>24</v>
      </c>
      <c r="Z12" s="637">
        <v>27</v>
      </c>
      <c r="AA12" s="290">
        <v>10</v>
      </c>
      <c r="AB12" s="637">
        <v>20</v>
      </c>
      <c r="AC12" s="290">
        <v>21</v>
      </c>
      <c r="AD12" s="637">
        <v>40</v>
      </c>
      <c r="AE12" s="290">
        <v>16</v>
      </c>
      <c r="AF12" s="637">
        <v>74</v>
      </c>
      <c r="AG12" s="290">
        <v>6</v>
      </c>
      <c r="AH12" s="637">
        <v>25</v>
      </c>
      <c r="AI12" s="290">
        <v>18</v>
      </c>
      <c r="AJ12" s="637">
        <v>28</v>
      </c>
      <c r="AK12" s="290">
        <v>7</v>
      </c>
      <c r="AL12" s="637">
        <v>25</v>
      </c>
      <c r="AM12" s="290">
        <v>36</v>
      </c>
      <c r="AN12" s="637">
        <v>38</v>
      </c>
      <c r="AO12" s="290">
        <v>14</v>
      </c>
      <c r="AP12" s="431">
        <v>19</v>
      </c>
      <c r="AQ12" s="296">
        <v>13</v>
      </c>
      <c r="AR12" s="535">
        <v>45</v>
      </c>
      <c r="AS12" s="535">
        <v>4</v>
      </c>
      <c r="AT12" s="535">
        <v>12</v>
      </c>
      <c r="AU12" s="535">
        <v>2</v>
      </c>
      <c r="AV12" s="535">
        <v>62</v>
      </c>
      <c r="AW12" s="535">
        <v>0</v>
      </c>
      <c r="AX12" s="107">
        <v>4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84</v>
      </c>
      <c r="E13" s="479">
        <f t="shared" ref="E13:F15" si="6">SUM(G13+I13+K13+M13+O13+Q13+S13+U13+W13+Y13+AA13+AC13+AE13+AG13+AI13+AK13+AM13+AO13)</f>
        <v>44</v>
      </c>
      <c r="F13" s="560">
        <f t="shared" si="6"/>
        <v>40</v>
      </c>
      <c r="G13" s="346">
        <v>6</v>
      </c>
      <c r="H13" s="347">
        <v>3</v>
      </c>
      <c r="I13" s="346">
        <v>2</v>
      </c>
      <c r="J13" s="347">
        <v>2</v>
      </c>
      <c r="K13" s="346">
        <v>4</v>
      </c>
      <c r="L13" s="347">
        <v>4</v>
      </c>
      <c r="M13" s="346">
        <v>1</v>
      </c>
      <c r="N13" s="347">
        <v>0</v>
      </c>
      <c r="O13" s="346">
        <v>2</v>
      </c>
      <c r="P13" s="347">
        <v>1</v>
      </c>
      <c r="Q13" s="346">
        <v>1</v>
      </c>
      <c r="R13" s="350">
        <v>0</v>
      </c>
      <c r="S13" s="346">
        <v>4</v>
      </c>
      <c r="T13" s="350">
        <v>8</v>
      </c>
      <c r="U13" s="346">
        <v>2</v>
      </c>
      <c r="V13" s="350">
        <v>4</v>
      </c>
      <c r="W13" s="346">
        <v>3</v>
      </c>
      <c r="X13" s="350">
        <v>3</v>
      </c>
      <c r="Y13" s="346">
        <v>16</v>
      </c>
      <c r="Z13" s="350">
        <v>13</v>
      </c>
      <c r="AA13" s="346">
        <v>3</v>
      </c>
      <c r="AB13" s="350">
        <v>2</v>
      </c>
      <c r="AC13" s="346">
        <v>0</v>
      </c>
      <c r="AD13" s="350">
        <v>0</v>
      </c>
      <c r="AE13" s="346">
        <v>0</v>
      </c>
      <c r="AF13" s="350">
        <v>0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4</v>
      </c>
      <c r="AR13" s="369">
        <v>0</v>
      </c>
      <c r="AS13" s="369">
        <v>0</v>
      </c>
      <c r="AT13" s="369">
        <v>1</v>
      </c>
      <c r="AU13" s="369">
        <v>1</v>
      </c>
      <c r="AV13" s="369">
        <v>0</v>
      </c>
      <c r="AW13" s="369">
        <v>0</v>
      </c>
      <c r="AX13" s="347">
        <v>1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4</v>
      </c>
      <c r="E14" s="479">
        <f t="shared" si="6"/>
        <v>2</v>
      </c>
      <c r="F14" s="560">
        <f t="shared" si="6"/>
        <v>2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1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0</v>
      </c>
      <c r="V14" s="350">
        <v>0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1</v>
      </c>
      <c r="AD14" s="350">
        <v>0</v>
      </c>
      <c r="AE14" s="346">
        <v>0</v>
      </c>
      <c r="AF14" s="350">
        <v>2</v>
      </c>
      <c r="AG14" s="346">
        <v>0</v>
      </c>
      <c r="AH14" s="350">
        <v>0</v>
      </c>
      <c r="AI14" s="346">
        <v>0</v>
      </c>
      <c r="AJ14" s="350">
        <v>0</v>
      </c>
      <c r="AK14" s="346">
        <v>0</v>
      </c>
      <c r="AL14" s="350">
        <v>0</v>
      </c>
      <c r="AM14" s="346">
        <v>0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0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133</v>
      </c>
      <c r="E15" s="479">
        <f t="shared" si="6"/>
        <v>43</v>
      </c>
      <c r="F15" s="560">
        <f t="shared" si="6"/>
        <v>90</v>
      </c>
      <c r="G15" s="346">
        <v>1</v>
      </c>
      <c r="H15" s="347">
        <v>0</v>
      </c>
      <c r="I15" s="346">
        <v>1</v>
      </c>
      <c r="J15" s="347">
        <v>2</v>
      </c>
      <c r="K15" s="346">
        <v>0</v>
      </c>
      <c r="L15" s="347">
        <v>1</v>
      </c>
      <c r="M15" s="346">
        <v>2</v>
      </c>
      <c r="N15" s="350">
        <v>0</v>
      </c>
      <c r="O15" s="346">
        <v>0</v>
      </c>
      <c r="P15" s="350">
        <v>1</v>
      </c>
      <c r="Q15" s="346">
        <v>1</v>
      </c>
      <c r="R15" s="350">
        <v>1</v>
      </c>
      <c r="S15" s="346">
        <v>1</v>
      </c>
      <c r="T15" s="350">
        <v>4</v>
      </c>
      <c r="U15" s="346">
        <v>0</v>
      </c>
      <c r="V15" s="350">
        <v>2</v>
      </c>
      <c r="W15" s="346">
        <v>2</v>
      </c>
      <c r="X15" s="350">
        <v>1</v>
      </c>
      <c r="Y15" s="346">
        <v>1</v>
      </c>
      <c r="Z15" s="350">
        <v>6</v>
      </c>
      <c r="AA15" s="346">
        <v>6</v>
      </c>
      <c r="AB15" s="350">
        <v>6</v>
      </c>
      <c r="AC15" s="346">
        <v>6</v>
      </c>
      <c r="AD15" s="350">
        <v>16</v>
      </c>
      <c r="AE15" s="346">
        <v>4</v>
      </c>
      <c r="AF15" s="350">
        <v>22</v>
      </c>
      <c r="AG15" s="346">
        <v>2</v>
      </c>
      <c r="AH15" s="350">
        <v>8</v>
      </c>
      <c r="AI15" s="346">
        <v>1</v>
      </c>
      <c r="AJ15" s="350">
        <v>6</v>
      </c>
      <c r="AK15" s="346">
        <v>3</v>
      </c>
      <c r="AL15" s="350">
        <v>4</v>
      </c>
      <c r="AM15" s="346">
        <v>7</v>
      </c>
      <c r="AN15" s="350">
        <v>4</v>
      </c>
      <c r="AO15" s="346">
        <v>5</v>
      </c>
      <c r="AP15" s="352">
        <v>6</v>
      </c>
      <c r="AQ15" s="430">
        <v>3</v>
      </c>
      <c r="AR15" s="369">
        <v>12</v>
      </c>
      <c r="AS15" s="369">
        <v>1</v>
      </c>
      <c r="AT15" s="369">
        <v>1</v>
      </c>
      <c r="AU15" s="369">
        <v>2</v>
      </c>
      <c r="AV15" s="369">
        <v>23</v>
      </c>
      <c r="AW15" s="369">
        <v>0</v>
      </c>
      <c r="AX15" s="347">
        <v>3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114</v>
      </c>
      <c r="E21" s="3581">
        <f>SUM(G21+I21+K21+M21+O21+Q21+S21+U21+W21+Y21+AA21+AC21+AE21+AG21+AI21+AK21+AM21+AO21)</f>
        <v>51</v>
      </c>
      <c r="F21" s="3044">
        <f>SUM(H21+J21+L21+N21+P21+R21+T21+V21+X21+Z21+AB21+AD21+AF21+AH21+AJ21+AL21+AN21+AP21)</f>
        <v>63</v>
      </c>
      <c r="G21" s="3348">
        <v>6</v>
      </c>
      <c r="H21" s="771">
        <v>3</v>
      </c>
      <c r="I21" s="3348">
        <v>3</v>
      </c>
      <c r="J21" s="576">
        <v>2</v>
      </c>
      <c r="K21" s="3348">
        <v>4</v>
      </c>
      <c r="L21" s="771">
        <v>4</v>
      </c>
      <c r="M21" s="3348">
        <v>1</v>
      </c>
      <c r="N21" s="576">
        <v>0</v>
      </c>
      <c r="O21" s="3348">
        <v>2</v>
      </c>
      <c r="P21" s="771">
        <v>1</v>
      </c>
      <c r="Q21" s="3348">
        <v>2</v>
      </c>
      <c r="R21" s="771">
        <v>0</v>
      </c>
      <c r="S21" s="3348">
        <v>4</v>
      </c>
      <c r="T21" s="771">
        <v>9</v>
      </c>
      <c r="U21" s="3348">
        <v>2</v>
      </c>
      <c r="V21" s="771">
        <v>4</v>
      </c>
      <c r="W21" s="3347">
        <v>4</v>
      </c>
      <c r="X21" s="3382">
        <v>4</v>
      </c>
      <c r="Y21" s="3348">
        <v>16</v>
      </c>
      <c r="Z21" s="771">
        <v>16</v>
      </c>
      <c r="AA21" s="3347">
        <v>4</v>
      </c>
      <c r="AB21" s="3382">
        <v>3</v>
      </c>
      <c r="AC21" s="3348">
        <v>0</v>
      </c>
      <c r="AD21" s="771">
        <v>5</v>
      </c>
      <c r="AE21" s="3347">
        <v>1</v>
      </c>
      <c r="AF21" s="3382">
        <v>11</v>
      </c>
      <c r="AG21" s="3348">
        <v>0</v>
      </c>
      <c r="AH21" s="771">
        <v>0</v>
      </c>
      <c r="AI21" s="3347">
        <v>1</v>
      </c>
      <c r="AJ21" s="3382">
        <v>0</v>
      </c>
      <c r="AK21" s="3348">
        <v>0</v>
      </c>
      <c r="AL21" s="771">
        <v>0</v>
      </c>
      <c r="AM21" s="3347">
        <v>0</v>
      </c>
      <c r="AN21" s="771">
        <v>0</v>
      </c>
      <c r="AO21" s="3347">
        <v>1</v>
      </c>
      <c r="AP21" s="759">
        <v>1</v>
      </c>
      <c r="AQ21" s="758">
        <v>4</v>
      </c>
      <c r="AR21" s="773">
        <v>12</v>
      </c>
      <c r="AS21" s="773">
        <v>0</v>
      </c>
      <c r="AT21" s="773">
        <v>0</v>
      </c>
      <c r="AU21" s="773">
        <v>1</v>
      </c>
      <c r="AV21" s="773">
        <v>1</v>
      </c>
      <c r="AW21" s="773">
        <v>0</v>
      </c>
      <c r="AX21" s="576">
        <v>2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18</v>
      </c>
      <c r="E22" s="479">
        <f>SUM(U22+W22+Y22+AA22+AC22+AE22+AG22+AI22+AK22+AM22+AO22)</f>
        <v>2</v>
      </c>
      <c r="F22" s="560">
        <f>SUM(V22+X22+Z22+AB22+AD22+AF22+AH22+AJ22+AL22+AN22+AP22)</f>
        <v>16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0</v>
      </c>
      <c r="Z22" s="350">
        <v>1</v>
      </c>
      <c r="AA22" s="348">
        <v>1</v>
      </c>
      <c r="AB22" s="349">
        <v>1</v>
      </c>
      <c r="AC22" s="346">
        <v>0</v>
      </c>
      <c r="AD22" s="350">
        <v>5</v>
      </c>
      <c r="AE22" s="348">
        <v>0</v>
      </c>
      <c r="AF22" s="349">
        <v>9</v>
      </c>
      <c r="AG22" s="346">
        <v>0</v>
      </c>
      <c r="AH22" s="350">
        <v>0</v>
      </c>
      <c r="AI22" s="348">
        <v>1</v>
      </c>
      <c r="AJ22" s="349">
        <v>0</v>
      </c>
      <c r="AK22" s="346">
        <v>0</v>
      </c>
      <c r="AL22" s="350">
        <v>0</v>
      </c>
      <c r="AM22" s="348">
        <v>0</v>
      </c>
      <c r="AN22" s="350">
        <v>0</v>
      </c>
      <c r="AO22" s="348">
        <v>0</v>
      </c>
      <c r="AP22" s="352">
        <v>0</v>
      </c>
      <c r="AQ22" s="430">
        <v>0</v>
      </c>
      <c r="AR22" s="369">
        <v>12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216</v>
      </c>
      <c r="E23" s="479">
        <f t="shared" ref="E23:F33" si="36">SUM(G23+I23+K23+M23+O23+Q23+S23+U23+W23+Y23+AA23+AC23+AE23+AG23+AI23+AK23+AM23+AO23)</f>
        <v>88</v>
      </c>
      <c r="F23" s="560">
        <f t="shared" si="36"/>
        <v>128</v>
      </c>
      <c r="G23" s="346">
        <v>7</v>
      </c>
      <c r="H23" s="350">
        <v>3</v>
      </c>
      <c r="I23" s="346">
        <v>3</v>
      </c>
      <c r="J23" s="347">
        <v>2</v>
      </c>
      <c r="K23" s="346">
        <v>5</v>
      </c>
      <c r="L23" s="350">
        <v>4</v>
      </c>
      <c r="M23" s="346">
        <v>3</v>
      </c>
      <c r="N23" s="347">
        <v>1</v>
      </c>
      <c r="O23" s="346">
        <v>2</v>
      </c>
      <c r="P23" s="350">
        <v>1</v>
      </c>
      <c r="Q23" s="346">
        <v>2</v>
      </c>
      <c r="R23" s="350">
        <v>1</v>
      </c>
      <c r="S23" s="346">
        <v>5</v>
      </c>
      <c r="T23" s="350">
        <v>10</v>
      </c>
      <c r="U23" s="346">
        <v>2</v>
      </c>
      <c r="V23" s="350">
        <v>4</v>
      </c>
      <c r="W23" s="348">
        <v>8</v>
      </c>
      <c r="X23" s="349">
        <v>10</v>
      </c>
      <c r="Y23" s="346">
        <v>29</v>
      </c>
      <c r="Z23" s="350">
        <v>25</v>
      </c>
      <c r="AA23" s="348">
        <v>4</v>
      </c>
      <c r="AB23" s="349">
        <v>2</v>
      </c>
      <c r="AC23" s="346">
        <v>1</v>
      </c>
      <c r="AD23" s="350">
        <v>12</v>
      </c>
      <c r="AE23" s="348">
        <v>0</v>
      </c>
      <c r="AF23" s="349">
        <v>25</v>
      </c>
      <c r="AG23" s="346">
        <v>1</v>
      </c>
      <c r="AH23" s="350">
        <v>2</v>
      </c>
      <c r="AI23" s="348">
        <v>1</v>
      </c>
      <c r="AJ23" s="349">
        <v>7</v>
      </c>
      <c r="AK23" s="346">
        <v>2</v>
      </c>
      <c r="AL23" s="350">
        <v>6</v>
      </c>
      <c r="AM23" s="348">
        <v>10</v>
      </c>
      <c r="AN23" s="350">
        <v>8</v>
      </c>
      <c r="AO23" s="348">
        <v>3</v>
      </c>
      <c r="AP23" s="352">
        <v>5</v>
      </c>
      <c r="AQ23" s="430">
        <v>8</v>
      </c>
      <c r="AR23" s="369">
        <v>18</v>
      </c>
      <c r="AS23" s="369">
        <v>3</v>
      </c>
      <c r="AT23" s="369">
        <v>0</v>
      </c>
      <c r="AU23" s="369">
        <v>3</v>
      </c>
      <c r="AV23" s="369">
        <v>2</v>
      </c>
      <c r="AW23" s="369">
        <v>0</v>
      </c>
      <c r="AX23" s="347">
        <v>1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343</v>
      </c>
      <c r="E24" s="479">
        <f t="shared" si="36"/>
        <v>172</v>
      </c>
      <c r="F24" s="560">
        <f t="shared" si="36"/>
        <v>171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0</v>
      </c>
      <c r="O24" s="346">
        <v>0</v>
      </c>
      <c r="P24" s="350">
        <v>0</v>
      </c>
      <c r="Q24" s="346">
        <v>0</v>
      </c>
      <c r="R24" s="350">
        <v>11</v>
      </c>
      <c r="S24" s="346">
        <v>7</v>
      </c>
      <c r="T24" s="350">
        <v>8</v>
      </c>
      <c r="U24" s="346">
        <v>9</v>
      </c>
      <c r="V24" s="350">
        <v>12</v>
      </c>
      <c r="W24" s="348">
        <v>8</v>
      </c>
      <c r="X24" s="349">
        <v>7</v>
      </c>
      <c r="Y24" s="346">
        <v>125</v>
      </c>
      <c r="Z24" s="350">
        <v>102</v>
      </c>
      <c r="AA24" s="348">
        <v>13</v>
      </c>
      <c r="AB24" s="349">
        <v>20</v>
      </c>
      <c r="AC24" s="346">
        <v>10</v>
      </c>
      <c r="AD24" s="350">
        <v>10</v>
      </c>
      <c r="AE24" s="348">
        <v>0</v>
      </c>
      <c r="AF24" s="349">
        <v>1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36</v>
      </c>
      <c r="AR24" s="369">
        <v>1</v>
      </c>
      <c r="AS24" s="369">
        <v>0</v>
      </c>
      <c r="AT24" s="369">
        <v>0</v>
      </c>
      <c r="AU24" s="369">
        <v>1</v>
      </c>
      <c r="AV24" s="369">
        <v>2</v>
      </c>
      <c r="AW24" s="369">
        <v>0</v>
      </c>
      <c r="AX24" s="347">
        <v>3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61</v>
      </c>
      <c r="E25" s="479">
        <f t="shared" si="36"/>
        <v>25</v>
      </c>
      <c r="F25" s="560">
        <f t="shared" si="36"/>
        <v>36</v>
      </c>
      <c r="G25" s="346">
        <v>0</v>
      </c>
      <c r="H25" s="350">
        <v>0</v>
      </c>
      <c r="I25" s="346">
        <v>0</v>
      </c>
      <c r="J25" s="347">
        <v>0</v>
      </c>
      <c r="K25" s="346">
        <v>0</v>
      </c>
      <c r="L25" s="350">
        <v>0</v>
      </c>
      <c r="M25" s="346">
        <v>0</v>
      </c>
      <c r="N25" s="347">
        <v>1</v>
      </c>
      <c r="O25" s="346">
        <v>0</v>
      </c>
      <c r="P25" s="350">
        <v>0</v>
      </c>
      <c r="Q25" s="346">
        <v>0</v>
      </c>
      <c r="R25" s="350">
        <v>1</v>
      </c>
      <c r="S25" s="346">
        <v>0</v>
      </c>
      <c r="T25" s="350">
        <v>3</v>
      </c>
      <c r="U25" s="346">
        <v>1</v>
      </c>
      <c r="V25" s="350">
        <v>1</v>
      </c>
      <c r="W25" s="348">
        <v>3</v>
      </c>
      <c r="X25" s="349">
        <v>1</v>
      </c>
      <c r="Y25" s="346">
        <v>12</v>
      </c>
      <c r="Z25" s="350">
        <v>13</v>
      </c>
      <c r="AA25" s="348">
        <v>2</v>
      </c>
      <c r="AB25" s="349">
        <v>5</v>
      </c>
      <c r="AC25" s="346">
        <v>2</v>
      </c>
      <c r="AD25" s="350">
        <v>2</v>
      </c>
      <c r="AE25" s="348">
        <v>0</v>
      </c>
      <c r="AF25" s="349">
        <v>4</v>
      </c>
      <c r="AG25" s="346">
        <v>0</v>
      </c>
      <c r="AH25" s="350">
        <v>2</v>
      </c>
      <c r="AI25" s="348">
        <v>1</v>
      </c>
      <c r="AJ25" s="349">
        <v>1</v>
      </c>
      <c r="AK25" s="346">
        <v>0</v>
      </c>
      <c r="AL25" s="350">
        <v>0</v>
      </c>
      <c r="AM25" s="348">
        <v>2</v>
      </c>
      <c r="AN25" s="350">
        <v>0</v>
      </c>
      <c r="AO25" s="348">
        <v>2</v>
      </c>
      <c r="AP25" s="352">
        <v>2</v>
      </c>
      <c r="AQ25" s="430">
        <v>7</v>
      </c>
      <c r="AR25" s="369">
        <v>3</v>
      </c>
      <c r="AS25" s="369">
        <v>0</v>
      </c>
      <c r="AT25" s="369">
        <v>0</v>
      </c>
      <c r="AU25" s="369">
        <v>1</v>
      </c>
      <c r="AV25" s="369">
        <v>1</v>
      </c>
      <c r="AW25" s="369">
        <v>0</v>
      </c>
      <c r="AX25" s="347">
        <v>1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219</v>
      </c>
      <c r="E27" s="479">
        <f t="shared" si="36"/>
        <v>72</v>
      </c>
      <c r="F27" s="560">
        <f t="shared" si="36"/>
        <v>147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0</v>
      </c>
      <c r="N27" s="347">
        <v>0</v>
      </c>
      <c r="O27" s="346">
        <v>2</v>
      </c>
      <c r="P27" s="350">
        <v>0</v>
      </c>
      <c r="Q27" s="346">
        <v>0</v>
      </c>
      <c r="R27" s="350">
        <v>2</v>
      </c>
      <c r="S27" s="346">
        <v>2</v>
      </c>
      <c r="T27" s="350">
        <v>6</v>
      </c>
      <c r="U27" s="346">
        <v>1</v>
      </c>
      <c r="V27" s="350">
        <v>1</v>
      </c>
      <c r="W27" s="348">
        <v>5</v>
      </c>
      <c r="X27" s="349">
        <v>2</v>
      </c>
      <c r="Y27" s="346">
        <v>21</v>
      </c>
      <c r="Z27" s="350">
        <v>24</v>
      </c>
      <c r="AA27" s="348">
        <v>6</v>
      </c>
      <c r="AB27" s="349">
        <v>6</v>
      </c>
      <c r="AC27" s="346">
        <v>5</v>
      </c>
      <c r="AD27" s="350">
        <v>18</v>
      </c>
      <c r="AE27" s="348">
        <v>3</v>
      </c>
      <c r="AF27" s="349">
        <v>43</v>
      </c>
      <c r="AG27" s="346">
        <v>3</v>
      </c>
      <c r="AH27" s="350">
        <v>12</v>
      </c>
      <c r="AI27" s="348">
        <v>11</v>
      </c>
      <c r="AJ27" s="349">
        <v>14</v>
      </c>
      <c r="AK27" s="346">
        <v>1</v>
      </c>
      <c r="AL27" s="350">
        <v>3</v>
      </c>
      <c r="AM27" s="348">
        <v>7</v>
      </c>
      <c r="AN27" s="350">
        <v>5</v>
      </c>
      <c r="AO27" s="348">
        <v>5</v>
      </c>
      <c r="AP27" s="352">
        <v>11</v>
      </c>
      <c r="AQ27" s="430">
        <v>14</v>
      </c>
      <c r="AR27" s="369">
        <v>20</v>
      </c>
      <c r="AS27" s="369">
        <v>0</v>
      </c>
      <c r="AT27" s="369">
        <v>0</v>
      </c>
      <c r="AU27" s="369">
        <v>2</v>
      </c>
      <c r="AV27" s="369">
        <v>2</v>
      </c>
      <c r="AW27" s="369">
        <v>0</v>
      </c>
      <c r="AX27" s="347">
        <v>3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63</v>
      </c>
      <c r="E28" s="479">
        <f t="shared" si="36"/>
        <v>31</v>
      </c>
      <c r="F28" s="560">
        <f t="shared" si="36"/>
        <v>32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0</v>
      </c>
      <c r="S28" s="346">
        <v>0</v>
      </c>
      <c r="T28" s="350">
        <v>1</v>
      </c>
      <c r="U28" s="346">
        <v>1</v>
      </c>
      <c r="V28" s="350">
        <v>0</v>
      </c>
      <c r="W28" s="348">
        <v>0</v>
      </c>
      <c r="X28" s="349">
        <v>1</v>
      </c>
      <c r="Y28" s="346">
        <v>6</v>
      </c>
      <c r="Z28" s="350">
        <v>3</v>
      </c>
      <c r="AA28" s="348">
        <v>0</v>
      </c>
      <c r="AB28" s="349">
        <v>7</v>
      </c>
      <c r="AC28" s="346">
        <v>1</v>
      </c>
      <c r="AD28" s="350">
        <v>1</v>
      </c>
      <c r="AE28" s="348">
        <v>3</v>
      </c>
      <c r="AF28" s="349">
        <v>9</v>
      </c>
      <c r="AG28" s="346">
        <v>1</v>
      </c>
      <c r="AH28" s="350">
        <v>1</v>
      </c>
      <c r="AI28" s="348">
        <v>4</v>
      </c>
      <c r="AJ28" s="349">
        <v>0</v>
      </c>
      <c r="AK28" s="346">
        <v>4</v>
      </c>
      <c r="AL28" s="350">
        <v>1</v>
      </c>
      <c r="AM28" s="348">
        <v>6</v>
      </c>
      <c r="AN28" s="350">
        <v>6</v>
      </c>
      <c r="AO28" s="348">
        <v>5</v>
      </c>
      <c r="AP28" s="352">
        <v>2</v>
      </c>
      <c r="AQ28" s="430">
        <v>3</v>
      </c>
      <c r="AR28" s="369">
        <v>0</v>
      </c>
      <c r="AS28" s="369">
        <v>0</v>
      </c>
      <c r="AT28" s="369">
        <v>0</v>
      </c>
      <c r="AU28" s="369">
        <v>0</v>
      </c>
      <c r="AV28" s="369">
        <v>0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4</v>
      </c>
      <c r="E29" s="479">
        <f t="shared" si="36"/>
        <v>2</v>
      </c>
      <c r="F29" s="560">
        <f t="shared" si="36"/>
        <v>2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1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1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1</v>
      </c>
      <c r="AK29" s="346">
        <v>0</v>
      </c>
      <c r="AL29" s="350">
        <v>0</v>
      </c>
      <c r="AM29" s="348">
        <v>0</v>
      </c>
      <c r="AN29" s="350">
        <v>0</v>
      </c>
      <c r="AO29" s="348">
        <v>1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1</v>
      </c>
      <c r="E30" s="479">
        <f t="shared" si="36"/>
        <v>1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1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1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276</v>
      </c>
      <c r="E31" s="479">
        <f t="shared" si="36"/>
        <v>99</v>
      </c>
      <c r="F31" s="560">
        <f t="shared" si="36"/>
        <v>177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0</v>
      </c>
      <c r="N31" s="347">
        <v>0</v>
      </c>
      <c r="O31" s="346">
        <v>0</v>
      </c>
      <c r="P31" s="350">
        <v>0</v>
      </c>
      <c r="Q31" s="346">
        <v>0</v>
      </c>
      <c r="R31" s="350">
        <v>0</v>
      </c>
      <c r="S31" s="346">
        <v>0</v>
      </c>
      <c r="T31" s="350">
        <v>4</v>
      </c>
      <c r="U31" s="346">
        <v>1</v>
      </c>
      <c r="V31" s="350">
        <v>2</v>
      </c>
      <c r="W31" s="348">
        <v>2</v>
      </c>
      <c r="X31" s="349">
        <v>5</v>
      </c>
      <c r="Y31" s="346">
        <v>12</v>
      </c>
      <c r="Z31" s="350">
        <v>10</v>
      </c>
      <c r="AA31" s="348">
        <v>10</v>
      </c>
      <c r="AB31" s="349">
        <v>7</v>
      </c>
      <c r="AC31" s="346">
        <v>13</v>
      </c>
      <c r="AD31" s="350">
        <v>16</v>
      </c>
      <c r="AE31" s="348">
        <v>8</v>
      </c>
      <c r="AF31" s="349">
        <v>28</v>
      </c>
      <c r="AG31" s="346">
        <v>3</v>
      </c>
      <c r="AH31" s="350">
        <v>23</v>
      </c>
      <c r="AI31" s="348">
        <v>18</v>
      </c>
      <c r="AJ31" s="349">
        <v>21</v>
      </c>
      <c r="AK31" s="346">
        <v>5</v>
      </c>
      <c r="AL31" s="350">
        <v>19</v>
      </c>
      <c r="AM31" s="348">
        <v>23</v>
      </c>
      <c r="AN31" s="350">
        <v>37</v>
      </c>
      <c r="AO31" s="348">
        <v>4</v>
      </c>
      <c r="AP31" s="352">
        <v>5</v>
      </c>
      <c r="AQ31" s="430">
        <v>7</v>
      </c>
      <c r="AR31" s="369">
        <v>15</v>
      </c>
      <c r="AS31" s="369">
        <v>0</v>
      </c>
      <c r="AT31" s="369">
        <v>0</v>
      </c>
      <c r="AU31" s="369">
        <v>5</v>
      </c>
      <c r="AV31" s="369">
        <v>1</v>
      </c>
      <c r="AW31" s="369">
        <v>0</v>
      </c>
      <c r="AX31" s="347">
        <v>2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24</v>
      </c>
      <c r="E33" s="479">
        <f t="shared" si="36"/>
        <v>2</v>
      </c>
      <c r="F33" s="560">
        <f t="shared" si="36"/>
        <v>22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0</v>
      </c>
      <c r="N33" s="347">
        <v>0</v>
      </c>
      <c r="O33" s="346">
        <v>0</v>
      </c>
      <c r="P33" s="350">
        <v>1</v>
      </c>
      <c r="Q33" s="346">
        <v>1</v>
      </c>
      <c r="R33" s="350">
        <v>1</v>
      </c>
      <c r="S33" s="346">
        <v>0</v>
      </c>
      <c r="T33" s="350">
        <v>1</v>
      </c>
      <c r="U33" s="346">
        <v>0</v>
      </c>
      <c r="V33" s="350">
        <v>0</v>
      </c>
      <c r="W33" s="348">
        <v>1</v>
      </c>
      <c r="X33" s="349">
        <v>1</v>
      </c>
      <c r="Y33" s="346">
        <v>0</v>
      </c>
      <c r="Z33" s="350">
        <v>0</v>
      </c>
      <c r="AA33" s="348">
        <v>0</v>
      </c>
      <c r="AB33" s="349">
        <v>1</v>
      </c>
      <c r="AC33" s="346">
        <v>0</v>
      </c>
      <c r="AD33" s="350">
        <v>3</v>
      </c>
      <c r="AE33" s="348">
        <v>0</v>
      </c>
      <c r="AF33" s="349">
        <v>13</v>
      </c>
      <c r="AG33" s="346">
        <v>0</v>
      </c>
      <c r="AH33" s="350">
        <v>0</v>
      </c>
      <c r="AI33" s="348">
        <v>0</v>
      </c>
      <c r="AJ33" s="349">
        <v>0</v>
      </c>
      <c r="AK33" s="346">
        <v>0</v>
      </c>
      <c r="AL33" s="350">
        <v>0</v>
      </c>
      <c r="AM33" s="348">
        <v>0</v>
      </c>
      <c r="AN33" s="350">
        <v>1</v>
      </c>
      <c r="AO33" s="348">
        <v>0</v>
      </c>
      <c r="AP33" s="352">
        <v>0</v>
      </c>
      <c r="AQ33" s="430">
        <v>0</v>
      </c>
      <c r="AR33" s="369">
        <v>4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90</v>
      </c>
      <c r="E34" s="479">
        <f>SUM(U34+W34+Y34+AA34+AC34+AE34+AG34+AI34+AK34+AM34+AO34)</f>
        <v>36</v>
      </c>
      <c r="F34" s="560">
        <f>SUM(V34+X34+Z34+AB34+AD34+AF34+AH34+AJ34+AL34+AN34+AP34)</f>
        <v>54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0</v>
      </c>
      <c r="AD34" s="350">
        <v>0</v>
      </c>
      <c r="AE34" s="348">
        <v>8</v>
      </c>
      <c r="AF34" s="349">
        <v>3</v>
      </c>
      <c r="AG34" s="346">
        <v>8</v>
      </c>
      <c r="AH34" s="350">
        <v>26</v>
      </c>
      <c r="AI34" s="348">
        <v>15</v>
      </c>
      <c r="AJ34" s="349">
        <v>8</v>
      </c>
      <c r="AK34" s="346">
        <v>1</v>
      </c>
      <c r="AL34" s="350">
        <v>3</v>
      </c>
      <c r="AM34" s="348">
        <v>1</v>
      </c>
      <c r="AN34" s="350">
        <v>9</v>
      </c>
      <c r="AO34" s="348">
        <v>3</v>
      </c>
      <c r="AP34" s="352">
        <v>5</v>
      </c>
      <c r="AQ34" s="430">
        <v>0</v>
      </c>
      <c r="AR34" s="369">
        <v>0</v>
      </c>
      <c r="AS34" s="369">
        <v>0</v>
      </c>
      <c r="AT34" s="369">
        <v>0</v>
      </c>
      <c r="AU34" s="369">
        <v>1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3</v>
      </c>
      <c r="E35" s="479">
        <f t="shared" ref="E35:F38" si="37">SUM(G35+I35+K35+M35+O35+Q35+S35+U35+W35+Y35+AA35+AC35+AE35+AG35+AI35+AK35+AM35+AO35)</f>
        <v>1</v>
      </c>
      <c r="F35" s="560">
        <f t="shared" si="37"/>
        <v>2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1</v>
      </c>
      <c r="AL35" s="350">
        <v>0</v>
      </c>
      <c r="AM35" s="348">
        <v>0</v>
      </c>
      <c r="AN35" s="350">
        <v>2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47</v>
      </c>
      <c r="E36" s="479">
        <f>SUM(G36+I36+K36+M36+O36+Q36+S36+U36+W36+Y36+AA36+AC36+AE36+AG36+AI36+AK36+AM36+AO36)</f>
        <v>15</v>
      </c>
      <c r="F36" s="560">
        <f>SUM(H36+J36+L36+N36+P36+R36+T36+V36+X36+Z36+AB36+AD36+AF36+AH36+AJ36+AL36+AN36+AP36)</f>
        <v>32</v>
      </c>
      <c r="G36" s="346">
        <v>0</v>
      </c>
      <c r="H36" s="350">
        <v>0</v>
      </c>
      <c r="I36" s="346">
        <v>0</v>
      </c>
      <c r="J36" s="347">
        <v>0</v>
      </c>
      <c r="K36" s="346">
        <v>0</v>
      </c>
      <c r="L36" s="350">
        <v>0</v>
      </c>
      <c r="M36" s="346">
        <v>0</v>
      </c>
      <c r="N36" s="347">
        <v>0</v>
      </c>
      <c r="O36" s="346">
        <v>0</v>
      </c>
      <c r="P36" s="350">
        <v>0</v>
      </c>
      <c r="Q36" s="346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0</v>
      </c>
      <c r="W36" s="348">
        <v>0</v>
      </c>
      <c r="X36" s="349">
        <v>1</v>
      </c>
      <c r="Y36" s="346">
        <v>2</v>
      </c>
      <c r="Z36" s="350">
        <v>2</v>
      </c>
      <c r="AA36" s="348">
        <v>0</v>
      </c>
      <c r="AB36" s="349">
        <v>1</v>
      </c>
      <c r="AC36" s="346">
        <v>3</v>
      </c>
      <c r="AD36" s="350">
        <v>3</v>
      </c>
      <c r="AE36" s="348">
        <v>3</v>
      </c>
      <c r="AF36" s="349">
        <v>8</v>
      </c>
      <c r="AG36" s="346">
        <v>1</v>
      </c>
      <c r="AH36" s="350">
        <v>4</v>
      </c>
      <c r="AI36" s="348">
        <v>1</v>
      </c>
      <c r="AJ36" s="349">
        <v>4</v>
      </c>
      <c r="AK36" s="346">
        <v>1</v>
      </c>
      <c r="AL36" s="350">
        <v>5</v>
      </c>
      <c r="AM36" s="348">
        <v>3</v>
      </c>
      <c r="AN36" s="350">
        <v>3</v>
      </c>
      <c r="AO36" s="348">
        <v>1</v>
      </c>
      <c r="AP36" s="352">
        <v>1</v>
      </c>
      <c r="AQ36" s="430">
        <v>1</v>
      </c>
      <c r="AR36" s="369">
        <v>1</v>
      </c>
      <c r="AS36" s="369">
        <v>3</v>
      </c>
      <c r="AT36" s="369">
        <v>0</v>
      </c>
      <c r="AU36" s="369">
        <v>2</v>
      </c>
      <c r="AV36" s="369">
        <v>0</v>
      </c>
      <c r="AW36" s="369">
        <v>0</v>
      </c>
      <c r="AX36" s="347">
        <v>0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247</v>
      </c>
      <c r="E37" s="479">
        <f t="shared" si="37"/>
        <v>91</v>
      </c>
      <c r="F37" s="560">
        <f t="shared" si="37"/>
        <v>156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2</v>
      </c>
      <c r="Q37" s="346">
        <v>0</v>
      </c>
      <c r="R37" s="350">
        <v>0</v>
      </c>
      <c r="S37" s="346">
        <v>6</v>
      </c>
      <c r="T37" s="350">
        <v>0</v>
      </c>
      <c r="U37" s="346">
        <v>3</v>
      </c>
      <c r="V37" s="350">
        <v>2</v>
      </c>
      <c r="W37" s="348">
        <v>3</v>
      </c>
      <c r="X37" s="349">
        <v>3</v>
      </c>
      <c r="Y37" s="346">
        <v>19</v>
      </c>
      <c r="Z37" s="350">
        <v>28</v>
      </c>
      <c r="AA37" s="348">
        <v>0</v>
      </c>
      <c r="AB37" s="349">
        <v>13</v>
      </c>
      <c r="AC37" s="346">
        <v>21</v>
      </c>
      <c r="AD37" s="350">
        <v>33</v>
      </c>
      <c r="AE37" s="348">
        <v>9</v>
      </c>
      <c r="AF37" s="349">
        <v>26</v>
      </c>
      <c r="AG37" s="346">
        <v>0</v>
      </c>
      <c r="AH37" s="350">
        <v>5</v>
      </c>
      <c r="AI37" s="348">
        <v>3</v>
      </c>
      <c r="AJ37" s="349">
        <v>30</v>
      </c>
      <c r="AK37" s="346">
        <v>6</v>
      </c>
      <c r="AL37" s="350">
        <v>10</v>
      </c>
      <c r="AM37" s="348">
        <v>21</v>
      </c>
      <c r="AN37" s="350">
        <v>3</v>
      </c>
      <c r="AO37" s="348">
        <v>0</v>
      </c>
      <c r="AP37" s="352">
        <v>1</v>
      </c>
      <c r="AQ37" s="430">
        <v>0</v>
      </c>
      <c r="AR37" s="369">
        <v>0</v>
      </c>
      <c r="AS37" s="369">
        <v>0</v>
      </c>
      <c r="AT37" s="369">
        <v>247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1726</v>
      </c>
      <c r="E39" s="3588">
        <f>SUM(E21:E38)</f>
        <v>688</v>
      </c>
      <c r="F39" s="615">
        <f t="shared" ref="F39:AX39" si="39">SUM(F21:F38)</f>
        <v>1038</v>
      </c>
      <c r="G39" s="3587">
        <f t="shared" si="39"/>
        <v>13</v>
      </c>
      <c r="H39" s="615">
        <f t="shared" si="39"/>
        <v>6</v>
      </c>
      <c r="I39" s="3587">
        <f t="shared" si="39"/>
        <v>6</v>
      </c>
      <c r="J39" s="615">
        <f t="shared" si="39"/>
        <v>4</v>
      </c>
      <c r="K39" s="3587">
        <f t="shared" si="39"/>
        <v>9</v>
      </c>
      <c r="L39" s="615">
        <f t="shared" si="39"/>
        <v>8</v>
      </c>
      <c r="M39" s="3587">
        <f t="shared" si="39"/>
        <v>4</v>
      </c>
      <c r="N39" s="615">
        <f t="shared" si="39"/>
        <v>2</v>
      </c>
      <c r="O39" s="3587">
        <f t="shared" si="39"/>
        <v>6</v>
      </c>
      <c r="P39" s="615">
        <f t="shared" si="39"/>
        <v>5</v>
      </c>
      <c r="Q39" s="3587">
        <f t="shared" si="39"/>
        <v>5</v>
      </c>
      <c r="R39" s="615">
        <f t="shared" si="39"/>
        <v>16</v>
      </c>
      <c r="S39" s="3587">
        <f t="shared" si="39"/>
        <v>24</v>
      </c>
      <c r="T39" s="615">
        <f t="shared" si="39"/>
        <v>42</v>
      </c>
      <c r="U39" s="3587">
        <f t="shared" si="39"/>
        <v>20</v>
      </c>
      <c r="V39" s="615">
        <f t="shared" si="39"/>
        <v>26</v>
      </c>
      <c r="W39" s="3587">
        <f t="shared" si="39"/>
        <v>35</v>
      </c>
      <c r="X39" s="615">
        <f t="shared" si="39"/>
        <v>35</v>
      </c>
      <c r="Y39" s="3587">
        <f t="shared" si="39"/>
        <v>242</v>
      </c>
      <c r="Z39" s="615">
        <f t="shared" si="39"/>
        <v>224</v>
      </c>
      <c r="AA39" s="3587">
        <f t="shared" si="39"/>
        <v>40</v>
      </c>
      <c r="AB39" s="615">
        <f t="shared" si="39"/>
        <v>66</v>
      </c>
      <c r="AC39" s="3587">
        <f t="shared" si="39"/>
        <v>56</v>
      </c>
      <c r="AD39" s="615">
        <f t="shared" si="39"/>
        <v>109</v>
      </c>
      <c r="AE39" s="3587">
        <f t="shared" si="39"/>
        <v>35</v>
      </c>
      <c r="AF39" s="615">
        <f t="shared" si="39"/>
        <v>180</v>
      </c>
      <c r="AG39" s="3587">
        <f t="shared" si="39"/>
        <v>17</v>
      </c>
      <c r="AH39" s="615">
        <f t="shared" si="39"/>
        <v>75</v>
      </c>
      <c r="AI39" s="3587">
        <f t="shared" si="39"/>
        <v>57</v>
      </c>
      <c r="AJ39" s="615">
        <f t="shared" si="39"/>
        <v>86</v>
      </c>
      <c r="AK39" s="3587">
        <f t="shared" si="39"/>
        <v>21</v>
      </c>
      <c r="AL39" s="615">
        <f t="shared" si="39"/>
        <v>47</v>
      </c>
      <c r="AM39" s="3587">
        <f t="shared" si="39"/>
        <v>73</v>
      </c>
      <c r="AN39" s="615">
        <f t="shared" si="39"/>
        <v>74</v>
      </c>
      <c r="AO39" s="3587">
        <f t="shared" si="39"/>
        <v>25</v>
      </c>
      <c r="AP39" s="615">
        <f t="shared" si="39"/>
        <v>33</v>
      </c>
      <c r="AQ39" s="3587">
        <f t="shared" si="39"/>
        <v>80</v>
      </c>
      <c r="AR39" s="615">
        <f t="shared" si="39"/>
        <v>86</v>
      </c>
      <c r="AS39" s="3587">
        <f t="shared" si="39"/>
        <v>6</v>
      </c>
      <c r="AT39" s="615">
        <f t="shared" si="39"/>
        <v>247</v>
      </c>
      <c r="AU39" s="3587">
        <f t="shared" si="39"/>
        <v>17</v>
      </c>
      <c r="AV39" s="615">
        <f t="shared" si="39"/>
        <v>9</v>
      </c>
      <c r="AW39" s="3587">
        <f t="shared" si="39"/>
        <v>0</v>
      </c>
      <c r="AX39" s="615">
        <f t="shared" si="39"/>
        <v>12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14</v>
      </c>
      <c r="E44" s="1020">
        <f>+S44+Y44+AA44+AC44+AE44+AG44+AI44+AK44+AM44+AO44</f>
        <v>0</v>
      </c>
      <c r="F44" s="3591">
        <f>+T44+Z44+AB44+AD44+AF44+AH44+AJ44+AL44+AN44+AP44</f>
        <v>14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0</v>
      </c>
      <c r="T44" s="3593">
        <v>0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0</v>
      </c>
      <c r="AC44" s="3595">
        <v>0</v>
      </c>
      <c r="AD44" s="3593">
        <v>5</v>
      </c>
      <c r="AE44" s="3594">
        <v>0</v>
      </c>
      <c r="AF44" s="3593">
        <v>9</v>
      </c>
      <c r="AG44" s="3592">
        <v>0</v>
      </c>
      <c r="AH44" s="3593">
        <v>0</v>
      </c>
      <c r="AI44" s="3592">
        <v>0</v>
      </c>
      <c r="AJ44" s="3593">
        <v>0</v>
      </c>
      <c r="AK44" s="3594">
        <v>0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12</v>
      </c>
      <c r="AS44" s="3599"/>
      <c r="AT44" s="3599">
        <v>0</v>
      </c>
      <c r="AU44" s="3599">
        <v>0</v>
      </c>
      <c r="AV44" s="3599">
        <v>0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13</v>
      </c>
      <c r="E45" s="1011">
        <f>+G45+I45+K45+M45+O45+Q45+S45+U45+W45+Y45+AA45</f>
        <v>8</v>
      </c>
      <c r="F45" s="3601">
        <f>+H45+J45+L45+N45+P45+R45+T45+V45+X45+Z45+AB45</f>
        <v>5</v>
      </c>
      <c r="G45" s="3602">
        <v>6</v>
      </c>
      <c r="H45" s="3603">
        <v>3</v>
      </c>
      <c r="I45" s="3602">
        <v>0</v>
      </c>
      <c r="J45" s="3604">
        <v>0</v>
      </c>
      <c r="K45" s="3602">
        <v>1</v>
      </c>
      <c r="L45" s="3603">
        <v>0</v>
      </c>
      <c r="M45" s="3602">
        <v>1</v>
      </c>
      <c r="N45" s="3603">
        <v>0</v>
      </c>
      <c r="O45" s="3602">
        <v>0</v>
      </c>
      <c r="P45" s="3603">
        <v>0</v>
      </c>
      <c r="Q45" s="3602">
        <v>0</v>
      </c>
      <c r="R45" s="3605">
        <v>0</v>
      </c>
      <c r="S45" s="3602">
        <v>0</v>
      </c>
      <c r="T45" s="3605">
        <v>1</v>
      </c>
      <c r="U45" s="3602">
        <v>0</v>
      </c>
      <c r="V45" s="3603">
        <v>0</v>
      </c>
      <c r="W45" s="3602">
        <v>0</v>
      </c>
      <c r="X45" s="3605">
        <v>0</v>
      </c>
      <c r="Y45" s="3602">
        <v>0</v>
      </c>
      <c r="Z45" s="3605">
        <v>1</v>
      </c>
      <c r="AA45" s="3602">
        <v>0</v>
      </c>
      <c r="AB45" s="3603">
        <v>0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/>
      <c r="H46" s="3603"/>
      <c r="I46" s="3602"/>
      <c r="J46" s="3604"/>
      <c r="K46" s="3602"/>
      <c r="L46" s="3603"/>
      <c r="M46" s="3602"/>
      <c r="N46" s="3603"/>
      <c r="O46" s="3602"/>
      <c r="P46" s="3603"/>
      <c r="Q46" s="3602"/>
      <c r="R46" s="3605"/>
      <c r="S46" s="3602"/>
      <c r="T46" s="3605"/>
      <c r="U46" s="3602"/>
      <c r="V46" s="3603"/>
      <c r="W46" s="3602"/>
      <c r="X46" s="3605"/>
      <c r="Y46" s="3602"/>
      <c r="Z46" s="3605"/>
      <c r="AA46" s="3602"/>
      <c r="AB46" s="3603"/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/>
      <c r="AR46" s="3611"/>
      <c r="AS46" s="3612"/>
      <c r="AT46" s="3613"/>
      <c r="AU46" s="3613"/>
      <c r="AV46" s="3613"/>
      <c r="AW46" s="3613"/>
      <c r="AX46" s="3603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6</v>
      </c>
      <c r="E47" s="1011">
        <f>SUM(S47+U47+W47+Y47+AA47+AC47+AE47+AG47+AI47+AK47+AM47+AO47)</f>
        <v>1</v>
      </c>
      <c r="F47" s="3601">
        <f>SUM(T47+V47+X47+Z47+AB47+AD47+AF47+AH47+AJ47+AL47+AN47+AP47)</f>
        <v>5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0</v>
      </c>
      <c r="T47" s="3615">
        <v>0</v>
      </c>
      <c r="U47" s="3614">
        <v>0</v>
      </c>
      <c r="V47" s="3615">
        <v>0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0</v>
      </c>
      <c r="AC47" s="3614">
        <v>0</v>
      </c>
      <c r="AD47" s="3615">
        <v>1</v>
      </c>
      <c r="AE47" s="3616">
        <v>0</v>
      </c>
      <c r="AF47" s="3615">
        <v>3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0</v>
      </c>
      <c r="AM47" s="3614">
        <v>1</v>
      </c>
      <c r="AN47" s="3615">
        <v>1</v>
      </c>
      <c r="AO47" s="3616">
        <v>0</v>
      </c>
      <c r="AP47" s="3618">
        <v>0</v>
      </c>
      <c r="AQ47" s="3619">
        <v>0</v>
      </c>
      <c r="AR47" s="3611">
        <v>3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2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/>
      <c r="H48" s="3603"/>
      <c r="I48" s="3602"/>
      <c r="J48" s="3604"/>
      <c r="K48" s="3602"/>
      <c r="L48" s="3603"/>
      <c r="M48" s="3602"/>
      <c r="N48" s="3603"/>
      <c r="O48" s="3602"/>
      <c r="P48" s="3603"/>
      <c r="Q48" s="3602"/>
      <c r="R48" s="3605"/>
      <c r="S48" s="3602"/>
      <c r="T48" s="3605"/>
      <c r="U48" s="3602"/>
      <c r="V48" s="3603"/>
      <c r="W48" s="3602"/>
      <c r="X48" s="3605"/>
      <c r="Y48" s="3602"/>
      <c r="Z48" s="3605"/>
      <c r="AA48" s="3602"/>
      <c r="AB48" s="3603"/>
      <c r="AC48" s="3614"/>
      <c r="AD48" s="3620"/>
      <c r="AE48" s="3616"/>
      <c r="AF48" s="3623"/>
      <c r="AG48" s="3614"/>
      <c r="AH48" s="3623"/>
      <c r="AI48" s="3614"/>
      <c r="AJ48" s="3620"/>
      <c r="AK48" s="3616"/>
      <c r="AL48" s="3623"/>
      <c r="AM48" s="3614"/>
      <c r="AN48" s="3620"/>
      <c r="AO48" s="3616"/>
      <c r="AP48" s="3618"/>
      <c r="AQ48" s="3619"/>
      <c r="AR48" s="3611"/>
      <c r="AS48" s="3611"/>
      <c r="AT48" s="3611"/>
      <c r="AU48" s="3611"/>
      <c r="AV48" s="3611"/>
      <c r="AW48" s="3611"/>
      <c r="AX48" s="3620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/>
      <c r="H49" s="3603"/>
      <c r="I49" s="3602"/>
      <c r="J49" s="3604"/>
      <c r="K49" s="3602"/>
      <c r="L49" s="3603"/>
      <c r="M49" s="3602"/>
      <c r="N49" s="3603"/>
      <c r="O49" s="3602"/>
      <c r="P49" s="3603"/>
      <c r="Q49" s="3602"/>
      <c r="R49" s="3605"/>
      <c r="S49" s="3602"/>
      <c r="T49" s="3605"/>
      <c r="U49" s="3602"/>
      <c r="V49" s="3603"/>
      <c r="W49" s="3602"/>
      <c r="X49" s="3605"/>
      <c r="Y49" s="3602"/>
      <c r="Z49" s="3605"/>
      <c r="AA49" s="3602"/>
      <c r="AB49" s="3603"/>
      <c r="AC49" s="3626"/>
      <c r="AD49" s="3627"/>
      <c r="AE49" s="3628"/>
      <c r="AF49" s="3629"/>
      <c r="AG49" s="3626"/>
      <c r="AH49" s="3629"/>
      <c r="AI49" s="3626"/>
      <c r="AJ49" s="3627"/>
      <c r="AK49" s="3630"/>
      <c r="AL49" s="3631"/>
      <c r="AM49" s="3626"/>
      <c r="AN49" s="3627"/>
      <c r="AO49" s="3628"/>
      <c r="AP49" s="3632"/>
      <c r="AQ49" s="3633"/>
      <c r="AR49" s="3634"/>
      <c r="AS49" s="3634"/>
      <c r="AT49" s="3634"/>
      <c r="AU49" s="3634"/>
      <c r="AV49" s="3634"/>
      <c r="AW49" s="3634"/>
      <c r="AX49" s="3627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/>
      <c r="H50" s="3638"/>
      <c r="I50" s="3637"/>
      <c r="J50" s="3639"/>
      <c r="K50" s="3637"/>
      <c r="L50" s="3638"/>
      <c r="M50" s="3637"/>
      <c r="N50" s="3638"/>
      <c r="O50" s="3637"/>
      <c r="P50" s="3638"/>
      <c r="Q50" s="3637"/>
      <c r="R50" s="3640"/>
      <c r="S50" s="3637"/>
      <c r="T50" s="3640"/>
      <c r="U50" s="3637"/>
      <c r="V50" s="3640"/>
      <c r="W50" s="3637"/>
      <c r="X50" s="3640"/>
      <c r="Y50" s="3637"/>
      <c r="Z50" s="3640"/>
      <c r="AA50" s="3637"/>
      <c r="AB50" s="3640"/>
      <c r="AC50" s="3641"/>
      <c r="AD50" s="3640"/>
      <c r="AE50" s="3642"/>
      <c r="AF50" s="3640"/>
      <c r="AG50" s="3637"/>
      <c r="AH50" s="3640"/>
      <c r="AI50" s="3637"/>
      <c r="AJ50" s="3640"/>
      <c r="AK50" s="3637"/>
      <c r="AL50" s="3640"/>
      <c r="AM50" s="3641"/>
      <c r="AN50" s="3640"/>
      <c r="AO50" s="3639"/>
      <c r="AP50" s="3643"/>
      <c r="AQ50" s="3644"/>
      <c r="AR50" s="3645"/>
      <c r="AS50" s="3645"/>
      <c r="AT50" s="3645"/>
      <c r="AU50" s="3645"/>
      <c r="AV50" s="3645"/>
      <c r="AW50" s="3645"/>
      <c r="AX50" s="3638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53</v>
      </c>
      <c r="E51" s="3648">
        <f>SUM(G51+I51+K51+M51+O51+Q51+S51+U51+W51+Y51+AA51+AC51+AE51+AG51+AI51+AK51+AM51+AO51)</f>
        <v>31</v>
      </c>
      <c r="F51" s="3601">
        <f>SUM(H51+J51+L51+N51+P51+R51+T51+V51+X51+Z51+AB51+AD51+AF51+AH51+AJ51+AL51+AN51+AP51)</f>
        <v>22</v>
      </c>
      <c r="G51" s="3602">
        <v>6</v>
      </c>
      <c r="H51" s="3603">
        <v>3</v>
      </c>
      <c r="I51" s="3602">
        <v>2</v>
      </c>
      <c r="J51" s="3604">
        <v>2</v>
      </c>
      <c r="K51" s="3602">
        <v>3</v>
      </c>
      <c r="L51" s="3603">
        <v>3</v>
      </c>
      <c r="M51" s="3602">
        <v>1</v>
      </c>
      <c r="N51" s="3603">
        <v>0</v>
      </c>
      <c r="O51" s="3602">
        <v>2</v>
      </c>
      <c r="P51" s="3603">
        <v>0</v>
      </c>
      <c r="Q51" s="3602">
        <v>0</v>
      </c>
      <c r="R51" s="3605">
        <v>0</v>
      </c>
      <c r="S51" s="3602">
        <v>2</v>
      </c>
      <c r="T51" s="3605">
        <v>5</v>
      </c>
      <c r="U51" s="3602">
        <v>2</v>
      </c>
      <c r="V51" s="3605">
        <v>3</v>
      </c>
      <c r="W51" s="3602">
        <v>3</v>
      </c>
      <c r="X51" s="3605">
        <v>2</v>
      </c>
      <c r="Y51" s="3602">
        <v>10</v>
      </c>
      <c r="Z51" s="3605">
        <v>4</v>
      </c>
      <c r="AA51" s="3602">
        <v>0</v>
      </c>
      <c r="AB51" s="3605">
        <v>0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1</v>
      </c>
      <c r="AR51" s="3613">
        <v>0</v>
      </c>
      <c r="AS51" s="3613">
        <v>0</v>
      </c>
      <c r="AT51" s="3613">
        <v>1</v>
      </c>
      <c r="AU51" s="3613">
        <v>0</v>
      </c>
      <c r="AV51" s="3613">
        <v>0</v>
      </c>
      <c r="AW51" s="3613">
        <v>0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16</v>
      </c>
      <c r="E52" s="3648">
        <f t="shared" ref="E52:F61" si="71">SUM(G52+I52+K52+M52+O52+Q52+S52+U52+W52+Y52+AA52+AC52+AE52+AG52+AI52+AK52+AM52+AO52)</f>
        <v>6</v>
      </c>
      <c r="F52" s="3601">
        <f t="shared" si="71"/>
        <v>10</v>
      </c>
      <c r="G52" s="3614">
        <v>0</v>
      </c>
      <c r="H52" s="3620">
        <v>0</v>
      </c>
      <c r="I52" s="3614">
        <v>0</v>
      </c>
      <c r="J52" s="3623">
        <v>0</v>
      </c>
      <c r="K52" s="3614">
        <v>0</v>
      </c>
      <c r="L52" s="3620">
        <v>1</v>
      </c>
      <c r="M52" s="3614">
        <v>0</v>
      </c>
      <c r="N52" s="3620">
        <v>0</v>
      </c>
      <c r="O52" s="3614">
        <v>0</v>
      </c>
      <c r="P52" s="3620">
        <v>0</v>
      </c>
      <c r="Q52" s="3614">
        <v>1</v>
      </c>
      <c r="R52" s="3615">
        <v>0</v>
      </c>
      <c r="S52" s="3614">
        <v>1</v>
      </c>
      <c r="T52" s="3615">
        <v>2</v>
      </c>
      <c r="U52" s="3614">
        <v>0</v>
      </c>
      <c r="V52" s="3615">
        <v>1</v>
      </c>
      <c r="W52" s="3614">
        <v>0</v>
      </c>
      <c r="X52" s="3615">
        <v>1</v>
      </c>
      <c r="Y52" s="3614">
        <v>3</v>
      </c>
      <c r="Z52" s="3615">
        <v>5</v>
      </c>
      <c r="AA52" s="3614">
        <v>1</v>
      </c>
      <c r="AB52" s="3615">
        <v>0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1</v>
      </c>
      <c r="AR52" s="3611">
        <v>0</v>
      </c>
      <c r="AS52" s="3611">
        <v>0</v>
      </c>
      <c r="AT52" s="3611">
        <v>0</v>
      </c>
      <c r="AU52" s="3611">
        <v>0</v>
      </c>
      <c r="AV52" s="3611">
        <v>1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9</v>
      </c>
      <c r="E53" s="3648">
        <f t="shared" si="71"/>
        <v>5</v>
      </c>
      <c r="F53" s="3601">
        <f t="shared" si="71"/>
        <v>4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0</v>
      </c>
      <c r="N53" s="3620">
        <v>0</v>
      </c>
      <c r="O53" s="3614">
        <v>0</v>
      </c>
      <c r="P53" s="3620">
        <v>0</v>
      </c>
      <c r="Q53" s="3614">
        <v>0</v>
      </c>
      <c r="R53" s="3615">
        <v>0</v>
      </c>
      <c r="S53" s="3614">
        <v>1</v>
      </c>
      <c r="T53" s="3615">
        <v>0</v>
      </c>
      <c r="U53" s="3614">
        <v>0</v>
      </c>
      <c r="V53" s="3615">
        <v>0</v>
      </c>
      <c r="W53" s="3614">
        <v>0</v>
      </c>
      <c r="X53" s="3615">
        <v>0</v>
      </c>
      <c r="Y53" s="3614">
        <v>3</v>
      </c>
      <c r="Z53" s="3615">
        <v>3</v>
      </c>
      <c r="AA53" s="3614">
        <v>1</v>
      </c>
      <c r="AB53" s="3615">
        <v>0</v>
      </c>
      <c r="AC53" s="3652">
        <v>0</v>
      </c>
      <c r="AD53" s="3615">
        <v>1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1</v>
      </c>
      <c r="AS53" s="3611">
        <v>0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3</v>
      </c>
      <c r="E54" s="3648">
        <f>SUM(G54+I54+K54+M54+O54+Q54+S54+U54+W54+Y54+AA54+AC54+AE54+AG54+AI54+AK54+AM54+AO54)</f>
        <v>1</v>
      </c>
      <c r="F54" s="3601">
        <f t="shared" si="71"/>
        <v>2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0</v>
      </c>
      <c r="N54" s="3620">
        <v>0</v>
      </c>
      <c r="O54" s="3614">
        <v>0</v>
      </c>
      <c r="P54" s="3620">
        <v>0</v>
      </c>
      <c r="Q54" s="3614">
        <v>0</v>
      </c>
      <c r="R54" s="3615">
        <v>0</v>
      </c>
      <c r="S54" s="3614">
        <v>0</v>
      </c>
      <c r="T54" s="3615">
        <v>0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0</v>
      </c>
      <c r="AA54" s="3614">
        <v>1</v>
      </c>
      <c r="AB54" s="3615">
        <v>0</v>
      </c>
      <c r="AC54" s="3652">
        <v>0</v>
      </c>
      <c r="AD54" s="3615">
        <v>2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2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4</v>
      </c>
      <c r="E55" s="3648">
        <f>SUM(G55+I55+K55+M55+O55+Q55+S55+U55+W55+Y55+AA55+AC55+AE55+AG55+AI55+AK55+AM55+AO55)</f>
        <v>1</v>
      </c>
      <c r="F55" s="3601">
        <f>SUM(H55+J55+L55+N55+P55+R55+T55+V55+X55+Z55+AB55+AD55+AF55+AH55+AJ55+AL55+AN55+AP55)</f>
        <v>3</v>
      </c>
      <c r="G55" s="3614">
        <v>0</v>
      </c>
      <c r="H55" s="3620">
        <v>0</v>
      </c>
      <c r="I55" s="3614">
        <v>0</v>
      </c>
      <c r="J55" s="3623">
        <v>0</v>
      </c>
      <c r="K55" s="3655">
        <v>1</v>
      </c>
      <c r="L55" s="3656">
        <v>0</v>
      </c>
      <c r="M55" s="3655">
        <v>0</v>
      </c>
      <c r="N55" s="3656">
        <v>0</v>
      </c>
      <c r="O55" s="3655">
        <v>0</v>
      </c>
      <c r="P55" s="3656">
        <v>1</v>
      </c>
      <c r="Q55" s="3655">
        <v>0</v>
      </c>
      <c r="R55" s="3658">
        <v>0</v>
      </c>
      <c r="S55" s="3655">
        <v>0</v>
      </c>
      <c r="T55" s="3658">
        <v>1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0</v>
      </c>
      <c r="AB55" s="3658">
        <v>0</v>
      </c>
      <c r="AC55" s="3659">
        <v>0</v>
      </c>
      <c r="AD55" s="3658">
        <v>1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1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11</v>
      </c>
      <c r="E56" s="3664">
        <f>SUM(K56+M56+O56+Q56+S56+U56+W56+Y56+AA56+AC56+AE56+AG56+AI56+AK56+AM56+AO56)</f>
        <v>0</v>
      </c>
      <c r="F56" s="2961">
        <f>SUM(L56+N56+P56+R56+T56+V56+X56+Z56+AB56+AD56+AF56+AH56+AJ56+AL56+AN56+AP56)</f>
        <v>11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0</v>
      </c>
      <c r="R56" s="3667">
        <v>0</v>
      </c>
      <c r="S56" s="3625">
        <v>0</v>
      </c>
      <c r="T56" s="3667">
        <v>0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1</v>
      </c>
      <c r="AC56" s="3668">
        <v>0</v>
      </c>
      <c r="AD56" s="3667">
        <v>1</v>
      </c>
      <c r="AE56" s="3669">
        <v>0</v>
      </c>
      <c r="AF56" s="3667">
        <v>9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8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96</v>
      </c>
      <c r="E57" s="3673">
        <f>SUM(E51:E56)</f>
        <v>44</v>
      </c>
      <c r="F57" s="3636">
        <f>SUM(F51:F56)</f>
        <v>52</v>
      </c>
      <c r="G57" s="3635">
        <f>SUM(G51:G56)</f>
        <v>6</v>
      </c>
      <c r="H57" s="3673">
        <f t="shared" ref="H57:AW57" si="72">SUM(H51:H56)</f>
        <v>3</v>
      </c>
      <c r="I57" s="3635">
        <f t="shared" si="72"/>
        <v>2</v>
      </c>
      <c r="J57" s="3673">
        <f t="shared" si="72"/>
        <v>2</v>
      </c>
      <c r="K57" s="3635">
        <f t="shared" si="72"/>
        <v>4</v>
      </c>
      <c r="L57" s="3673">
        <f t="shared" si="72"/>
        <v>4</v>
      </c>
      <c r="M57" s="3635">
        <f t="shared" si="72"/>
        <v>1</v>
      </c>
      <c r="N57" s="3673">
        <f t="shared" si="72"/>
        <v>0</v>
      </c>
      <c r="O57" s="3635">
        <f t="shared" si="72"/>
        <v>2</v>
      </c>
      <c r="P57" s="3673">
        <f t="shared" si="72"/>
        <v>1</v>
      </c>
      <c r="Q57" s="3635">
        <f t="shared" si="72"/>
        <v>1</v>
      </c>
      <c r="R57" s="3673">
        <f t="shared" si="72"/>
        <v>0</v>
      </c>
      <c r="S57" s="3635">
        <f t="shared" si="72"/>
        <v>4</v>
      </c>
      <c r="T57" s="3673">
        <f t="shared" si="72"/>
        <v>8</v>
      </c>
      <c r="U57" s="3635">
        <f t="shared" si="72"/>
        <v>2</v>
      </c>
      <c r="V57" s="3673">
        <f t="shared" si="72"/>
        <v>4</v>
      </c>
      <c r="W57" s="3635">
        <f t="shared" si="72"/>
        <v>3</v>
      </c>
      <c r="X57" s="3673">
        <f t="shared" si="72"/>
        <v>3</v>
      </c>
      <c r="Y57" s="3635">
        <f>SUM(Y51:Y56)</f>
        <v>16</v>
      </c>
      <c r="Z57" s="3673">
        <f>SUM(Z51:Z56)</f>
        <v>12</v>
      </c>
      <c r="AA57" s="3635">
        <f t="shared" si="72"/>
        <v>3</v>
      </c>
      <c r="AB57" s="3673">
        <f t="shared" si="72"/>
        <v>1</v>
      </c>
      <c r="AC57" s="3635">
        <f t="shared" si="72"/>
        <v>0</v>
      </c>
      <c r="AD57" s="3673">
        <f t="shared" si="72"/>
        <v>5</v>
      </c>
      <c r="AE57" s="3635">
        <f t="shared" si="72"/>
        <v>0</v>
      </c>
      <c r="AF57" s="3673">
        <f t="shared" si="72"/>
        <v>9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2</v>
      </c>
      <c r="AR57" s="880">
        <f t="shared" si="72"/>
        <v>12</v>
      </c>
      <c r="AS57" s="880">
        <f t="shared" si="72"/>
        <v>0</v>
      </c>
      <c r="AT57" s="880">
        <f t="shared" si="72"/>
        <v>1</v>
      </c>
      <c r="AU57" s="880">
        <f t="shared" si="72"/>
        <v>0</v>
      </c>
      <c r="AV57" s="880">
        <f>SUM(AV51:AV56)</f>
        <v>1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31</v>
      </c>
      <c r="E58" s="3677">
        <f t="shared" si="71"/>
        <v>18</v>
      </c>
      <c r="F58" s="3678">
        <f t="shared" si="71"/>
        <v>13</v>
      </c>
      <c r="G58" s="3592">
        <v>1</v>
      </c>
      <c r="H58" s="3593">
        <v>1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0</v>
      </c>
      <c r="U58" s="3592">
        <v>0</v>
      </c>
      <c r="V58" s="3593">
        <v>0</v>
      </c>
      <c r="W58" s="3592">
        <v>1</v>
      </c>
      <c r="X58" s="3593">
        <v>0</v>
      </c>
      <c r="Y58" s="3592">
        <v>1</v>
      </c>
      <c r="Z58" s="3593">
        <v>1</v>
      </c>
      <c r="AA58" s="3592">
        <v>1</v>
      </c>
      <c r="AB58" s="3593">
        <v>1</v>
      </c>
      <c r="AC58" s="3592">
        <v>4</v>
      </c>
      <c r="AD58" s="3593">
        <v>3</v>
      </c>
      <c r="AE58" s="3592">
        <v>3</v>
      </c>
      <c r="AF58" s="3593">
        <v>2</v>
      </c>
      <c r="AG58" s="3592">
        <v>1</v>
      </c>
      <c r="AH58" s="3593">
        <v>0</v>
      </c>
      <c r="AI58" s="3592">
        <v>0</v>
      </c>
      <c r="AJ58" s="3593">
        <v>3</v>
      </c>
      <c r="AK58" s="3592">
        <v>0</v>
      </c>
      <c r="AL58" s="3593">
        <v>0</v>
      </c>
      <c r="AM58" s="3592">
        <v>6</v>
      </c>
      <c r="AN58" s="3593">
        <v>2</v>
      </c>
      <c r="AO58" s="3592">
        <v>0</v>
      </c>
      <c r="AP58" s="3597">
        <v>0</v>
      </c>
      <c r="AQ58" s="3598">
        <v>0</v>
      </c>
      <c r="AR58" s="3599">
        <v>1</v>
      </c>
      <c r="AS58" s="3599">
        <v>0</v>
      </c>
      <c r="AT58" s="3599">
        <v>0</v>
      </c>
      <c r="AU58" s="3599">
        <v>0</v>
      </c>
      <c r="AV58" s="3599">
        <v>0</v>
      </c>
      <c r="AW58" s="3599">
        <v>0</v>
      </c>
      <c r="AX58" s="3600">
        <v>4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5</v>
      </c>
      <c r="E59" s="3679">
        <f t="shared" si="71"/>
        <v>3</v>
      </c>
      <c r="F59" s="3680">
        <f t="shared" si="71"/>
        <v>2</v>
      </c>
      <c r="G59" s="3614">
        <v>3</v>
      </c>
      <c r="H59" s="3615">
        <v>2</v>
      </c>
      <c r="I59" s="3614">
        <v>0</v>
      </c>
      <c r="J59" s="3615">
        <v>0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0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0</v>
      </c>
      <c r="G60" s="5607"/>
      <c r="H60" s="5608"/>
      <c r="I60" s="3614">
        <v>0</v>
      </c>
      <c r="J60" s="3615">
        <v>0</v>
      </c>
      <c r="K60" s="3614">
        <v>0</v>
      </c>
      <c r="L60" s="3615">
        <v>0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0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11</v>
      </c>
      <c r="E61" s="3679">
        <f t="shared" si="71"/>
        <v>1</v>
      </c>
      <c r="F61" s="3680">
        <f t="shared" si="71"/>
        <v>10</v>
      </c>
      <c r="G61" s="5607"/>
      <c r="H61" s="5608"/>
      <c r="I61" s="5607"/>
      <c r="J61" s="5608"/>
      <c r="K61" s="3614">
        <v>0</v>
      </c>
      <c r="L61" s="3615">
        <v>0</v>
      </c>
      <c r="M61" s="3614">
        <v>1</v>
      </c>
      <c r="N61" s="3615">
        <v>0</v>
      </c>
      <c r="O61" s="3614">
        <v>0</v>
      </c>
      <c r="P61" s="3615">
        <v>0</v>
      </c>
      <c r="Q61" s="3614">
        <v>0</v>
      </c>
      <c r="R61" s="3615">
        <v>0</v>
      </c>
      <c r="S61" s="3614">
        <v>0</v>
      </c>
      <c r="T61" s="3615">
        <v>0</v>
      </c>
      <c r="U61" s="3614">
        <v>0</v>
      </c>
      <c r="V61" s="3615">
        <v>0</v>
      </c>
      <c r="W61" s="3614">
        <v>0</v>
      </c>
      <c r="X61" s="3615">
        <v>0</v>
      </c>
      <c r="Y61" s="3614">
        <v>0</v>
      </c>
      <c r="Z61" s="3615">
        <v>0</v>
      </c>
      <c r="AA61" s="3614">
        <v>0</v>
      </c>
      <c r="AB61" s="3615">
        <v>0</v>
      </c>
      <c r="AC61" s="3614">
        <v>0</v>
      </c>
      <c r="AD61" s="3615">
        <v>0</v>
      </c>
      <c r="AE61" s="3614">
        <v>0</v>
      </c>
      <c r="AF61" s="3615">
        <v>10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0</v>
      </c>
      <c r="AR61" s="3611">
        <v>4</v>
      </c>
      <c r="AS61" s="3611">
        <v>0</v>
      </c>
      <c r="AT61" s="3611">
        <v>0</v>
      </c>
      <c r="AU61" s="3611">
        <v>0</v>
      </c>
      <c r="AV61" s="3611">
        <v>0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10</v>
      </c>
      <c r="E62" s="3664">
        <f>SUM(G62+I62+K62+M62+O62+Q62+S62+U62+W62+Y62+AA62+AC62+AE62+AG62+AI62+AK62+AM62+AO62)</f>
        <v>1</v>
      </c>
      <c r="F62" s="3681">
        <f>SUM(H62+J62+L62+N62+P62+R62+T62+V62+X62+Z62+AB62+AD62+AF62+AH62+AJ62+AL62+AN62+AP62)</f>
        <v>9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0</v>
      </c>
      <c r="Z62" s="3667">
        <v>0</v>
      </c>
      <c r="AA62" s="3625">
        <v>1</v>
      </c>
      <c r="AB62" s="3667">
        <v>0</v>
      </c>
      <c r="AC62" s="3625">
        <v>0</v>
      </c>
      <c r="AD62" s="3667">
        <v>7</v>
      </c>
      <c r="AE62" s="3625">
        <v>0</v>
      </c>
      <c r="AF62" s="3667">
        <v>2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0</v>
      </c>
      <c r="AR62" s="3672">
        <v>4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57</v>
      </c>
      <c r="E63" s="880">
        <f>SUM(E58:E62)</f>
        <v>23</v>
      </c>
      <c r="F63" s="882">
        <f>SUM(F58:F62)</f>
        <v>34</v>
      </c>
      <c r="G63" s="3635">
        <f t="shared" ref="G63:AX63" si="83">SUM(G58:G62)</f>
        <v>4</v>
      </c>
      <c r="H63" s="3673">
        <f t="shared" si="83"/>
        <v>3</v>
      </c>
      <c r="I63" s="3635">
        <f t="shared" si="83"/>
        <v>0</v>
      </c>
      <c r="J63" s="3673">
        <f t="shared" si="83"/>
        <v>0</v>
      </c>
      <c r="K63" s="3635">
        <f t="shared" si="83"/>
        <v>0</v>
      </c>
      <c r="L63" s="3673">
        <f t="shared" si="83"/>
        <v>0</v>
      </c>
      <c r="M63" s="3635">
        <f t="shared" si="83"/>
        <v>1</v>
      </c>
      <c r="N63" s="3673">
        <f t="shared" si="83"/>
        <v>0</v>
      </c>
      <c r="O63" s="3635">
        <f t="shared" si="83"/>
        <v>0</v>
      </c>
      <c r="P63" s="3673">
        <f t="shared" si="83"/>
        <v>0</v>
      </c>
      <c r="Q63" s="3635">
        <f t="shared" si="83"/>
        <v>0</v>
      </c>
      <c r="R63" s="3673">
        <f t="shared" si="83"/>
        <v>0</v>
      </c>
      <c r="S63" s="3635">
        <f t="shared" si="83"/>
        <v>0</v>
      </c>
      <c r="T63" s="882">
        <f t="shared" si="83"/>
        <v>0</v>
      </c>
      <c r="U63" s="3635">
        <f t="shared" si="83"/>
        <v>0</v>
      </c>
      <c r="V63" s="3673">
        <f t="shared" si="83"/>
        <v>0</v>
      </c>
      <c r="W63" s="3635">
        <f t="shared" si="83"/>
        <v>1</v>
      </c>
      <c r="X63" s="3673">
        <f t="shared" si="83"/>
        <v>0</v>
      </c>
      <c r="Y63" s="3635">
        <f t="shared" si="83"/>
        <v>1</v>
      </c>
      <c r="Z63" s="3673">
        <f t="shared" si="83"/>
        <v>1</v>
      </c>
      <c r="AA63" s="3635">
        <f t="shared" si="83"/>
        <v>2</v>
      </c>
      <c r="AB63" s="3673">
        <f t="shared" si="83"/>
        <v>1</v>
      </c>
      <c r="AC63" s="3635">
        <f t="shared" si="83"/>
        <v>4</v>
      </c>
      <c r="AD63" s="3673">
        <f t="shared" si="83"/>
        <v>10</v>
      </c>
      <c r="AE63" s="3635">
        <f t="shared" si="83"/>
        <v>3</v>
      </c>
      <c r="AF63" s="3673">
        <f t="shared" si="83"/>
        <v>14</v>
      </c>
      <c r="AG63" s="3635">
        <f t="shared" si="83"/>
        <v>1</v>
      </c>
      <c r="AH63" s="3673">
        <f t="shared" si="83"/>
        <v>0</v>
      </c>
      <c r="AI63" s="3635">
        <f t="shared" si="83"/>
        <v>0</v>
      </c>
      <c r="AJ63" s="3673">
        <f t="shared" si="83"/>
        <v>3</v>
      </c>
      <c r="AK63" s="3635">
        <f t="shared" si="83"/>
        <v>0</v>
      </c>
      <c r="AL63" s="3673">
        <f t="shared" si="83"/>
        <v>0</v>
      </c>
      <c r="AM63" s="3635">
        <f t="shared" si="83"/>
        <v>6</v>
      </c>
      <c r="AN63" s="3673">
        <f t="shared" si="83"/>
        <v>2</v>
      </c>
      <c r="AO63" s="3635">
        <f t="shared" si="83"/>
        <v>0</v>
      </c>
      <c r="AP63" s="3674">
        <f t="shared" si="83"/>
        <v>0</v>
      </c>
      <c r="AQ63" s="3675">
        <f t="shared" si="83"/>
        <v>0</v>
      </c>
      <c r="AR63" s="880">
        <f t="shared" si="83"/>
        <v>9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4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8</v>
      </c>
      <c r="E71" s="669">
        <v>8</v>
      </c>
      <c r="F71" s="791">
        <v>0</v>
      </c>
      <c r="G71" s="791">
        <v>0</v>
      </c>
      <c r="H71" s="671">
        <v>0</v>
      </c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21</v>
      </c>
      <c r="E72" s="192">
        <v>21</v>
      </c>
      <c r="F72" s="594">
        <v>0</v>
      </c>
      <c r="G72" s="594">
        <v>0</v>
      </c>
      <c r="H72" s="383">
        <v>0</v>
      </c>
      <c r="I72" s="3654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1</v>
      </c>
      <c r="E73" s="346">
        <v>1</v>
      </c>
      <c r="F73" s="369">
        <v>0</v>
      </c>
      <c r="G73" s="369">
        <v>0</v>
      </c>
      <c r="H73" s="350">
        <v>0</v>
      </c>
      <c r="I73" s="3654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5</v>
      </c>
      <c r="E74" s="346">
        <v>5</v>
      </c>
      <c r="F74" s="369">
        <v>0</v>
      </c>
      <c r="G74" s="369">
        <v>0</v>
      </c>
      <c r="H74" s="350">
        <v>0</v>
      </c>
      <c r="I74" s="3654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3</v>
      </c>
      <c r="E75" s="346">
        <v>3</v>
      </c>
      <c r="F75" s="369">
        <v>0</v>
      </c>
      <c r="G75" s="369">
        <v>0</v>
      </c>
      <c r="H75" s="350">
        <v>0</v>
      </c>
      <c r="I75" s="3654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7</v>
      </c>
      <c r="E76" s="346">
        <v>7</v>
      </c>
      <c r="F76" s="369">
        <v>0</v>
      </c>
      <c r="G76" s="369">
        <v>0</v>
      </c>
      <c r="H76" s="350">
        <v>0</v>
      </c>
      <c r="I76" s="3654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4</v>
      </c>
      <c r="E77" s="346">
        <v>4</v>
      </c>
      <c r="F77" s="369">
        <v>0</v>
      </c>
      <c r="G77" s="369">
        <v>0</v>
      </c>
      <c r="H77" s="350">
        <v>0</v>
      </c>
      <c r="I77" s="3654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0</v>
      </c>
      <c r="E78" s="346">
        <v>0</v>
      </c>
      <c r="F78" s="369">
        <v>0</v>
      </c>
      <c r="G78" s="369">
        <v>0</v>
      </c>
      <c r="H78" s="350">
        <v>0</v>
      </c>
      <c r="I78" s="3654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2</v>
      </c>
      <c r="E79" s="346">
        <v>2</v>
      </c>
      <c r="F79" s="369">
        <v>0</v>
      </c>
      <c r="G79" s="369">
        <v>0</v>
      </c>
      <c r="H79" s="350">
        <v>0</v>
      </c>
      <c r="I79" s="3654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4</v>
      </c>
      <c r="E80" s="346">
        <v>4</v>
      </c>
      <c r="F80" s="369">
        <v>0</v>
      </c>
      <c r="G80" s="369">
        <v>0</v>
      </c>
      <c r="H80" s="350">
        <v>0</v>
      </c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89</v>
      </c>
      <c r="E85" s="290">
        <v>34</v>
      </c>
      <c r="F85" s="637">
        <v>55</v>
      </c>
    </row>
    <row r="86" spans="1:102" ht="15" customHeight="1" x14ac:dyDescent="0.25">
      <c r="A86" s="6574"/>
      <c r="B86" s="6268" t="s">
        <v>1658</v>
      </c>
      <c r="C86" s="6057"/>
      <c r="D86" s="519">
        <f>SUM(E86+F86)</f>
        <v>14</v>
      </c>
      <c r="E86" s="380">
        <v>6</v>
      </c>
      <c r="F86" s="389">
        <v>8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80</v>
      </c>
      <c r="E220" s="3814">
        <f>SUM(AC220+AE220+AG220+AI220+AK220+AM220+AO220)</f>
        <v>13</v>
      </c>
      <c r="F220" s="2666">
        <f>SUM(AD220+AF220+AH220+AJ220+AL220+AN220+AP220)</f>
        <v>67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>
        <v>0</v>
      </c>
      <c r="AD220" s="576">
        <v>9</v>
      </c>
      <c r="AE220" s="3348">
        <v>0</v>
      </c>
      <c r="AF220" s="576">
        <v>25</v>
      </c>
      <c r="AG220" s="3348">
        <v>0</v>
      </c>
      <c r="AH220" s="576">
        <v>19</v>
      </c>
      <c r="AI220" s="3348">
        <v>13</v>
      </c>
      <c r="AJ220" s="576">
        <v>14</v>
      </c>
      <c r="AK220" s="3348">
        <v>0</v>
      </c>
      <c r="AL220" s="576">
        <v>0</v>
      </c>
      <c r="AM220" s="3348">
        <v>0</v>
      </c>
      <c r="AN220" s="576">
        <v>0</v>
      </c>
      <c r="AO220" s="3348">
        <v>0</v>
      </c>
      <c r="AP220" s="559">
        <v>0</v>
      </c>
      <c r="AQ220" s="758">
        <v>0</v>
      </c>
      <c r="AR220" s="773">
        <v>0</v>
      </c>
      <c r="AS220" s="773">
        <v>0</v>
      </c>
      <c r="AT220" s="773">
        <v>0</v>
      </c>
      <c r="AU220" s="773">
        <v>0</v>
      </c>
      <c r="AV220" s="3489"/>
      <c r="AW220" s="773">
        <v>0</v>
      </c>
      <c r="AX220" s="576">
        <v>0</v>
      </c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80</v>
      </c>
      <c r="E221" s="3819">
        <f>SUM(AC221+AE221+AG221+AI221+AK221+AM221+AO221)</f>
        <v>13</v>
      </c>
      <c r="F221" s="3841">
        <f>SUM(AD221+AF221+AH221+AJ221+AL221+AN221+AP221)</f>
        <v>67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>
        <v>0</v>
      </c>
      <c r="AD221" s="388">
        <v>9</v>
      </c>
      <c r="AE221" s="380">
        <v>0</v>
      </c>
      <c r="AF221" s="388">
        <v>25</v>
      </c>
      <c r="AG221" s="380">
        <v>0</v>
      </c>
      <c r="AH221" s="388">
        <v>19</v>
      </c>
      <c r="AI221" s="380">
        <v>13</v>
      </c>
      <c r="AJ221" s="388">
        <v>14</v>
      </c>
      <c r="AK221" s="380">
        <v>0</v>
      </c>
      <c r="AL221" s="388">
        <v>0</v>
      </c>
      <c r="AM221" s="380">
        <v>0</v>
      </c>
      <c r="AN221" s="388">
        <v>0</v>
      </c>
      <c r="AO221" s="380">
        <v>0</v>
      </c>
      <c r="AP221" s="564">
        <v>0</v>
      </c>
      <c r="AQ221" s="379">
        <v>0</v>
      </c>
      <c r="AR221" s="2911">
        <v>0</v>
      </c>
      <c r="AS221" s="2911">
        <v>0</v>
      </c>
      <c r="AT221" s="2911">
        <v>0</v>
      </c>
      <c r="AU221" s="2911">
        <v>0</v>
      </c>
      <c r="AV221" s="3386"/>
      <c r="AW221" s="2911">
        <v>0</v>
      </c>
      <c r="AX221" s="388">
        <v>0</v>
      </c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3096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 x14ac:dyDescent="0.25">
      <c r="A4" s="50" t="str">
        <f>CONCATENATE("MES: ",NOMBRE!B6, " (",NOMBRE!C6,NOMBRE!D6,")")</f>
        <v>MES: FEBRERO (02)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94" workbookViewId="0">
      <selection activeCell="F103" sqref="F10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3</v>
      </c>
      <c r="C64" s="4074">
        <v>0</v>
      </c>
      <c r="D64" s="4074">
        <v>0</v>
      </c>
      <c r="E64" s="4074">
        <v>0</v>
      </c>
      <c r="F64" s="4074">
        <v>2</v>
      </c>
      <c r="G64" s="4074">
        <v>1</v>
      </c>
      <c r="H64" s="4074">
        <v>0</v>
      </c>
      <c r="I64" s="4074">
        <v>0</v>
      </c>
      <c r="J64" s="4074">
        <v>0</v>
      </c>
      <c r="K64" s="892">
        <v>0</v>
      </c>
      <c r="L64" s="4074">
        <v>0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1</v>
      </c>
      <c r="C65" s="1911">
        <v>0</v>
      </c>
      <c r="D65" s="1911">
        <v>0</v>
      </c>
      <c r="E65" s="1911">
        <v>0</v>
      </c>
      <c r="F65" s="1911">
        <v>0</v>
      </c>
      <c r="G65" s="1911">
        <v>1</v>
      </c>
      <c r="H65" s="1911">
        <v>0</v>
      </c>
      <c r="I65" s="1911">
        <v>0</v>
      </c>
      <c r="J65" s="1911">
        <v>0</v>
      </c>
      <c r="K65" s="1953">
        <v>0</v>
      </c>
      <c r="L65" s="1911">
        <v>0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19</v>
      </c>
      <c r="C78" s="44">
        <v>0</v>
      </c>
      <c r="D78" s="44">
        <v>1</v>
      </c>
      <c r="E78" s="44">
        <v>2</v>
      </c>
      <c r="F78" s="44">
        <v>3</v>
      </c>
      <c r="G78" s="44">
        <v>5</v>
      </c>
      <c r="H78" s="44">
        <v>5</v>
      </c>
      <c r="I78" s="44">
        <v>3</v>
      </c>
      <c r="J78" s="44">
        <v>0</v>
      </c>
      <c r="K78" s="1026">
        <v>0</v>
      </c>
      <c r="L78" s="44">
        <v>3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1026">
        <v>0</v>
      </c>
      <c r="L79" s="44">
        <v>0</v>
      </c>
      <c r="M79" s="142">
        <v>0</v>
      </c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19</v>
      </c>
      <c r="C100" s="290">
        <v>0</v>
      </c>
      <c r="D100" s="535">
        <v>1</v>
      </c>
      <c r="E100" s="535">
        <v>2</v>
      </c>
      <c r="F100" s="535">
        <v>3</v>
      </c>
      <c r="G100" s="535">
        <v>5</v>
      </c>
      <c r="H100" s="535">
        <v>5</v>
      </c>
      <c r="I100" s="535">
        <v>3</v>
      </c>
      <c r="J100" s="535">
        <v>0</v>
      </c>
      <c r="K100" s="535">
        <v>0</v>
      </c>
      <c r="L100" s="61">
        <v>0</v>
      </c>
      <c r="M100" s="4186">
        <v>3</v>
      </c>
      <c r="N100" s="107">
        <v>0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19</v>
      </c>
      <c r="C101" s="4127">
        <v>0</v>
      </c>
      <c r="D101" s="369">
        <v>1</v>
      </c>
      <c r="E101" s="369">
        <v>2</v>
      </c>
      <c r="F101" s="369">
        <v>3</v>
      </c>
      <c r="G101" s="369">
        <v>5</v>
      </c>
      <c r="H101" s="369">
        <v>5</v>
      </c>
      <c r="I101" s="369">
        <v>3</v>
      </c>
      <c r="J101" s="369">
        <v>0</v>
      </c>
      <c r="K101" s="369">
        <v>0</v>
      </c>
      <c r="L101" s="4189">
        <v>0</v>
      </c>
      <c r="M101" s="4186">
        <v>3</v>
      </c>
      <c r="N101" s="347">
        <v>0</v>
      </c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61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50" workbookViewId="0">
      <selection activeCell="H159" sqref="H15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66</v>
      </c>
      <c r="D59" s="4099">
        <f>SUM(J59+L59+N59+P59+R59+T59+V59+X59+Z59+AB59+AD59+AF59+AH59+AJ59+AL59)</f>
        <v>1</v>
      </c>
      <c r="E59" s="4215">
        <f>SUM(K59+M59+O59+Q59+S59+U59+W59+Y59+AA59+AC59+AE59+AG59+AI59+AK59+AM59)</f>
        <v>65</v>
      </c>
      <c r="F59" s="1924"/>
      <c r="G59" s="4224"/>
      <c r="H59" s="1924"/>
      <c r="I59" s="4224"/>
      <c r="J59" s="4034">
        <v>0</v>
      </c>
      <c r="K59" s="2003">
        <v>3</v>
      </c>
      <c r="L59" s="4034">
        <v>1</v>
      </c>
      <c r="M59" s="2003">
        <v>11</v>
      </c>
      <c r="N59" s="4034">
        <v>0</v>
      </c>
      <c r="O59" s="2003">
        <v>14</v>
      </c>
      <c r="P59" s="4034">
        <v>0</v>
      </c>
      <c r="Q59" s="2003">
        <v>11</v>
      </c>
      <c r="R59" s="4034">
        <v>0</v>
      </c>
      <c r="S59" s="2003">
        <v>8</v>
      </c>
      <c r="T59" s="4034">
        <v>0</v>
      </c>
      <c r="U59" s="2003">
        <v>7</v>
      </c>
      <c r="V59" s="4034">
        <v>0</v>
      </c>
      <c r="W59" s="2003">
        <v>4</v>
      </c>
      <c r="X59" s="4034">
        <v>0</v>
      </c>
      <c r="Y59" s="2003">
        <v>4</v>
      </c>
      <c r="Z59" s="4034">
        <v>0</v>
      </c>
      <c r="AA59" s="2003">
        <v>3</v>
      </c>
      <c r="AB59" s="4034">
        <v>0</v>
      </c>
      <c r="AC59" s="2003">
        <v>0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4</v>
      </c>
      <c r="AR59" s="4089">
        <v>0</v>
      </c>
      <c r="AS59" s="4089">
        <v>12</v>
      </c>
      <c r="AT59" s="4089">
        <v>0</v>
      </c>
      <c r="AU59" s="4089">
        <v>1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/>
      <c r="AO64" s="4025"/>
      <c r="AP64" s="330"/>
      <c r="AQ64" s="4089"/>
      <c r="AR64" s="4089"/>
      <c r="AS64" s="4089"/>
      <c r="AT64" s="4089"/>
      <c r="AU64" s="4089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4</v>
      </c>
      <c r="D69" s="4099">
        <f t="shared" si="37"/>
        <v>0</v>
      </c>
      <c r="E69" s="4215">
        <f t="shared" si="37"/>
        <v>4</v>
      </c>
      <c r="F69" s="1924"/>
      <c r="G69" s="4224"/>
      <c r="H69" s="1924"/>
      <c r="I69" s="4224"/>
      <c r="J69" s="4034">
        <v>0</v>
      </c>
      <c r="K69" s="2003">
        <v>0</v>
      </c>
      <c r="L69" s="4034">
        <v>0</v>
      </c>
      <c r="M69" s="2003">
        <v>1</v>
      </c>
      <c r="N69" s="4034">
        <v>0</v>
      </c>
      <c r="O69" s="2003">
        <v>1</v>
      </c>
      <c r="P69" s="4034">
        <v>0</v>
      </c>
      <c r="Q69" s="2003">
        <v>0</v>
      </c>
      <c r="R69" s="4034">
        <v>0</v>
      </c>
      <c r="S69" s="2003">
        <v>0</v>
      </c>
      <c r="T69" s="4034">
        <v>0</v>
      </c>
      <c r="U69" s="2003">
        <v>1</v>
      </c>
      <c r="V69" s="4034">
        <v>0</v>
      </c>
      <c r="W69" s="2003">
        <v>0</v>
      </c>
      <c r="X69" s="4034">
        <v>0</v>
      </c>
      <c r="Y69" s="2003">
        <v>1</v>
      </c>
      <c r="Z69" s="4034">
        <v>0</v>
      </c>
      <c r="AA69" s="2003">
        <v>0</v>
      </c>
      <c r="AB69" s="4034">
        <v>0</v>
      </c>
      <c r="AC69" s="2003">
        <v>0</v>
      </c>
      <c r="AD69" s="4034">
        <v>0</v>
      </c>
      <c r="AE69" s="2003">
        <v>0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0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1</v>
      </c>
      <c r="AR69" s="4089">
        <v>0</v>
      </c>
      <c r="AS69" s="4089">
        <v>1</v>
      </c>
      <c r="AT69" s="4089">
        <v>0</v>
      </c>
      <c r="AU69" s="4089">
        <v>0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/>
      <c r="AO75" s="4025"/>
      <c r="AP75" s="330"/>
      <c r="AQ75" s="4089"/>
      <c r="AR75" s="4089"/>
      <c r="AS75" s="4089"/>
      <c r="AT75" s="4089"/>
      <c r="AU75" s="4089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0</v>
      </c>
      <c r="D77" s="1925"/>
      <c r="E77" s="4220">
        <f>SUM(K77+M77+O77+Q77+S77+U77+W77+Y77+AA77+AC77)</f>
        <v>0</v>
      </c>
      <c r="F77" s="1924"/>
      <c r="G77" s="4224"/>
      <c r="H77" s="1924"/>
      <c r="I77" s="4224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/>
      <c r="AO77" s="1162"/>
      <c r="AP77" s="34"/>
      <c r="AQ77" s="4230"/>
      <c r="AR77" s="4230"/>
      <c r="AS77" s="4230"/>
      <c r="AT77" s="4230"/>
      <c r="AU77" s="4230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>
        <v>0</v>
      </c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>
        <v>16</v>
      </c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>
        <v>0</v>
      </c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>
        <v>0</v>
      </c>
      <c r="D111" s="4256"/>
    </row>
    <row r="112" spans="1:93" x14ac:dyDescent="0.25">
      <c r="A112" s="5790"/>
      <c r="B112" s="4045" t="s">
        <v>2096</v>
      </c>
      <c r="C112" s="330">
        <v>0</v>
      </c>
      <c r="D112" s="4256"/>
    </row>
    <row r="113" spans="1:111" ht="21" x14ac:dyDescent="0.25">
      <c r="A113" s="5790"/>
      <c r="B113" s="4045" t="s">
        <v>2097</v>
      </c>
      <c r="C113" s="330">
        <v>0</v>
      </c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>
        <v>0</v>
      </c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>
        <v>0</v>
      </c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>
        <v>0</v>
      </c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>
        <v>0</v>
      </c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55</v>
      </c>
      <c r="D122" s="4093">
        <f>+F122+H122+J122+L122+N122+P122+R122+T122+V122+X122+Z122+AB122+AD122+AF122+AH122</f>
        <v>1</v>
      </c>
      <c r="E122" s="4206">
        <f>+G122+I122+K122+M122+O122+Q122+S122+U122+W122+Y122+AA122+AC122+AE122+AG122+AI122</f>
        <v>54</v>
      </c>
      <c r="F122" s="4048">
        <v>0</v>
      </c>
      <c r="G122" s="4050">
        <v>1</v>
      </c>
      <c r="H122" s="4048">
        <v>1</v>
      </c>
      <c r="I122" s="4050">
        <v>10</v>
      </c>
      <c r="J122" s="4048">
        <v>0</v>
      </c>
      <c r="K122" s="4050">
        <v>11</v>
      </c>
      <c r="L122" s="4048">
        <v>0</v>
      </c>
      <c r="M122" s="4050">
        <v>11</v>
      </c>
      <c r="N122" s="4048">
        <v>0</v>
      </c>
      <c r="O122" s="4050">
        <v>5</v>
      </c>
      <c r="P122" s="4048">
        <v>0</v>
      </c>
      <c r="Q122" s="4050">
        <v>6</v>
      </c>
      <c r="R122" s="4048">
        <v>0</v>
      </c>
      <c r="S122" s="4050">
        <v>3</v>
      </c>
      <c r="T122" s="4048">
        <v>0</v>
      </c>
      <c r="U122" s="4050">
        <v>4</v>
      </c>
      <c r="V122" s="4048">
        <v>0</v>
      </c>
      <c r="W122" s="4050">
        <v>3</v>
      </c>
      <c r="X122" s="4048">
        <v>0</v>
      </c>
      <c r="Y122" s="4050">
        <v>0</v>
      </c>
      <c r="Z122" s="4048">
        <v>0</v>
      </c>
      <c r="AA122" s="4050">
        <v>0</v>
      </c>
      <c r="AB122" s="4048">
        <v>0</v>
      </c>
      <c r="AC122" s="4050">
        <v>0</v>
      </c>
      <c r="AD122" s="4048">
        <v>0</v>
      </c>
      <c r="AE122" s="4050">
        <v>0</v>
      </c>
      <c r="AF122" s="4048">
        <v>0</v>
      </c>
      <c r="AG122" s="4050">
        <v>0</v>
      </c>
      <c r="AH122" s="4208">
        <v>0</v>
      </c>
      <c r="AI122" s="4209">
        <v>0</v>
      </c>
      <c r="AJ122" s="4258">
        <v>0</v>
      </c>
      <c r="AK122" s="4259">
        <v>0</v>
      </c>
      <c r="AL122" s="4210">
        <v>0</v>
      </c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1</v>
      </c>
      <c r="D134" s="3399">
        <v>1</v>
      </c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>
        <v>32</v>
      </c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8</v>
      </c>
      <c r="C158" s="3399"/>
      <c r="D158" s="4270"/>
      <c r="E158" s="4270">
        <v>8</v>
      </c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150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abSelected="1" topLeftCell="A9" zoomScaleNormal="100" workbookViewId="0">
      <selection activeCell="H34" sqref="H3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 x14ac:dyDescent="0.25">
      <c r="A4" s="50" t="str">
        <f>CONCATENATE("MES: ",NOMBRE!B6, " (",NOMBRE!C6,NOMBRE!D6,")")</f>
        <v>MES: FEBRERO (02)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6</v>
      </c>
      <c r="C11" s="4289">
        <f>SUM(C12:C51)</f>
        <v>1</v>
      </c>
      <c r="D11" s="4290">
        <f t="shared" ref="D11:R11" si="1">SUM(D12:D51)</f>
        <v>5</v>
      </c>
      <c r="E11" s="4289">
        <f t="shared" si="1"/>
        <v>3</v>
      </c>
      <c r="F11" s="4290">
        <f t="shared" si="1"/>
        <v>0</v>
      </c>
      <c r="G11" s="4291">
        <f t="shared" si="1"/>
        <v>0</v>
      </c>
      <c r="H11" s="4292">
        <f t="shared" si="1"/>
        <v>3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4</v>
      </c>
      <c r="C12" s="327">
        <v>1</v>
      </c>
      <c r="D12" s="905">
        <v>3</v>
      </c>
      <c r="E12" s="327">
        <v>2</v>
      </c>
      <c r="F12" s="905"/>
      <c r="G12" s="142"/>
      <c r="H12" s="1039">
        <v>2</v>
      </c>
      <c r="I12" s="1026"/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>
        <v>0</v>
      </c>
      <c r="K13" s="330">
        <v>0</v>
      </c>
      <c r="L13" s="4034">
        <v>0</v>
      </c>
      <c r="M13" s="1973">
        <v>0</v>
      </c>
      <c r="N13" s="1973">
        <v>0</v>
      </c>
      <c r="O13" s="1973">
        <v>0</v>
      </c>
      <c r="P13" s="330">
        <v>0</v>
      </c>
      <c r="Q13" s="4034">
        <v>0</v>
      </c>
      <c r="R13" s="330">
        <v>0</v>
      </c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1</v>
      </c>
      <c r="C14" s="4034"/>
      <c r="D14" s="2003">
        <v>1</v>
      </c>
      <c r="E14" s="4034"/>
      <c r="F14" s="330"/>
      <c r="G14" s="330"/>
      <c r="H14" s="4025">
        <v>1</v>
      </c>
      <c r="I14" s="4064"/>
      <c r="J14" s="4024">
        <v>0</v>
      </c>
      <c r="K14" s="330">
        <v>0</v>
      </c>
      <c r="L14" s="4034">
        <v>0</v>
      </c>
      <c r="M14" s="1973">
        <v>0</v>
      </c>
      <c r="N14" s="1973">
        <v>0</v>
      </c>
      <c r="O14" s="1973">
        <v>0</v>
      </c>
      <c r="P14" s="330">
        <v>0</v>
      </c>
      <c r="Q14" s="4034">
        <v>0</v>
      </c>
      <c r="R14" s="330">
        <v>0</v>
      </c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1</v>
      </c>
      <c r="C27" s="4034"/>
      <c r="D27" s="330">
        <v>1</v>
      </c>
      <c r="E27" s="4034">
        <v>1</v>
      </c>
      <c r="F27" s="330"/>
      <c r="G27" s="4089"/>
      <c r="H27" s="4025"/>
      <c r="I27" s="4064"/>
      <c r="J27" s="4024">
        <v>0</v>
      </c>
      <c r="K27" s="330">
        <v>0</v>
      </c>
      <c r="L27" s="4034">
        <v>0</v>
      </c>
      <c r="M27" s="1973">
        <v>0</v>
      </c>
      <c r="N27" s="1973">
        <v>0</v>
      </c>
      <c r="O27" s="1973">
        <v>0</v>
      </c>
      <c r="P27" s="330">
        <v>0</v>
      </c>
      <c r="Q27" s="4034">
        <v>0</v>
      </c>
      <c r="R27" s="330">
        <v>0</v>
      </c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/>
      <c r="K40" s="330"/>
      <c r="L40" s="4034"/>
      <c r="M40" s="1973"/>
      <c r="N40" s="1973"/>
      <c r="O40" s="1973"/>
      <c r="P40" s="330"/>
      <c r="Q40" s="4034"/>
      <c r="R40" s="330"/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2</v>
      </c>
      <c r="C52" s="4289">
        <f>SUM(C53:C57)</f>
        <v>0</v>
      </c>
      <c r="D52" s="4290">
        <f>SUM(D53:D57)</f>
        <v>2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/>
      <c r="D54" s="2003"/>
      <c r="E54" s="4030"/>
      <c r="F54" s="2002"/>
      <c r="G54" s="1978"/>
      <c r="H54" s="1977"/>
      <c r="I54" s="2055"/>
      <c r="J54" s="4024"/>
      <c r="K54" s="330"/>
      <c r="L54" s="4034"/>
      <c r="M54" s="1973"/>
      <c r="N54" s="1973"/>
      <c r="O54" s="1973"/>
      <c r="P54" s="2003"/>
      <c r="Q54" s="4025"/>
      <c r="R54" s="2003"/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2</v>
      </c>
      <c r="C55" s="4034"/>
      <c r="D55" s="2003">
        <v>2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1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>
        <v>1</v>
      </c>
      <c r="M62" s="4051"/>
      <c r="N62" s="4305">
        <f>SUM(O62:P62)</f>
        <v>22</v>
      </c>
      <c r="O62" s="4074">
        <v>4</v>
      </c>
      <c r="P62" s="892">
        <v>18</v>
      </c>
      <c r="Q62" s="3126">
        <v>0</v>
      </c>
      <c r="R62" s="960">
        <v>0</v>
      </c>
      <c r="S62" s="960">
        <v>0</v>
      </c>
      <c r="T62" s="960">
        <v>0</v>
      </c>
      <c r="U62" s="960">
        <v>0</v>
      </c>
      <c r="V62" s="960">
        <v>0</v>
      </c>
      <c r="W62" s="4051">
        <v>0</v>
      </c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4</v>
      </c>
      <c r="C68" s="1973"/>
      <c r="D68" s="1973"/>
      <c r="E68" s="1973"/>
      <c r="F68" s="1973">
        <v>4</v>
      </c>
      <c r="G68" s="4025"/>
      <c r="H68" s="1973"/>
      <c r="I68" s="1973"/>
      <c r="J68" s="4025"/>
      <c r="K68" s="1973"/>
      <c r="L68" s="4064"/>
      <c r="M68" s="330"/>
      <c r="N68" s="199">
        <f t="shared" si="26"/>
        <v>65</v>
      </c>
      <c r="O68" s="4025">
        <v>16</v>
      </c>
      <c r="P68" s="332">
        <v>49</v>
      </c>
      <c r="Q68" s="4024">
        <v>0</v>
      </c>
      <c r="R68" s="1973">
        <v>0</v>
      </c>
      <c r="S68" s="1973">
        <v>0</v>
      </c>
      <c r="T68" s="1973">
        <v>0</v>
      </c>
      <c r="U68" s="1973">
        <v>0</v>
      </c>
      <c r="V68" s="1973">
        <v>0</v>
      </c>
      <c r="W68" s="330">
        <v>0</v>
      </c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5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4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1</v>
      </c>
      <c r="M74" s="4311">
        <f>SUM(M62:M73)</f>
        <v>0</v>
      </c>
      <c r="N74" s="4281">
        <f>SUM(O74:P74)</f>
        <v>87</v>
      </c>
      <c r="O74" s="4311">
        <f>SUM(O62:O73)</f>
        <v>20</v>
      </c>
      <c r="P74" s="4312">
        <f t="shared" ref="P74:W74" si="44">SUM(P62:P73)</f>
        <v>67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13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1" x14ac:dyDescent="0.25">
      <c r="A4" s="50" t="str">
        <f>CONCATENATE("MES: ",NOMBRE!B6, " (",NOMBRE!C6,NOMBRE!D6,")")</f>
        <v>MES: FEBRERO (02)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6" zoomScaleNormal="100" workbookViewId="0">
      <selection activeCell="G183" sqref="G183:AP18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>
        <v>0</v>
      </c>
      <c r="F12" s="955">
        <v>0</v>
      </c>
      <c r="G12" s="954">
        <v>0</v>
      </c>
      <c r="H12" s="890">
        <v>0</v>
      </c>
      <c r="I12" s="954">
        <v>0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0</v>
      </c>
      <c r="U12" s="954">
        <v>0</v>
      </c>
      <c r="V12" s="890">
        <v>0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0</v>
      </c>
      <c r="AM12" s="958">
        <v>0</v>
      </c>
      <c r="AN12" s="892">
        <v>0</v>
      </c>
      <c r="AO12" s="959">
        <v>0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>
        <v>0</v>
      </c>
      <c r="F13" s="966">
        <v>0</v>
      </c>
      <c r="G13" s="965">
        <v>0</v>
      </c>
      <c r="H13" s="967">
        <v>0</v>
      </c>
      <c r="I13" s="965">
        <v>0</v>
      </c>
      <c r="J13" s="967">
        <v>0</v>
      </c>
      <c r="K13" s="968">
        <v>0</v>
      </c>
      <c r="L13" s="969">
        <v>0</v>
      </c>
      <c r="M13" s="965">
        <v>0</v>
      </c>
      <c r="N13" s="967">
        <v>0</v>
      </c>
      <c r="O13" s="968">
        <v>0</v>
      </c>
      <c r="P13" s="969">
        <v>0</v>
      </c>
      <c r="Q13" s="965">
        <v>0</v>
      </c>
      <c r="R13" s="967">
        <v>0</v>
      </c>
      <c r="S13" s="965">
        <v>0</v>
      </c>
      <c r="T13" s="967">
        <v>0</v>
      </c>
      <c r="U13" s="965">
        <v>0</v>
      </c>
      <c r="V13" s="967">
        <v>0</v>
      </c>
      <c r="W13" s="968">
        <v>0</v>
      </c>
      <c r="X13" s="969">
        <v>0</v>
      </c>
      <c r="Y13" s="965">
        <v>0</v>
      </c>
      <c r="Z13" s="967">
        <v>0</v>
      </c>
      <c r="AA13" s="968">
        <v>0</v>
      </c>
      <c r="AB13" s="969">
        <v>0</v>
      </c>
      <c r="AC13" s="965">
        <v>0</v>
      </c>
      <c r="AD13" s="967">
        <v>0</v>
      </c>
      <c r="AE13" s="968">
        <v>0</v>
      </c>
      <c r="AF13" s="969">
        <v>0</v>
      </c>
      <c r="AG13" s="965">
        <v>0</v>
      </c>
      <c r="AH13" s="967">
        <v>0</v>
      </c>
      <c r="AI13" s="968">
        <v>0</v>
      </c>
      <c r="AJ13" s="969">
        <v>0</v>
      </c>
      <c r="AK13" s="965">
        <v>0</v>
      </c>
      <c r="AL13" s="967">
        <v>0</v>
      </c>
      <c r="AM13" s="970">
        <v>0</v>
      </c>
      <c r="AN13" s="971">
        <v>0</v>
      </c>
      <c r="AO13" s="972">
        <v>0</v>
      </c>
      <c r="AP13" s="973">
        <v>0</v>
      </c>
      <c r="AQ13" s="966">
        <v>0</v>
      </c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2</v>
      </c>
      <c r="C14" s="963">
        <f t="shared" si="7"/>
        <v>0</v>
      </c>
      <c r="D14" s="964">
        <f t="shared" si="8"/>
        <v>2</v>
      </c>
      <c r="E14" s="965">
        <v>0</v>
      </c>
      <c r="F14" s="966">
        <v>0</v>
      </c>
      <c r="G14" s="965">
        <v>0</v>
      </c>
      <c r="H14" s="967">
        <v>0</v>
      </c>
      <c r="I14" s="965">
        <v>0</v>
      </c>
      <c r="J14" s="967">
        <v>0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0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0</v>
      </c>
      <c r="Y14" s="965">
        <v>0</v>
      </c>
      <c r="Z14" s="967">
        <v>0</v>
      </c>
      <c r="AA14" s="968">
        <v>0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1</v>
      </c>
      <c r="AI14" s="968">
        <v>0</v>
      </c>
      <c r="AJ14" s="969">
        <v>1</v>
      </c>
      <c r="AK14" s="965">
        <v>0</v>
      </c>
      <c r="AL14" s="967">
        <v>0</v>
      </c>
      <c r="AM14" s="970">
        <v>0</v>
      </c>
      <c r="AN14" s="971">
        <v>0</v>
      </c>
      <c r="AO14" s="972">
        <v>0</v>
      </c>
      <c r="AP14" s="973">
        <v>0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>
        <v>0</v>
      </c>
      <c r="F15" s="966">
        <v>0</v>
      </c>
      <c r="G15" s="965">
        <v>0</v>
      </c>
      <c r="H15" s="967">
        <v>0</v>
      </c>
      <c r="I15" s="965">
        <v>0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0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0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6</v>
      </c>
      <c r="C16" s="976">
        <f t="shared" si="7"/>
        <v>3</v>
      </c>
      <c r="D16" s="964">
        <f t="shared" si="8"/>
        <v>3</v>
      </c>
      <c r="E16" s="965">
        <v>0</v>
      </c>
      <c r="F16" s="966">
        <v>0</v>
      </c>
      <c r="G16" s="965">
        <v>0</v>
      </c>
      <c r="H16" s="967">
        <v>2</v>
      </c>
      <c r="I16" s="965">
        <v>1</v>
      </c>
      <c r="J16" s="967">
        <v>0</v>
      </c>
      <c r="K16" s="968">
        <v>1</v>
      </c>
      <c r="L16" s="969">
        <v>0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0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0</v>
      </c>
      <c r="AC16" s="965">
        <v>0</v>
      </c>
      <c r="AD16" s="967">
        <v>0</v>
      </c>
      <c r="AE16" s="968">
        <v>0</v>
      </c>
      <c r="AF16" s="969">
        <v>0</v>
      </c>
      <c r="AG16" s="965">
        <v>0</v>
      </c>
      <c r="AH16" s="967">
        <v>0</v>
      </c>
      <c r="AI16" s="968">
        <v>1</v>
      </c>
      <c r="AJ16" s="969">
        <v>0</v>
      </c>
      <c r="AK16" s="965">
        <v>0</v>
      </c>
      <c r="AL16" s="967">
        <v>0</v>
      </c>
      <c r="AM16" s="970">
        <v>0</v>
      </c>
      <c r="AN16" s="971">
        <v>1</v>
      </c>
      <c r="AO16" s="972">
        <v>0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>
        <v>0</v>
      </c>
      <c r="F17" s="966">
        <v>0</v>
      </c>
      <c r="G17" s="965">
        <v>0</v>
      </c>
      <c r="H17" s="967">
        <v>0</v>
      </c>
      <c r="I17" s="965">
        <v>0</v>
      </c>
      <c r="J17" s="967">
        <v>0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0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5</v>
      </c>
      <c r="C19" s="963">
        <f>SUM(G19+I19+K19+M19+O19+Q19+S19+U19+W19+Y19+AA19+AC19+AE19+AG19+AI19+AK19+AM19)</f>
        <v>3</v>
      </c>
      <c r="D19" s="964">
        <f>SUM(H19+J19+L19+N19+P19+R19+T19+V19+X19+Z19+AB19+AD19+AF19+AH19+AJ19+AL19+AN19)</f>
        <v>2</v>
      </c>
      <c r="E19" s="979"/>
      <c r="F19" s="985"/>
      <c r="G19" s="965">
        <v>0</v>
      </c>
      <c r="H19" s="967">
        <v>0</v>
      </c>
      <c r="I19" s="965">
        <v>2</v>
      </c>
      <c r="J19" s="967">
        <v>0</v>
      </c>
      <c r="K19" s="968">
        <v>0</v>
      </c>
      <c r="L19" s="969">
        <v>0</v>
      </c>
      <c r="M19" s="965">
        <v>0</v>
      </c>
      <c r="N19" s="967">
        <v>0</v>
      </c>
      <c r="O19" s="968">
        <v>0</v>
      </c>
      <c r="P19" s="969">
        <v>0</v>
      </c>
      <c r="Q19" s="965">
        <v>0</v>
      </c>
      <c r="R19" s="967">
        <v>0</v>
      </c>
      <c r="S19" s="965">
        <v>0</v>
      </c>
      <c r="T19" s="967">
        <v>0</v>
      </c>
      <c r="U19" s="965">
        <v>0</v>
      </c>
      <c r="V19" s="967">
        <v>0</v>
      </c>
      <c r="W19" s="968">
        <v>0</v>
      </c>
      <c r="X19" s="969">
        <v>0</v>
      </c>
      <c r="Y19" s="965">
        <v>0</v>
      </c>
      <c r="Z19" s="967">
        <v>0</v>
      </c>
      <c r="AA19" s="968">
        <v>0</v>
      </c>
      <c r="AB19" s="969">
        <v>1</v>
      </c>
      <c r="AC19" s="965">
        <v>0</v>
      </c>
      <c r="AD19" s="967">
        <v>0</v>
      </c>
      <c r="AE19" s="968">
        <v>1</v>
      </c>
      <c r="AF19" s="969">
        <v>0</v>
      </c>
      <c r="AG19" s="965">
        <v>0</v>
      </c>
      <c r="AH19" s="967">
        <v>1</v>
      </c>
      <c r="AI19" s="968">
        <v>0</v>
      </c>
      <c r="AJ19" s="969">
        <v>0</v>
      </c>
      <c r="AK19" s="965">
        <v>0</v>
      </c>
      <c r="AL19" s="967">
        <v>0</v>
      </c>
      <c r="AM19" s="970">
        <v>0</v>
      </c>
      <c r="AN19" s="971"/>
      <c r="AO19" s="972">
        <v>0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6</v>
      </c>
      <c r="C20" s="976">
        <f>SUM(W20+Y20+AA20+AC20+AE20+AG20+AI20+AK20+AM20)</f>
        <v>2</v>
      </c>
      <c r="D20" s="964">
        <f>SUM(X20+Z20+AB20+AD20+AF20+AH20+AJ20+AL20+AN20)</f>
        <v>4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>
        <v>0</v>
      </c>
      <c r="X20" s="969">
        <v>0</v>
      </c>
      <c r="Y20" s="965">
        <v>0</v>
      </c>
      <c r="Z20" s="967">
        <v>1</v>
      </c>
      <c r="AA20" s="968">
        <v>0</v>
      </c>
      <c r="AB20" s="969">
        <v>0</v>
      </c>
      <c r="AC20" s="965">
        <v>0</v>
      </c>
      <c r="AD20" s="967">
        <v>0</v>
      </c>
      <c r="AE20" s="968">
        <v>0</v>
      </c>
      <c r="AF20" s="969">
        <v>0</v>
      </c>
      <c r="AG20" s="965">
        <v>1</v>
      </c>
      <c r="AH20" s="967">
        <v>1</v>
      </c>
      <c r="AI20" s="968">
        <v>0</v>
      </c>
      <c r="AJ20" s="969">
        <v>2</v>
      </c>
      <c r="AK20" s="965">
        <v>0</v>
      </c>
      <c r="AL20" s="967">
        <v>0</v>
      </c>
      <c r="AM20" s="970">
        <v>1</v>
      </c>
      <c r="AN20" s="971">
        <v>0</v>
      </c>
      <c r="AO20" s="972">
        <v>0</v>
      </c>
      <c r="AP20" s="973">
        <v>0</v>
      </c>
      <c r="AQ20" s="966">
        <v>0</v>
      </c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>
        <v>0</v>
      </c>
      <c r="F21" s="966">
        <v>0</v>
      </c>
      <c r="G21" s="965">
        <v>0</v>
      </c>
      <c r="H21" s="967">
        <v>0</v>
      </c>
      <c r="I21" s="965">
        <v>0</v>
      </c>
      <c r="J21" s="967">
        <v>0</v>
      </c>
      <c r="K21" s="968">
        <v>0</v>
      </c>
      <c r="L21" s="969">
        <v>0</v>
      </c>
      <c r="M21" s="965">
        <v>0</v>
      </c>
      <c r="N21" s="967">
        <v>0</v>
      </c>
      <c r="O21" s="968">
        <v>0</v>
      </c>
      <c r="P21" s="969">
        <v>0</v>
      </c>
      <c r="Q21" s="965">
        <v>0</v>
      </c>
      <c r="R21" s="967">
        <v>0</v>
      </c>
      <c r="S21" s="965">
        <v>0</v>
      </c>
      <c r="T21" s="967">
        <v>0</v>
      </c>
      <c r="U21" s="965">
        <v>0</v>
      </c>
      <c r="V21" s="967">
        <v>0</v>
      </c>
      <c r="W21" s="968">
        <v>0</v>
      </c>
      <c r="X21" s="969">
        <v>0</v>
      </c>
      <c r="Y21" s="965">
        <v>0</v>
      </c>
      <c r="Z21" s="967">
        <v>0</v>
      </c>
      <c r="AA21" s="968">
        <v>0</v>
      </c>
      <c r="AB21" s="969">
        <v>0</v>
      </c>
      <c r="AC21" s="965">
        <v>0</v>
      </c>
      <c r="AD21" s="967">
        <v>0</v>
      </c>
      <c r="AE21" s="968">
        <v>0</v>
      </c>
      <c r="AF21" s="969">
        <v>0</v>
      </c>
      <c r="AG21" s="965">
        <v>0</v>
      </c>
      <c r="AH21" s="967">
        <v>0</v>
      </c>
      <c r="AI21" s="968">
        <v>0</v>
      </c>
      <c r="AJ21" s="969">
        <v>0</v>
      </c>
      <c r="AK21" s="965">
        <v>0</v>
      </c>
      <c r="AL21" s="967">
        <v>0</v>
      </c>
      <c r="AM21" s="970">
        <v>0</v>
      </c>
      <c r="AN21" s="971">
        <v>0</v>
      </c>
      <c r="AO21" s="972">
        <v>0</v>
      </c>
      <c r="AP21" s="973">
        <v>0</v>
      </c>
      <c r="AQ21" s="966">
        <v>0</v>
      </c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4</v>
      </c>
      <c r="C22" s="988">
        <f t="shared" si="7"/>
        <v>0</v>
      </c>
      <c r="D22" s="414">
        <f t="shared" si="8"/>
        <v>4</v>
      </c>
      <c r="E22" s="989">
        <v>0</v>
      </c>
      <c r="F22" s="877">
        <v>0</v>
      </c>
      <c r="G22" s="989">
        <v>0</v>
      </c>
      <c r="H22" s="990">
        <v>0</v>
      </c>
      <c r="I22" s="989">
        <v>0</v>
      </c>
      <c r="J22" s="990">
        <v>0</v>
      </c>
      <c r="K22" s="991">
        <v>0</v>
      </c>
      <c r="L22" s="992">
        <v>0</v>
      </c>
      <c r="M22" s="989">
        <v>0</v>
      </c>
      <c r="N22" s="990">
        <v>0</v>
      </c>
      <c r="O22" s="991">
        <v>0</v>
      </c>
      <c r="P22" s="992">
        <v>0</v>
      </c>
      <c r="Q22" s="989">
        <v>0</v>
      </c>
      <c r="R22" s="990">
        <v>0</v>
      </c>
      <c r="S22" s="989">
        <v>0</v>
      </c>
      <c r="T22" s="990">
        <v>0</v>
      </c>
      <c r="U22" s="989">
        <v>0</v>
      </c>
      <c r="V22" s="990">
        <v>0</v>
      </c>
      <c r="W22" s="991">
        <v>0</v>
      </c>
      <c r="X22" s="992">
        <v>0</v>
      </c>
      <c r="Y22" s="989">
        <v>0</v>
      </c>
      <c r="Z22" s="990">
        <v>0</v>
      </c>
      <c r="AA22" s="991">
        <v>0</v>
      </c>
      <c r="AB22" s="992">
        <v>0</v>
      </c>
      <c r="AC22" s="989">
        <v>0</v>
      </c>
      <c r="AD22" s="990">
        <v>0</v>
      </c>
      <c r="AE22" s="991">
        <v>0</v>
      </c>
      <c r="AF22" s="992">
        <v>1</v>
      </c>
      <c r="AG22" s="989">
        <v>0</v>
      </c>
      <c r="AH22" s="990">
        <v>0</v>
      </c>
      <c r="AI22" s="991">
        <v>0</v>
      </c>
      <c r="AJ22" s="992">
        <v>2</v>
      </c>
      <c r="AK22" s="989">
        <v>0</v>
      </c>
      <c r="AL22" s="990">
        <v>0</v>
      </c>
      <c r="AM22" s="993">
        <v>0</v>
      </c>
      <c r="AN22" s="994">
        <v>1</v>
      </c>
      <c r="AO22" s="972">
        <v>1</v>
      </c>
      <c r="AP22" s="973">
        <v>0</v>
      </c>
      <c r="AQ22" s="966">
        <v>0</v>
      </c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23</v>
      </c>
      <c r="C23" s="996">
        <f>SUM(C12:C22)</f>
        <v>8</v>
      </c>
      <c r="D23" s="997">
        <f>SUM(D12:D22)</f>
        <v>15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2</v>
      </c>
      <c r="I23" s="998">
        <f t="shared" si="10"/>
        <v>3</v>
      </c>
      <c r="J23" s="1000">
        <f t="shared" si="10"/>
        <v>0</v>
      </c>
      <c r="K23" s="1001">
        <f t="shared" si="10"/>
        <v>1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1</v>
      </c>
      <c r="AA23" s="1001">
        <f t="shared" si="10"/>
        <v>0</v>
      </c>
      <c r="AB23" s="1002">
        <f t="shared" si="10"/>
        <v>1</v>
      </c>
      <c r="AC23" s="998">
        <f t="shared" si="10"/>
        <v>0</v>
      </c>
      <c r="AD23" s="1000">
        <f t="shared" si="10"/>
        <v>0</v>
      </c>
      <c r="AE23" s="1001">
        <f t="shared" si="10"/>
        <v>1</v>
      </c>
      <c r="AF23" s="1002">
        <f t="shared" si="10"/>
        <v>1</v>
      </c>
      <c r="AG23" s="998">
        <f t="shared" si="10"/>
        <v>1</v>
      </c>
      <c r="AH23" s="1000">
        <f t="shared" si="10"/>
        <v>3</v>
      </c>
      <c r="AI23" s="1001">
        <f t="shared" si="10"/>
        <v>1</v>
      </c>
      <c r="AJ23" s="1002">
        <f t="shared" si="10"/>
        <v>5</v>
      </c>
      <c r="AK23" s="998">
        <f t="shared" si="10"/>
        <v>0</v>
      </c>
      <c r="AL23" s="1000">
        <f t="shared" si="10"/>
        <v>0</v>
      </c>
      <c r="AM23" s="1001">
        <f t="shared" si="10"/>
        <v>1</v>
      </c>
      <c r="AN23" s="1003">
        <f t="shared" si="10"/>
        <v>2</v>
      </c>
      <c r="AO23" s="1004">
        <f t="shared" si="10"/>
        <v>1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1</v>
      </c>
      <c r="D28" s="1011">
        <f>SUM(F28+H28)</f>
        <v>1</v>
      </c>
      <c r="E28" s="204">
        <f>SUM(G28+I28)</f>
        <v>0</v>
      </c>
      <c r="F28" s="327"/>
      <c r="G28" s="142"/>
      <c r="H28" s="327">
        <v>1</v>
      </c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>
        <v>0</v>
      </c>
      <c r="AQ28" s="960">
        <v>0</v>
      </c>
      <c r="AR28" s="955">
        <v>0</v>
      </c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4</v>
      </c>
      <c r="D29" s="1011">
        <f t="shared" ref="D29:E30" si="20">SUM(F29+H29)</f>
        <v>2</v>
      </c>
      <c r="E29" s="204">
        <f t="shared" si="20"/>
        <v>2</v>
      </c>
      <c r="F29" s="327"/>
      <c r="G29" s="142"/>
      <c r="H29" s="327">
        <v>2</v>
      </c>
      <c r="I29" s="905">
        <v>2</v>
      </c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>
        <v>0</v>
      </c>
      <c r="AQ29" s="973">
        <v>0</v>
      </c>
      <c r="AR29" s="966">
        <v>0</v>
      </c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>
        <v>0</v>
      </c>
      <c r="AQ30" s="1018">
        <v>0</v>
      </c>
      <c r="AR30" s="34">
        <v>0</v>
      </c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2</v>
      </c>
      <c r="D31" s="1020">
        <f>SUM(H31+J31+L31+N31+P31+R31+T31+V31+X31+Z31+AB31+AD31+AF31+AH31+AJ31+AL31+AN31)</f>
        <v>1</v>
      </c>
      <c r="E31" s="953">
        <f>SUM(I31+K31+M31+O31+Q31+S31+U31+W31+Y31+AA31+AC31+AE31+AG31+AI31+AK31+AM31+AO31)</f>
        <v>1</v>
      </c>
      <c r="F31" s="1021"/>
      <c r="G31" s="1022"/>
      <c r="H31" s="954">
        <v>0</v>
      </c>
      <c r="I31" s="890">
        <v>0</v>
      </c>
      <c r="J31" s="954">
        <v>0</v>
      </c>
      <c r="K31" s="955">
        <v>0</v>
      </c>
      <c r="L31" s="954">
        <v>1</v>
      </c>
      <c r="M31" s="955">
        <v>1</v>
      </c>
      <c r="N31" s="954">
        <v>0</v>
      </c>
      <c r="O31" s="890">
        <v>0</v>
      </c>
      <c r="P31" s="954">
        <v>0</v>
      </c>
      <c r="Q31" s="955">
        <v>0</v>
      </c>
      <c r="R31" s="954">
        <v>0</v>
      </c>
      <c r="S31" s="955">
        <v>0</v>
      </c>
      <c r="T31" s="954">
        <v>0</v>
      </c>
      <c r="U31" s="955">
        <v>0</v>
      </c>
      <c r="V31" s="954">
        <v>0</v>
      </c>
      <c r="W31" s="955">
        <v>0</v>
      </c>
      <c r="X31" s="954">
        <v>0</v>
      </c>
      <c r="Y31" s="955">
        <v>0</v>
      </c>
      <c r="Z31" s="954">
        <v>0</v>
      </c>
      <c r="AA31" s="890">
        <v>0</v>
      </c>
      <c r="AB31" s="954">
        <v>0</v>
      </c>
      <c r="AC31" s="955">
        <v>0</v>
      </c>
      <c r="AD31" s="954">
        <v>0</v>
      </c>
      <c r="AE31" s="955">
        <v>0</v>
      </c>
      <c r="AF31" s="954">
        <v>0</v>
      </c>
      <c r="AG31" s="890">
        <v>0</v>
      </c>
      <c r="AH31" s="954">
        <v>0</v>
      </c>
      <c r="AI31" s="955">
        <v>0</v>
      </c>
      <c r="AJ31" s="954">
        <v>0</v>
      </c>
      <c r="AK31" s="955">
        <v>0</v>
      </c>
      <c r="AL31" s="954">
        <v>0</v>
      </c>
      <c r="AM31" s="890">
        <v>0</v>
      </c>
      <c r="AN31" s="1023">
        <v>0</v>
      </c>
      <c r="AO31" s="892">
        <v>0</v>
      </c>
      <c r="AP31" s="959">
        <v>0</v>
      </c>
      <c r="AQ31" s="960">
        <v>0</v>
      </c>
      <c r="AR31" s="955">
        <v>0</v>
      </c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4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4</v>
      </c>
      <c r="F32" s="1024"/>
      <c r="G32" s="1025"/>
      <c r="H32" s="965">
        <v>0</v>
      </c>
      <c r="I32" s="905">
        <v>0</v>
      </c>
      <c r="J32" s="327">
        <v>0</v>
      </c>
      <c r="K32" s="142">
        <v>0</v>
      </c>
      <c r="L32" s="327">
        <v>0</v>
      </c>
      <c r="M32" s="142">
        <v>0</v>
      </c>
      <c r="N32" s="327">
        <v>0</v>
      </c>
      <c r="O32" s="905">
        <v>0</v>
      </c>
      <c r="P32" s="327">
        <v>0</v>
      </c>
      <c r="Q32" s="142">
        <v>0</v>
      </c>
      <c r="R32" s="327">
        <v>0</v>
      </c>
      <c r="S32" s="142">
        <v>1</v>
      </c>
      <c r="T32" s="327">
        <v>0</v>
      </c>
      <c r="U32" s="142">
        <v>0</v>
      </c>
      <c r="V32" s="327">
        <v>0</v>
      </c>
      <c r="W32" s="142">
        <v>0</v>
      </c>
      <c r="X32" s="327">
        <v>0</v>
      </c>
      <c r="Y32" s="142">
        <v>0</v>
      </c>
      <c r="Z32" s="327">
        <v>0</v>
      </c>
      <c r="AA32" s="905">
        <v>1</v>
      </c>
      <c r="AB32" s="327">
        <v>0</v>
      </c>
      <c r="AC32" s="142">
        <v>0</v>
      </c>
      <c r="AD32" s="327">
        <v>0</v>
      </c>
      <c r="AE32" s="142">
        <v>0</v>
      </c>
      <c r="AF32" s="327">
        <v>0</v>
      </c>
      <c r="AG32" s="905">
        <v>2</v>
      </c>
      <c r="AH32" s="327">
        <v>0</v>
      </c>
      <c r="AI32" s="142">
        <v>0</v>
      </c>
      <c r="AJ32" s="327">
        <v>0</v>
      </c>
      <c r="AK32" s="142">
        <v>0</v>
      </c>
      <c r="AL32" s="327">
        <v>0</v>
      </c>
      <c r="AM32" s="905">
        <v>0</v>
      </c>
      <c r="AN32" s="252">
        <v>0</v>
      </c>
      <c r="AO32" s="1026">
        <v>0</v>
      </c>
      <c r="AP32" s="972">
        <v>0</v>
      </c>
      <c r="AQ32" s="973">
        <v>0</v>
      </c>
      <c r="AR32" s="966">
        <v>0</v>
      </c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>
        <v>0</v>
      </c>
      <c r="I33" s="990">
        <v>0</v>
      </c>
      <c r="J33" s="989">
        <v>0</v>
      </c>
      <c r="K33" s="990">
        <v>0</v>
      </c>
      <c r="L33" s="989">
        <v>0</v>
      </c>
      <c r="M33" s="990">
        <v>0</v>
      </c>
      <c r="N33" s="989">
        <v>0</v>
      </c>
      <c r="O33" s="990">
        <v>0</v>
      </c>
      <c r="P33" s="989">
        <v>0</v>
      </c>
      <c r="Q33" s="990">
        <v>0</v>
      </c>
      <c r="R33" s="989">
        <v>0</v>
      </c>
      <c r="S33" s="990">
        <v>0</v>
      </c>
      <c r="T33" s="989">
        <v>0</v>
      </c>
      <c r="U33" s="990">
        <v>0</v>
      </c>
      <c r="V33" s="989">
        <v>0</v>
      </c>
      <c r="W33" s="990">
        <v>0</v>
      </c>
      <c r="X33" s="989">
        <v>0</v>
      </c>
      <c r="Y33" s="990">
        <v>0</v>
      </c>
      <c r="Z33" s="989">
        <v>0</v>
      </c>
      <c r="AA33" s="990">
        <v>0</v>
      </c>
      <c r="AB33" s="989">
        <v>0</v>
      </c>
      <c r="AC33" s="990">
        <v>0</v>
      </c>
      <c r="AD33" s="989">
        <v>0</v>
      </c>
      <c r="AE33" s="990">
        <v>0</v>
      </c>
      <c r="AF33" s="989">
        <v>0</v>
      </c>
      <c r="AG33" s="990">
        <v>0</v>
      </c>
      <c r="AH33" s="989">
        <v>0</v>
      </c>
      <c r="AI33" s="990">
        <v>0</v>
      </c>
      <c r="AJ33" s="989">
        <v>0</v>
      </c>
      <c r="AK33" s="990">
        <v>0</v>
      </c>
      <c r="AL33" s="989">
        <v>0</v>
      </c>
      <c r="AM33" s="990">
        <v>0</v>
      </c>
      <c r="AN33" s="1029">
        <v>0</v>
      </c>
      <c r="AO33" s="994">
        <v>0</v>
      </c>
      <c r="AP33" s="1030">
        <v>0</v>
      </c>
      <c r="AQ33" s="1031">
        <v>0</v>
      </c>
      <c r="AR33" s="877">
        <v>0</v>
      </c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3</v>
      </c>
      <c r="D34" s="1020">
        <f>SUM(X34+Z34+AB34+AD34+AF34+AH34+AJ34+AL34+AN34)</f>
        <v>1</v>
      </c>
      <c r="E34" s="953">
        <f>SUM(Y34+AA34+AC34+AE34+AG34+AI34+AK34+AM34+AO34)</f>
        <v>2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>
        <v>1</v>
      </c>
      <c r="AJ34" s="954">
        <v>1</v>
      </c>
      <c r="AK34" s="890">
        <v>1</v>
      </c>
      <c r="AL34" s="954"/>
      <c r="AM34" s="890"/>
      <c r="AN34" s="1023"/>
      <c r="AO34" s="892"/>
      <c r="AP34" s="959">
        <v>0</v>
      </c>
      <c r="AQ34" s="960">
        <v>0</v>
      </c>
      <c r="AR34" s="955">
        <v>0</v>
      </c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1</v>
      </c>
      <c r="D35" s="1034">
        <f t="shared" ref="D35:E35" si="24">SUM(F35+H35+J35+L35+N35+P35+R35+X35+Z35+AB35+AD35+AF35+AH35+AJ35+AL35+AN35)</f>
        <v>0</v>
      </c>
      <c r="E35" s="414">
        <f t="shared" si="24"/>
        <v>1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>
        <v>1</v>
      </c>
      <c r="AP35" s="1030">
        <v>0</v>
      </c>
      <c r="AQ35" s="1031">
        <v>0</v>
      </c>
      <c r="AR35" s="877">
        <v>0</v>
      </c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>
        <v>0</v>
      </c>
      <c r="AQ36" s="1039">
        <v>0</v>
      </c>
      <c r="AR36" s="142">
        <v>0</v>
      </c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>
        <v>0</v>
      </c>
      <c r="AQ37" s="973">
        <v>0</v>
      </c>
      <c r="AR37" s="966">
        <v>0</v>
      </c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1</v>
      </c>
      <c r="D38" s="1044">
        <f t="shared" si="25"/>
        <v>0</v>
      </c>
      <c r="E38" s="964">
        <f t="shared" si="26"/>
        <v>1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>
        <v>1</v>
      </c>
      <c r="AP38" s="972">
        <v>0</v>
      </c>
      <c r="AQ38" s="973">
        <v>0</v>
      </c>
      <c r="AR38" s="966">
        <v>0</v>
      </c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>
        <v>0</v>
      </c>
      <c r="AQ39" s="973">
        <v>0</v>
      </c>
      <c r="AR39" s="966">
        <v>0</v>
      </c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2</v>
      </c>
      <c r="D40" s="1046">
        <f>SUM(F40+H40+J40+L40+N40+P40+R40+T40+V40+X40+Z40+AB40+AD40+AF40+AH40+AJ40+AL40+AN40)</f>
        <v>0</v>
      </c>
      <c r="E40" s="964">
        <f t="shared" si="26"/>
        <v>2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>
        <v>1</v>
      </c>
      <c r="AH40" s="989"/>
      <c r="AI40" s="990"/>
      <c r="AJ40" s="989"/>
      <c r="AK40" s="990"/>
      <c r="AL40" s="989"/>
      <c r="AM40" s="990"/>
      <c r="AN40" s="1029"/>
      <c r="AO40" s="994">
        <v>1</v>
      </c>
      <c r="AP40" s="1030">
        <v>0</v>
      </c>
      <c r="AQ40" s="1031">
        <v>0</v>
      </c>
      <c r="AR40" s="877">
        <v>0</v>
      </c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18</v>
      </c>
      <c r="D41" s="1005">
        <f t="shared" si="27"/>
        <v>5</v>
      </c>
      <c r="E41" s="999">
        <f t="shared" si="27"/>
        <v>13</v>
      </c>
      <c r="F41" s="998">
        <f t="shared" si="27"/>
        <v>0</v>
      </c>
      <c r="G41" s="999">
        <f t="shared" si="27"/>
        <v>0</v>
      </c>
      <c r="H41" s="998">
        <f>SUM(H28:H40)</f>
        <v>3</v>
      </c>
      <c r="I41" s="999">
        <f t="shared" si="27"/>
        <v>2</v>
      </c>
      <c r="J41" s="998">
        <f t="shared" si="27"/>
        <v>0</v>
      </c>
      <c r="K41" s="999">
        <f t="shared" si="27"/>
        <v>0</v>
      </c>
      <c r="L41" s="1047">
        <f t="shared" si="27"/>
        <v>1</v>
      </c>
      <c r="M41" s="1000">
        <f t="shared" si="27"/>
        <v>1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1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1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3</v>
      </c>
      <c r="AH41" s="1048">
        <f t="shared" si="27"/>
        <v>0</v>
      </c>
      <c r="AI41" s="1000">
        <f t="shared" si="27"/>
        <v>1</v>
      </c>
      <c r="AJ41" s="1047">
        <f t="shared" si="27"/>
        <v>1</v>
      </c>
      <c r="AK41" s="1000">
        <f t="shared" si="27"/>
        <v>1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3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6</v>
      </c>
      <c r="C47" s="1066">
        <f>SUM(G47+I47+K47+M47+O47+S47+U47+Q47+W47+Y47+AA47+AC47+AE47+AG47+AI47+AK47+AM47)</f>
        <v>3</v>
      </c>
      <c r="D47" s="1067">
        <f>SUM(H47+J47+L47+N47+P47+R47+T47+V47+X47+Z47+AB47+AD47+AF47+AH47+AJ47+AL47+AN47)</f>
        <v>3</v>
      </c>
      <c r="E47" s="1024"/>
      <c r="F47" s="36"/>
      <c r="G47" s="37">
        <v>0</v>
      </c>
      <c r="H47" s="38">
        <v>0</v>
      </c>
      <c r="I47" s="207">
        <v>2</v>
      </c>
      <c r="J47" s="39">
        <v>1</v>
      </c>
      <c r="K47" s="207">
        <v>0</v>
      </c>
      <c r="L47" s="39">
        <v>0</v>
      </c>
      <c r="M47" s="207">
        <v>0</v>
      </c>
      <c r="N47" s="39">
        <v>0</v>
      </c>
      <c r="O47" s="207">
        <v>0</v>
      </c>
      <c r="P47" s="39">
        <v>0</v>
      </c>
      <c r="Q47" s="207">
        <v>0</v>
      </c>
      <c r="R47" s="39">
        <v>1</v>
      </c>
      <c r="S47" s="207"/>
      <c r="T47" s="39"/>
      <c r="U47" s="207"/>
      <c r="V47" s="39">
        <v>1</v>
      </c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>
        <v>1</v>
      </c>
      <c r="AN47" s="1070"/>
      <c r="AO47" s="1071">
        <v>5</v>
      </c>
      <c r="AP47" s="1072">
        <v>1</v>
      </c>
      <c r="AQ47" s="1073">
        <v>0</v>
      </c>
      <c r="AR47" s="1072">
        <v>0</v>
      </c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44</v>
      </c>
      <c r="C63" s="1104">
        <f>SUM(E63+G63+I63+K63+M63+O63+Q63+S63+U63+W63+Y63+AA63+AC63+AE63+AG63+AI63+AK63+AM63)</f>
        <v>17</v>
      </c>
      <c r="D63" s="1105">
        <f>SUM(F63+H63+J63+L63+N63+P63+R63+T63+V63+X63+Z63+AB63+AD63+AF63+AH63+AJ63+AL63+AN63)</f>
        <v>27</v>
      </c>
      <c r="E63" s="1106">
        <v>0</v>
      </c>
      <c r="F63" s="1107">
        <v>0</v>
      </c>
      <c r="G63" s="1108">
        <v>3</v>
      </c>
      <c r="H63" s="1109">
        <v>2</v>
      </c>
      <c r="I63" s="1106">
        <v>3</v>
      </c>
      <c r="J63" s="771">
        <v>5</v>
      </c>
      <c r="K63" s="1108">
        <v>5</v>
      </c>
      <c r="L63" s="1109">
        <v>2</v>
      </c>
      <c r="M63" s="1106">
        <v>2</v>
      </c>
      <c r="N63" s="771">
        <v>0</v>
      </c>
      <c r="O63" s="1108">
        <v>1</v>
      </c>
      <c r="P63" s="1109">
        <v>1</v>
      </c>
      <c r="Q63" s="1106">
        <v>0</v>
      </c>
      <c r="R63" s="771">
        <v>1</v>
      </c>
      <c r="S63" s="1106">
        <v>0</v>
      </c>
      <c r="T63" s="771">
        <v>0</v>
      </c>
      <c r="U63" s="1106">
        <v>1</v>
      </c>
      <c r="V63" s="771">
        <v>0</v>
      </c>
      <c r="W63" s="1108">
        <v>0</v>
      </c>
      <c r="X63" s="1109">
        <v>0</v>
      </c>
      <c r="Y63" s="1106">
        <v>1</v>
      </c>
      <c r="Z63" s="771">
        <v>2</v>
      </c>
      <c r="AA63" s="1108">
        <v>0</v>
      </c>
      <c r="AB63" s="1109">
        <v>2</v>
      </c>
      <c r="AC63" s="1106">
        <v>0</v>
      </c>
      <c r="AD63" s="771">
        <v>4</v>
      </c>
      <c r="AE63" s="1108">
        <v>0</v>
      </c>
      <c r="AF63" s="1109">
        <v>1</v>
      </c>
      <c r="AG63" s="1106">
        <v>0</v>
      </c>
      <c r="AH63" s="771">
        <v>4</v>
      </c>
      <c r="AI63" s="1108">
        <v>0</v>
      </c>
      <c r="AJ63" s="1109">
        <v>0</v>
      </c>
      <c r="AK63" s="1106">
        <v>0</v>
      </c>
      <c r="AL63" s="771">
        <v>3</v>
      </c>
      <c r="AM63" s="1110">
        <v>1</v>
      </c>
      <c r="AN63" s="759">
        <v>0</v>
      </c>
      <c r="AO63" s="1111">
        <v>44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0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0</v>
      </c>
      <c r="Y64" s="1114">
        <v>0</v>
      </c>
      <c r="Z64" s="1118">
        <v>0</v>
      </c>
      <c r="AA64" s="1116">
        <v>0</v>
      </c>
      <c r="AB64" s="1117">
        <v>0</v>
      </c>
      <c r="AC64" s="1114">
        <v>0</v>
      </c>
      <c r="AD64" s="1118">
        <v>0</v>
      </c>
      <c r="AE64" s="1116">
        <v>0</v>
      </c>
      <c r="AF64" s="1117">
        <v>0</v>
      </c>
      <c r="AG64" s="1114">
        <v>0</v>
      </c>
      <c r="AH64" s="1118">
        <v>0</v>
      </c>
      <c r="AI64" s="1116">
        <v>0</v>
      </c>
      <c r="AJ64" s="1117">
        <v>0</v>
      </c>
      <c r="AK64" s="1114">
        <v>0</v>
      </c>
      <c r="AL64" s="1118">
        <v>0</v>
      </c>
      <c r="AM64" s="1119">
        <v>0</v>
      </c>
      <c r="AN64" s="1120">
        <v>0</v>
      </c>
      <c r="AO64" s="1115">
        <v>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98</v>
      </c>
      <c r="C65" s="1122">
        <f>SUM(E65+G65+I65+K65+M65+O65+Q65+S65+U65+W65+Y65+AA65+AC65+AE65+AG65+AI65+AK65+AM65)</f>
        <v>43</v>
      </c>
      <c r="D65" s="640">
        <f t="shared" si="41"/>
        <v>55</v>
      </c>
      <c r="E65" s="192">
        <v>0</v>
      </c>
      <c r="F65" s="2">
        <v>0</v>
      </c>
      <c r="G65" s="482">
        <v>0</v>
      </c>
      <c r="H65" s="1123">
        <v>0</v>
      </c>
      <c r="I65" s="192">
        <v>7</v>
      </c>
      <c r="J65" s="383">
        <v>6</v>
      </c>
      <c r="K65" s="482">
        <v>16</v>
      </c>
      <c r="L65" s="1123">
        <v>9</v>
      </c>
      <c r="M65" s="192">
        <v>7</v>
      </c>
      <c r="N65" s="383">
        <v>8</v>
      </c>
      <c r="O65" s="482">
        <v>5</v>
      </c>
      <c r="P65" s="1123">
        <v>1</v>
      </c>
      <c r="Q65" s="192">
        <v>0</v>
      </c>
      <c r="R65" s="383">
        <v>2</v>
      </c>
      <c r="S65" s="192">
        <v>0</v>
      </c>
      <c r="T65" s="383">
        <v>1</v>
      </c>
      <c r="U65" s="192">
        <v>0</v>
      </c>
      <c r="V65" s="383">
        <v>2</v>
      </c>
      <c r="W65" s="482">
        <v>0</v>
      </c>
      <c r="X65" s="1123">
        <v>5</v>
      </c>
      <c r="Y65" s="192">
        <v>1</v>
      </c>
      <c r="Z65" s="383">
        <v>0</v>
      </c>
      <c r="AA65" s="482">
        <v>0</v>
      </c>
      <c r="AB65" s="1123">
        <v>3</v>
      </c>
      <c r="AC65" s="192">
        <v>0</v>
      </c>
      <c r="AD65" s="383">
        <v>2</v>
      </c>
      <c r="AE65" s="482">
        <v>2</v>
      </c>
      <c r="AF65" s="1123">
        <v>1</v>
      </c>
      <c r="AG65" s="192">
        <v>1</v>
      </c>
      <c r="AH65" s="383">
        <v>3</v>
      </c>
      <c r="AI65" s="482">
        <v>2</v>
      </c>
      <c r="AJ65" s="1123">
        <v>2</v>
      </c>
      <c r="AK65" s="192">
        <v>0</v>
      </c>
      <c r="AL65" s="383">
        <v>2</v>
      </c>
      <c r="AM65" s="776">
        <v>2</v>
      </c>
      <c r="AN65" s="384">
        <v>8</v>
      </c>
      <c r="AO65" s="42">
        <v>98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142</v>
      </c>
      <c r="C66" s="1001">
        <f t="shared" si="44"/>
        <v>60</v>
      </c>
      <c r="D66" s="999">
        <f t="shared" si="44"/>
        <v>82</v>
      </c>
      <c r="E66" s="1125">
        <f t="shared" si="44"/>
        <v>0</v>
      </c>
      <c r="F66" s="1126">
        <f t="shared" si="44"/>
        <v>0</v>
      </c>
      <c r="G66" s="1127">
        <f t="shared" si="44"/>
        <v>3</v>
      </c>
      <c r="H66" s="1128">
        <f t="shared" si="44"/>
        <v>2</v>
      </c>
      <c r="I66" s="1125">
        <f t="shared" si="44"/>
        <v>10</v>
      </c>
      <c r="J66" s="1129">
        <f t="shared" si="44"/>
        <v>11</v>
      </c>
      <c r="K66" s="1127">
        <f t="shared" si="44"/>
        <v>21</v>
      </c>
      <c r="L66" s="1128">
        <f t="shared" ref="L66:AO66" si="45">SUM(L63:L65)</f>
        <v>11</v>
      </c>
      <c r="M66" s="1125">
        <f t="shared" si="45"/>
        <v>9</v>
      </c>
      <c r="N66" s="1129">
        <f t="shared" si="45"/>
        <v>8</v>
      </c>
      <c r="O66" s="1127">
        <f t="shared" si="45"/>
        <v>6</v>
      </c>
      <c r="P66" s="1128">
        <f t="shared" si="45"/>
        <v>2</v>
      </c>
      <c r="Q66" s="1125">
        <f t="shared" si="45"/>
        <v>0</v>
      </c>
      <c r="R66" s="1129">
        <f t="shared" si="45"/>
        <v>3</v>
      </c>
      <c r="S66" s="1125">
        <f t="shared" ref="S66:T66" si="46">SUM(S63:S65)</f>
        <v>0</v>
      </c>
      <c r="T66" s="1129">
        <f t="shared" si="46"/>
        <v>1</v>
      </c>
      <c r="U66" s="1125">
        <f t="shared" ref="U66:V66" si="47">SUM(U63:U65)</f>
        <v>1</v>
      </c>
      <c r="V66" s="1129">
        <f t="shared" si="47"/>
        <v>2</v>
      </c>
      <c r="W66" s="1127">
        <f t="shared" si="45"/>
        <v>0</v>
      </c>
      <c r="X66" s="1128">
        <f t="shared" si="45"/>
        <v>5</v>
      </c>
      <c r="Y66" s="1125">
        <f t="shared" si="45"/>
        <v>2</v>
      </c>
      <c r="Z66" s="1129">
        <f t="shared" si="45"/>
        <v>2</v>
      </c>
      <c r="AA66" s="1127">
        <f t="shared" si="45"/>
        <v>0</v>
      </c>
      <c r="AB66" s="1128">
        <f t="shared" si="45"/>
        <v>5</v>
      </c>
      <c r="AC66" s="1125">
        <f t="shared" si="45"/>
        <v>0</v>
      </c>
      <c r="AD66" s="1129">
        <f t="shared" si="45"/>
        <v>6</v>
      </c>
      <c r="AE66" s="1127">
        <f t="shared" si="45"/>
        <v>2</v>
      </c>
      <c r="AF66" s="1128">
        <f t="shared" si="45"/>
        <v>2</v>
      </c>
      <c r="AG66" s="1125">
        <f t="shared" si="45"/>
        <v>1</v>
      </c>
      <c r="AH66" s="1129">
        <f t="shared" si="45"/>
        <v>7</v>
      </c>
      <c r="AI66" s="1127">
        <f t="shared" si="45"/>
        <v>2</v>
      </c>
      <c r="AJ66" s="1128">
        <f t="shared" si="45"/>
        <v>2</v>
      </c>
      <c r="AK66" s="1125">
        <f t="shared" si="45"/>
        <v>0</v>
      </c>
      <c r="AL66" s="1129">
        <f t="shared" si="45"/>
        <v>5</v>
      </c>
      <c r="AM66" s="1130">
        <f t="shared" si="45"/>
        <v>3</v>
      </c>
      <c r="AN66" s="1131">
        <f t="shared" si="45"/>
        <v>8</v>
      </c>
      <c r="AO66" s="1126">
        <f t="shared" si="45"/>
        <v>142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>
        <v>0</v>
      </c>
      <c r="F71" s="107">
        <v>0</v>
      </c>
      <c r="G71" s="22">
        <v>0</v>
      </c>
      <c r="H71" s="735">
        <v>0</v>
      </c>
      <c r="I71" s="290">
        <v>0</v>
      </c>
      <c r="J71" s="637">
        <v>0</v>
      </c>
      <c r="K71" s="290">
        <v>0</v>
      </c>
      <c r="L71" s="637">
        <v>0</v>
      </c>
      <c r="M71" s="22">
        <v>0</v>
      </c>
      <c r="N71" s="735">
        <v>0</v>
      </c>
      <c r="O71" s="290">
        <v>0</v>
      </c>
      <c r="P71" s="637">
        <v>0</v>
      </c>
      <c r="Q71" s="290">
        <v>0</v>
      </c>
      <c r="R71" s="637">
        <v>0</v>
      </c>
      <c r="S71" s="290">
        <v>0</v>
      </c>
      <c r="T71" s="637">
        <v>0</v>
      </c>
      <c r="U71" s="22">
        <v>0</v>
      </c>
      <c r="V71" s="735">
        <v>0</v>
      </c>
      <c r="W71" s="290">
        <v>0</v>
      </c>
      <c r="X71" s="637">
        <v>0</v>
      </c>
      <c r="Y71" s="22">
        <v>0</v>
      </c>
      <c r="Z71" s="735">
        <v>0</v>
      </c>
      <c r="AA71" s="290">
        <v>0</v>
      </c>
      <c r="AB71" s="637">
        <v>0</v>
      </c>
      <c r="AC71" s="22">
        <v>0</v>
      </c>
      <c r="AD71" s="735">
        <v>0</v>
      </c>
      <c r="AE71" s="290">
        <v>0</v>
      </c>
      <c r="AF71" s="637">
        <v>0</v>
      </c>
      <c r="AG71" s="22">
        <v>0</v>
      </c>
      <c r="AH71" s="735">
        <v>0</v>
      </c>
      <c r="AI71" s="290">
        <v>0</v>
      </c>
      <c r="AJ71" s="637">
        <v>0</v>
      </c>
      <c r="AK71" s="22">
        <v>0</v>
      </c>
      <c r="AL71" s="735">
        <v>0</v>
      </c>
      <c r="AM71" s="245">
        <v>0</v>
      </c>
      <c r="AN71" s="431">
        <v>0</v>
      </c>
      <c r="AO71" s="107">
        <v>0</v>
      </c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77</v>
      </c>
      <c r="C72" s="210">
        <f>SUM(E72+G72+I72+K72+M72+O72+Q72+S72+U72+W72+Y72+AA72+AC72+AE72+AG72+AI72+AK72+AM72)</f>
        <v>26</v>
      </c>
      <c r="D72" s="43">
        <f>SUM(F72+H72+J72+L72+N72+P72+R72+T72+V72+X72+Z72+AB72+AD72+AF72+AH72+AJ72+AL72+AN72)</f>
        <v>51</v>
      </c>
      <c r="E72" s="192">
        <v>0</v>
      </c>
      <c r="F72" s="2">
        <v>0</v>
      </c>
      <c r="G72" s="482">
        <v>4</v>
      </c>
      <c r="H72" s="1123">
        <v>4</v>
      </c>
      <c r="I72" s="192">
        <v>3</v>
      </c>
      <c r="J72" s="383">
        <v>0</v>
      </c>
      <c r="K72" s="192">
        <v>5</v>
      </c>
      <c r="L72" s="383">
        <v>0</v>
      </c>
      <c r="M72" s="482">
        <v>0</v>
      </c>
      <c r="N72" s="1123">
        <v>2</v>
      </c>
      <c r="O72" s="192">
        <v>0</v>
      </c>
      <c r="P72" s="383">
        <v>0</v>
      </c>
      <c r="Q72" s="192">
        <v>0</v>
      </c>
      <c r="R72" s="383">
        <v>0</v>
      </c>
      <c r="S72" s="192">
        <v>0</v>
      </c>
      <c r="T72" s="383">
        <v>0</v>
      </c>
      <c r="U72" s="482">
        <v>0</v>
      </c>
      <c r="V72" s="1123">
        <v>0</v>
      </c>
      <c r="W72" s="192">
        <v>0</v>
      </c>
      <c r="X72" s="383">
        <v>1</v>
      </c>
      <c r="Y72" s="482">
        <v>1</v>
      </c>
      <c r="Z72" s="1123">
        <v>1</v>
      </c>
      <c r="AA72" s="192">
        <v>0</v>
      </c>
      <c r="AB72" s="383">
        <v>9</v>
      </c>
      <c r="AC72" s="482">
        <v>0</v>
      </c>
      <c r="AD72" s="1123">
        <v>5</v>
      </c>
      <c r="AE72" s="192">
        <v>5</v>
      </c>
      <c r="AF72" s="383">
        <v>4</v>
      </c>
      <c r="AG72" s="482">
        <v>2</v>
      </c>
      <c r="AH72" s="1123">
        <v>10</v>
      </c>
      <c r="AI72" s="1139">
        <v>3</v>
      </c>
      <c r="AJ72" s="1140">
        <v>11</v>
      </c>
      <c r="AK72" s="482">
        <v>0</v>
      </c>
      <c r="AL72" s="1123">
        <v>1</v>
      </c>
      <c r="AM72" s="776">
        <v>3</v>
      </c>
      <c r="AN72" s="384">
        <v>3</v>
      </c>
      <c r="AO72" s="42">
        <v>77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77</v>
      </c>
      <c r="C73" s="1001">
        <f>SUM(C71:C72)</f>
        <v>26</v>
      </c>
      <c r="D73" s="999">
        <f t="shared" si="48"/>
        <v>51</v>
      </c>
      <c r="E73" s="1125">
        <f>SUM(E71:E72)</f>
        <v>0</v>
      </c>
      <c r="F73" s="1126">
        <f t="shared" si="48"/>
        <v>0</v>
      </c>
      <c r="G73" s="1127">
        <f t="shared" si="48"/>
        <v>4</v>
      </c>
      <c r="H73" s="1128">
        <f t="shared" si="48"/>
        <v>4</v>
      </c>
      <c r="I73" s="1125">
        <f t="shared" si="48"/>
        <v>3</v>
      </c>
      <c r="J73" s="1129">
        <f t="shared" si="48"/>
        <v>0</v>
      </c>
      <c r="K73" s="1125">
        <f t="shared" si="48"/>
        <v>5</v>
      </c>
      <c r="L73" s="1129">
        <f t="shared" si="48"/>
        <v>0</v>
      </c>
      <c r="M73" s="1127">
        <f t="shared" si="48"/>
        <v>0</v>
      </c>
      <c r="N73" s="1128">
        <f t="shared" si="48"/>
        <v>2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1</v>
      </c>
      <c r="Y73" s="1127">
        <f t="shared" si="48"/>
        <v>1</v>
      </c>
      <c r="Z73" s="1128">
        <f t="shared" si="48"/>
        <v>1</v>
      </c>
      <c r="AA73" s="1125">
        <f t="shared" si="48"/>
        <v>0</v>
      </c>
      <c r="AB73" s="1129">
        <f t="shared" si="48"/>
        <v>9</v>
      </c>
      <c r="AC73" s="1127">
        <f t="shared" si="48"/>
        <v>0</v>
      </c>
      <c r="AD73" s="1128">
        <f t="shared" si="48"/>
        <v>5</v>
      </c>
      <c r="AE73" s="1125">
        <f t="shared" si="48"/>
        <v>5</v>
      </c>
      <c r="AF73" s="1129">
        <f t="shared" si="48"/>
        <v>4</v>
      </c>
      <c r="AG73" s="1127">
        <f t="shared" si="48"/>
        <v>2</v>
      </c>
      <c r="AH73" s="1141">
        <f t="shared" si="48"/>
        <v>10</v>
      </c>
      <c r="AI73" s="1141">
        <f t="shared" si="48"/>
        <v>3</v>
      </c>
      <c r="AJ73" s="1141">
        <f t="shared" si="48"/>
        <v>11</v>
      </c>
      <c r="AK73" s="1141">
        <f t="shared" si="48"/>
        <v>0</v>
      </c>
      <c r="AL73" s="1128">
        <f t="shared" si="48"/>
        <v>1</v>
      </c>
      <c r="AM73" s="1130">
        <f t="shared" si="48"/>
        <v>3</v>
      </c>
      <c r="AN73" s="1131">
        <f t="shared" si="48"/>
        <v>3</v>
      </c>
      <c r="AO73" s="1126">
        <f t="shared" si="48"/>
        <v>77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2</v>
      </c>
      <c r="C78" s="41">
        <f>SUM(E78+G78)</f>
        <v>1</v>
      </c>
      <c r="D78" s="1113">
        <f>SUM(F78+H78)</f>
        <v>1</v>
      </c>
      <c r="E78" s="1106"/>
      <c r="F78" s="1107">
        <v>1</v>
      </c>
      <c r="G78" s="1108">
        <v>1</v>
      </c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1</v>
      </c>
      <c r="C81" s="1076">
        <f>SUM(G81+I81+K81+M81+O81+Q81+S81+U81+W81+Y81+AA81+AC81+AE81+AG81+AI81+AK81+AM81)</f>
        <v>1</v>
      </c>
      <c r="D81" s="1113">
        <f>SUM(H81+J81+L81+N81+P81+R81+T81+V81+X81+Z81+AB81+AD81+AF81+AH81+AJ81+AL81+AN81)</f>
        <v>0</v>
      </c>
      <c r="E81" s="1024"/>
      <c r="F81" s="1025"/>
      <c r="G81" s="1116">
        <v>1</v>
      </c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3</v>
      </c>
      <c r="C84" s="1001">
        <f t="shared" si="51"/>
        <v>2</v>
      </c>
      <c r="D84" s="999">
        <f t="shared" si="51"/>
        <v>1</v>
      </c>
      <c r="E84" s="1125">
        <f>SUM(E78:E83)</f>
        <v>0</v>
      </c>
      <c r="F84" s="1126">
        <f t="shared" si="51"/>
        <v>1</v>
      </c>
      <c r="G84" s="1127">
        <f t="shared" si="51"/>
        <v>2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/>
      <c r="E87" s="905"/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/>
      <c r="E88" s="967"/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/>
      <c r="E89" s="967"/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6</v>
      </c>
      <c r="C95" s="1104">
        <f>SUM(I95+K95+M95+O95+Q95+S95+U95+W95+Y95+AA95+AC95+AE95+AG95+AI95+AK95+AM95)</f>
        <v>1</v>
      </c>
      <c r="D95" s="1105">
        <f>SUM(J95+L95+N95+P95+R95+T95+V95+X95+Z95+AB95+AD95+AF95+AH95+AJ95+AL95+AN95)</f>
        <v>5</v>
      </c>
      <c r="E95" s="1032"/>
      <c r="F95" s="1157"/>
      <c r="G95" s="1032"/>
      <c r="H95" s="1157"/>
      <c r="I95" s="954">
        <v>0</v>
      </c>
      <c r="J95" s="890">
        <v>0</v>
      </c>
      <c r="K95" s="956">
        <v>0</v>
      </c>
      <c r="L95" s="957">
        <v>2</v>
      </c>
      <c r="M95" s="954">
        <v>1</v>
      </c>
      <c r="N95" s="890">
        <v>0</v>
      </c>
      <c r="O95" s="956">
        <v>0</v>
      </c>
      <c r="P95" s="957">
        <v>0</v>
      </c>
      <c r="Q95" s="954">
        <v>0</v>
      </c>
      <c r="R95" s="890">
        <v>0</v>
      </c>
      <c r="S95" s="954">
        <v>0</v>
      </c>
      <c r="T95" s="890">
        <v>0</v>
      </c>
      <c r="U95" s="954">
        <v>0</v>
      </c>
      <c r="V95" s="890">
        <v>0</v>
      </c>
      <c r="W95" s="956">
        <v>0</v>
      </c>
      <c r="X95" s="957">
        <v>0</v>
      </c>
      <c r="Y95" s="954">
        <v>0</v>
      </c>
      <c r="Z95" s="890">
        <v>0</v>
      </c>
      <c r="AA95" s="956">
        <v>0</v>
      </c>
      <c r="AB95" s="957">
        <v>0</v>
      </c>
      <c r="AC95" s="954">
        <v>0</v>
      </c>
      <c r="AD95" s="890">
        <v>1</v>
      </c>
      <c r="AE95" s="956">
        <v>0</v>
      </c>
      <c r="AF95" s="957">
        <v>0</v>
      </c>
      <c r="AG95" s="954">
        <v>0</v>
      </c>
      <c r="AH95" s="890">
        <v>1</v>
      </c>
      <c r="AI95" s="956">
        <v>0</v>
      </c>
      <c r="AJ95" s="957">
        <v>0</v>
      </c>
      <c r="AK95" s="954">
        <v>0</v>
      </c>
      <c r="AL95" s="890">
        <v>1</v>
      </c>
      <c r="AM95" s="958">
        <v>0</v>
      </c>
      <c r="AN95" s="890">
        <v>0</v>
      </c>
    </row>
    <row r="96" spans="1:40" s="19" customFormat="1" ht="15" customHeight="1" x14ac:dyDescent="0.15">
      <c r="A96" s="961" t="s">
        <v>2487</v>
      </c>
      <c r="B96" s="303">
        <f t="shared" si="54"/>
        <v>18</v>
      </c>
      <c r="C96" s="41">
        <f t="shared" ref="C96:C101" si="55">SUM(I96+K96+M96+O96+Q96+S96+U96+W96+Y96+AA96+AC96+AE96+AG96+AI96+AK96+AM96)</f>
        <v>5</v>
      </c>
      <c r="D96" s="141">
        <f t="shared" ref="D96:D100" si="56">SUM(J96+L96+N96+P96+R96+T96+V96+X96+Z96+AB96+AD96+AF96+AH96+AJ96+AL96+AN96)</f>
        <v>13</v>
      </c>
      <c r="E96" s="334"/>
      <c r="F96" s="211"/>
      <c r="G96" s="334"/>
      <c r="H96" s="211"/>
      <c r="I96" s="327">
        <v>0</v>
      </c>
      <c r="J96" s="905">
        <v>3</v>
      </c>
      <c r="K96" s="44">
        <v>3</v>
      </c>
      <c r="L96" s="1158">
        <v>5</v>
      </c>
      <c r="M96" s="327">
        <v>2</v>
      </c>
      <c r="N96" s="905">
        <v>0</v>
      </c>
      <c r="O96" s="44">
        <v>0</v>
      </c>
      <c r="P96" s="1158">
        <v>0</v>
      </c>
      <c r="Q96" s="327">
        <v>0</v>
      </c>
      <c r="R96" s="905">
        <v>0</v>
      </c>
      <c r="S96" s="327">
        <v>0</v>
      </c>
      <c r="T96" s="905">
        <v>0</v>
      </c>
      <c r="U96" s="327">
        <v>0</v>
      </c>
      <c r="V96" s="905">
        <v>0</v>
      </c>
      <c r="W96" s="44">
        <v>0</v>
      </c>
      <c r="X96" s="1158">
        <v>0</v>
      </c>
      <c r="Y96" s="327">
        <v>0</v>
      </c>
      <c r="Z96" s="905">
        <v>0</v>
      </c>
      <c r="AA96" s="44">
        <v>0</v>
      </c>
      <c r="AB96" s="1158">
        <v>1</v>
      </c>
      <c r="AC96" s="327">
        <v>0</v>
      </c>
      <c r="AD96" s="905">
        <v>0</v>
      </c>
      <c r="AE96" s="44">
        <v>0</v>
      </c>
      <c r="AF96" s="1158">
        <v>0</v>
      </c>
      <c r="AG96" s="327">
        <v>0</v>
      </c>
      <c r="AH96" s="905">
        <v>2</v>
      </c>
      <c r="AI96" s="44">
        <v>0</v>
      </c>
      <c r="AJ96" s="1158">
        <v>1</v>
      </c>
      <c r="AK96" s="327">
        <v>0</v>
      </c>
      <c r="AL96" s="905">
        <v>1</v>
      </c>
      <c r="AM96" s="45">
        <v>0</v>
      </c>
      <c r="AN96" s="905">
        <v>0</v>
      </c>
    </row>
    <row r="97" spans="1:40" s="19" customFormat="1" ht="15" customHeight="1" x14ac:dyDescent="0.15">
      <c r="A97" s="961" t="s">
        <v>2488</v>
      </c>
      <c r="B97" s="1075">
        <f t="shared" si="54"/>
        <v>47</v>
      </c>
      <c r="C97" s="1076">
        <f t="shared" si="55"/>
        <v>26</v>
      </c>
      <c r="D97" s="1113">
        <f t="shared" si="56"/>
        <v>21</v>
      </c>
      <c r="E97" s="334"/>
      <c r="F97" s="211"/>
      <c r="G97" s="334"/>
      <c r="H97" s="211"/>
      <c r="I97" s="327">
        <v>5</v>
      </c>
      <c r="J97" s="905">
        <v>6</v>
      </c>
      <c r="K97" s="44">
        <v>15</v>
      </c>
      <c r="L97" s="1158">
        <v>7</v>
      </c>
      <c r="M97" s="327">
        <v>5</v>
      </c>
      <c r="N97" s="905">
        <v>7</v>
      </c>
      <c r="O97" s="44">
        <v>0</v>
      </c>
      <c r="P97" s="1158">
        <v>0</v>
      </c>
      <c r="Q97" s="327">
        <v>0</v>
      </c>
      <c r="R97" s="905">
        <v>1</v>
      </c>
      <c r="S97" s="327">
        <v>0</v>
      </c>
      <c r="T97" s="905">
        <v>0</v>
      </c>
      <c r="U97" s="327">
        <v>0</v>
      </c>
      <c r="V97" s="905">
        <v>0</v>
      </c>
      <c r="W97" s="44">
        <v>0</v>
      </c>
      <c r="X97" s="1158">
        <v>0</v>
      </c>
      <c r="Y97" s="327">
        <v>0</v>
      </c>
      <c r="Z97" s="905">
        <v>0</v>
      </c>
      <c r="AA97" s="44">
        <v>0</v>
      </c>
      <c r="AB97" s="1158">
        <v>0</v>
      </c>
      <c r="AC97" s="327">
        <v>0</v>
      </c>
      <c r="AD97" s="905">
        <v>0</v>
      </c>
      <c r="AE97" s="44">
        <v>1</v>
      </c>
      <c r="AF97" s="1158">
        <v>0</v>
      </c>
      <c r="AG97" s="327">
        <v>0</v>
      </c>
      <c r="AH97" s="905">
        <v>0</v>
      </c>
      <c r="AI97" s="44">
        <v>0</v>
      </c>
      <c r="AJ97" s="1158">
        <v>0</v>
      </c>
      <c r="AK97" s="327">
        <v>0</v>
      </c>
      <c r="AL97" s="905">
        <v>0</v>
      </c>
      <c r="AM97" s="45">
        <v>0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54"/>
        <v>1</v>
      </c>
      <c r="C98" s="1076">
        <f t="shared" si="55"/>
        <v>0</v>
      </c>
      <c r="D98" s="1113">
        <f t="shared" si="56"/>
        <v>1</v>
      </c>
      <c r="E98" s="334"/>
      <c r="F98" s="211"/>
      <c r="G98" s="334"/>
      <c r="H98" s="211"/>
      <c r="I98" s="327">
        <v>0</v>
      </c>
      <c r="J98" s="905">
        <v>1</v>
      </c>
      <c r="K98" s="44">
        <v>0</v>
      </c>
      <c r="L98" s="1158">
        <v>0</v>
      </c>
      <c r="M98" s="327">
        <v>0</v>
      </c>
      <c r="N98" s="905">
        <v>0</v>
      </c>
      <c r="O98" s="44">
        <v>0</v>
      </c>
      <c r="P98" s="1158">
        <v>0</v>
      </c>
      <c r="Q98" s="327">
        <v>0</v>
      </c>
      <c r="R98" s="905">
        <v>0</v>
      </c>
      <c r="S98" s="327">
        <v>0</v>
      </c>
      <c r="T98" s="905">
        <v>0</v>
      </c>
      <c r="U98" s="327">
        <v>0</v>
      </c>
      <c r="V98" s="905">
        <v>0</v>
      </c>
      <c r="W98" s="44">
        <v>0</v>
      </c>
      <c r="X98" s="1158">
        <v>0</v>
      </c>
      <c r="Y98" s="327">
        <v>0</v>
      </c>
      <c r="Z98" s="905">
        <v>0</v>
      </c>
      <c r="AA98" s="44">
        <v>0</v>
      </c>
      <c r="AB98" s="1158">
        <v>0</v>
      </c>
      <c r="AC98" s="327">
        <v>0</v>
      </c>
      <c r="AD98" s="905">
        <v>0</v>
      </c>
      <c r="AE98" s="44">
        <v>0</v>
      </c>
      <c r="AF98" s="1158">
        <v>0</v>
      </c>
      <c r="AG98" s="327">
        <v>0</v>
      </c>
      <c r="AH98" s="905">
        <v>0</v>
      </c>
      <c r="AI98" s="44">
        <v>0</v>
      </c>
      <c r="AJ98" s="1158">
        <v>0</v>
      </c>
      <c r="AK98" s="327">
        <v>0</v>
      </c>
      <c r="AL98" s="905">
        <v>0</v>
      </c>
      <c r="AM98" s="45">
        <v>0</v>
      </c>
      <c r="AN98" s="905">
        <v>0</v>
      </c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54"/>
        <v>14</v>
      </c>
      <c r="C101" s="1076">
        <f t="shared" si="55"/>
        <v>7</v>
      </c>
      <c r="D101" s="1113">
        <f>SUM(J101+L101+N101+P101+R101+T101+V101+X101+Z101+AB101+AD101+AF101+AH101+AJ101+AL101+AN101)</f>
        <v>7</v>
      </c>
      <c r="E101" s="979"/>
      <c r="F101" s="985"/>
      <c r="G101" s="979"/>
      <c r="H101" s="985"/>
      <c r="I101" s="965">
        <v>3</v>
      </c>
      <c r="J101" s="967">
        <v>1</v>
      </c>
      <c r="K101" s="968">
        <v>3</v>
      </c>
      <c r="L101" s="969">
        <v>5</v>
      </c>
      <c r="M101" s="965">
        <v>1</v>
      </c>
      <c r="N101" s="967">
        <v>1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60</v>
      </c>
      <c r="C102" s="1160">
        <f>SUM(E102+G102+I102+K102+M102+O102+Q102+S102+U102+W102+Y102+AA102+AC102+AE102+AG102+AI102+AK102+AM102)</f>
        <v>22</v>
      </c>
      <c r="D102" s="1113">
        <f>SUM(F102+H102+J102+L102+N102+P102+R102+T102+V102+X102+Z102+AB102+AD102+AF102+AH102+AJ102+AL102+AN102)</f>
        <v>38</v>
      </c>
      <c r="E102" s="212">
        <v>0</v>
      </c>
      <c r="F102" s="1161">
        <v>0</v>
      </c>
      <c r="G102" s="212">
        <v>2</v>
      </c>
      <c r="H102" s="1161">
        <v>3</v>
      </c>
      <c r="I102" s="212">
        <v>4</v>
      </c>
      <c r="J102" s="1161">
        <v>0</v>
      </c>
      <c r="K102" s="1162">
        <v>4</v>
      </c>
      <c r="L102" s="1163">
        <v>0</v>
      </c>
      <c r="M102" s="212">
        <v>2</v>
      </c>
      <c r="N102" s="1161">
        <v>1</v>
      </c>
      <c r="O102" s="1162">
        <v>0</v>
      </c>
      <c r="P102" s="1163">
        <v>0</v>
      </c>
      <c r="Q102" s="212">
        <v>0</v>
      </c>
      <c r="R102" s="1161">
        <v>0</v>
      </c>
      <c r="S102" s="212">
        <v>0</v>
      </c>
      <c r="T102" s="1161">
        <v>0</v>
      </c>
      <c r="U102" s="212">
        <v>0</v>
      </c>
      <c r="V102" s="1161">
        <v>0</v>
      </c>
      <c r="W102" s="1162">
        <v>0</v>
      </c>
      <c r="X102" s="1163">
        <v>0</v>
      </c>
      <c r="Y102" s="212">
        <v>0</v>
      </c>
      <c r="Z102" s="1161">
        <v>1</v>
      </c>
      <c r="AA102" s="1162">
        <v>0</v>
      </c>
      <c r="AB102" s="1163">
        <v>8</v>
      </c>
      <c r="AC102" s="212">
        <v>0</v>
      </c>
      <c r="AD102" s="1161">
        <v>3</v>
      </c>
      <c r="AE102" s="1162">
        <v>4</v>
      </c>
      <c r="AF102" s="1163">
        <v>2</v>
      </c>
      <c r="AG102" s="212">
        <v>2</v>
      </c>
      <c r="AH102" s="1161">
        <v>7</v>
      </c>
      <c r="AI102" s="1162">
        <v>1</v>
      </c>
      <c r="AJ102" s="1163">
        <v>11</v>
      </c>
      <c r="AK102" s="212">
        <v>0</v>
      </c>
      <c r="AL102" s="1161">
        <v>0</v>
      </c>
      <c r="AM102" s="46">
        <v>3</v>
      </c>
      <c r="AN102" s="1161">
        <v>2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>
        <v>0</v>
      </c>
      <c r="F115" s="955">
        <v>0</v>
      </c>
      <c r="G115" s="954">
        <v>0</v>
      </c>
      <c r="H115" s="955">
        <v>0</v>
      </c>
      <c r="I115" s="954">
        <v>0</v>
      </c>
      <c r="J115" s="955">
        <v>0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4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4</v>
      </c>
      <c r="E116" s="965">
        <v>0</v>
      </c>
      <c r="F116" s="966">
        <v>0</v>
      </c>
      <c r="G116" s="965">
        <v>0</v>
      </c>
      <c r="H116" s="966">
        <v>1</v>
      </c>
      <c r="I116" s="965">
        <v>0</v>
      </c>
      <c r="J116" s="966">
        <v>0</v>
      </c>
      <c r="K116" s="965">
        <v>0</v>
      </c>
      <c r="L116" s="966">
        <v>0</v>
      </c>
      <c r="M116" s="965">
        <v>0</v>
      </c>
      <c r="N116" s="966">
        <v>0</v>
      </c>
      <c r="O116" s="965">
        <v>0</v>
      </c>
      <c r="P116" s="966">
        <v>0</v>
      </c>
      <c r="Q116" s="965">
        <v>0</v>
      </c>
      <c r="R116" s="966">
        <v>0</v>
      </c>
      <c r="S116" s="965">
        <v>0</v>
      </c>
      <c r="T116" s="966">
        <v>0</v>
      </c>
      <c r="U116" s="965">
        <v>0</v>
      </c>
      <c r="V116" s="966">
        <v>0</v>
      </c>
      <c r="W116" s="965">
        <v>0</v>
      </c>
      <c r="X116" s="966">
        <v>0</v>
      </c>
      <c r="Y116" s="965">
        <v>0</v>
      </c>
      <c r="Z116" s="966">
        <v>0</v>
      </c>
      <c r="AA116" s="965">
        <v>0</v>
      </c>
      <c r="AB116" s="966">
        <v>0</v>
      </c>
      <c r="AC116" s="965">
        <v>0</v>
      </c>
      <c r="AD116" s="966">
        <v>0</v>
      </c>
      <c r="AE116" s="965">
        <v>0</v>
      </c>
      <c r="AF116" s="966">
        <v>0</v>
      </c>
      <c r="AG116" s="965">
        <v>0</v>
      </c>
      <c r="AH116" s="966">
        <v>1</v>
      </c>
      <c r="AI116" s="965">
        <v>0</v>
      </c>
      <c r="AJ116" s="966">
        <v>2</v>
      </c>
      <c r="AK116" s="965">
        <v>0</v>
      </c>
      <c r="AL116" s="966">
        <v>0</v>
      </c>
      <c r="AM116" s="965">
        <v>0</v>
      </c>
      <c r="AN116" s="966">
        <v>0</v>
      </c>
    </row>
    <row r="117" spans="1:84" s="19" customFormat="1" ht="15" customHeight="1" x14ac:dyDescent="0.15">
      <c r="A117" s="974" t="s">
        <v>2502</v>
      </c>
      <c r="B117" s="962">
        <f>SUM(C117+D117)</f>
        <v>12</v>
      </c>
      <c r="C117" s="963">
        <f t="shared" si="59"/>
        <v>4</v>
      </c>
      <c r="D117" s="964">
        <f t="shared" si="60"/>
        <v>8</v>
      </c>
      <c r="E117" s="212">
        <v>0</v>
      </c>
      <c r="F117" s="34">
        <v>0</v>
      </c>
      <c r="G117" s="212">
        <v>0</v>
      </c>
      <c r="H117" s="34">
        <v>1</v>
      </c>
      <c r="I117" s="212">
        <v>1</v>
      </c>
      <c r="J117" s="34">
        <v>0</v>
      </c>
      <c r="K117" s="212">
        <v>1</v>
      </c>
      <c r="L117" s="34">
        <v>0</v>
      </c>
      <c r="M117" s="212">
        <v>0</v>
      </c>
      <c r="N117" s="34">
        <v>1</v>
      </c>
      <c r="O117" s="212">
        <v>0</v>
      </c>
      <c r="P117" s="34">
        <v>0</v>
      </c>
      <c r="Q117" s="212">
        <v>0</v>
      </c>
      <c r="R117" s="34">
        <v>0</v>
      </c>
      <c r="S117" s="212">
        <v>0</v>
      </c>
      <c r="T117" s="34">
        <v>0</v>
      </c>
      <c r="U117" s="212">
        <v>0</v>
      </c>
      <c r="V117" s="34">
        <v>0</v>
      </c>
      <c r="W117" s="212">
        <v>0</v>
      </c>
      <c r="X117" s="34">
        <v>0</v>
      </c>
      <c r="Y117" s="212">
        <v>0</v>
      </c>
      <c r="Z117" s="34">
        <v>1</v>
      </c>
      <c r="AA117" s="212">
        <v>0</v>
      </c>
      <c r="AB117" s="34">
        <v>1</v>
      </c>
      <c r="AC117" s="212">
        <v>0</v>
      </c>
      <c r="AD117" s="34">
        <v>0</v>
      </c>
      <c r="AE117" s="212">
        <v>1</v>
      </c>
      <c r="AF117" s="34">
        <v>1</v>
      </c>
      <c r="AG117" s="212">
        <v>1</v>
      </c>
      <c r="AH117" s="34">
        <v>1</v>
      </c>
      <c r="AI117" s="212">
        <v>0</v>
      </c>
      <c r="AJ117" s="34">
        <v>1</v>
      </c>
      <c r="AK117" s="212">
        <v>0</v>
      </c>
      <c r="AL117" s="34">
        <v>0</v>
      </c>
      <c r="AM117" s="212">
        <v>0</v>
      </c>
      <c r="AN117" s="34">
        <v>1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>
        <v>0</v>
      </c>
      <c r="F118" s="34">
        <v>0</v>
      </c>
      <c r="G118" s="212">
        <v>0</v>
      </c>
      <c r="H118" s="34">
        <v>0</v>
      </c>
      <c r="I118" s="212">
        <v>0</v>
      </c>
      <c r="J118" s="34">
        <v>0</v>
      </c>
      <c r="K118" s="212">
        <v>0</v>
      </c>
      <c r="L118" s="34">
        <v>0</v>
      </c>
      <c r="M118" s="212">
        <v>0</v>
      </c>
      <c r="N118" s="34">
        <v>0</v>
      </c>
      <c r="O118" s="212">
        <v>0</v>
      </c>
      <c r="P118" s="34">
        <v>0</v>
      </c>
      <c r="Q118" s="212">
        <v>0</v>
      </c>
      <c r="R118" s="34">
        <v>0</v>
      </c>
      <c r="S118" s="212">
        <v>0</v>
      </c>
      <c r="T118" s="34">
        <v>0</v>
      </c>
      <c r="U118" s="212">
        <v>0</v>
      </c>
      <c r="V118" s="34">
        <v>0</v>
      </c>
      <c r="W118" s="212">
        <v>0</v>
      </c>
      <c r="X118" s="34">
        <v>0</v>
      </c>
      <c r="Y118" s="212">
        <v>0</v>
      </c>
      <c r="Z118" s="34">
        <v>0</v>
      </c>
      <c r="AA118" s="212">
        <v>0</v>
      </c>
      <c r="AB118" s="34">
        <v>0</v>
      </c>
      <c r="AC118" s="212">
        <v>0</v>
      </c>
      <c r="AD118" s="34">
        <v>0</v>
      </c>
      <c r="AE118" s="212">
        <v>0</v>
      </c>
      <c r="AF118" s="34">
        <v>0</v>
      </c>
      <c r="AG118" s="212">
        <v>0</v>
      </c>
      <c r="AH118" s="34">
        <v>0</v>
      </c>
      <c r="AI118" s="212">
        <v>0</v>
      </c>
      <c r="AJ118" s="34">
        <v>0</v>
      </c>
      <c r="AK118" s="212">
        <v>0</v>
      </c>
      <c r="AL118" s="34">
        <v>0</v>
      </c>
      <c r="AM118" s="212">
        <v>0</v>
      </c>
      <c r="AN118" s="34">
        <v>0</v>
      </c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>
        <v>0</v>
      </c>
      <c r="F119" s="877">
        <v>0</v>
      </c>
      <c r="G119" s="989">
        <v>0</v>
      </c>
      <c r="H119" s="877">
        <v>0</v>
      </c>
      <c r="I119" s="989">
        <v>0</v>
      </c>
      <c r="J119" s="877">
        <v>0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0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1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1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>
        <v>1</v>
      </c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>
        <v>0</v>
      </c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1</v>
      </c>
      <c r="C128" s="1178">
        <f>SUM(W128+Y128+AA128+AC128+AE128+AG128+AI128+AK128+AM128)</f>
        <v>0</v>
      </c>
      <c r="D128" s="1174">
        <f>SUM(X128+Z128+AB128+AD128+AF128+AH128+AJ128+AL128+AN128)</f>
        <v>1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>
        <v>1</v>
      </c>
      <c r="AO128" s="1180">
        <v>0</v>
      </c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2</v>
      </c>
      <c r="C130" s="1001">
        <f t="shared" si="65"/>
        <v>0</v>
      </c>
      <c r="D130" s="999">
        <f t="shared" si="65"/>
        <v>2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1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1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>
        <v>0</v>
      </c>
      <c r="F136" s="42">
        <v>0</v>
      </c>
      <c r="G136" s="47">
        <v>0</v>
      </c>
      <c r="H136" s="42">
        <v>0</v>
      </c>
      <c r="I136" s="47">
        <v>0</v>
      </c>
      <c r="J136" s="42">
        <v>0</v>
      </c>
      <c r="K136" s="47">
        <v>0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0</v>
      </c>
      <c r="U136" s="47">
        <v>0</v>
      </c>
      <c r="V136" s="42">
        <v>0</v>
      </c>
      <c r="W136" s="47">
        <v>0</v>
      </c>
      <c r="X136" s="42">
        <v>0</v>
      </c>
      <c r="Y136" s="47">
        <v>0</v>
      </c>
      <c r="Z136" s="42">
        <v>0</v>
      </c>
      <c r="AA136" s="47">
        <v>0</v>
      </c>
      <c r="AB136" s="42">
        <v>0</v>
      </c>
      <c r="AC136" s="47">
        <v>0</v>
      </c>
      <c r="AD136" s="42">
        <v>0</v>
      </c>
      <c r="AE136" s="47">
        <v>0</v>
      </c>
      <c r="AF136" s="42">
        <v>0</v>
      </c>
      <c r="AG136" s="47">
        <v>0</v>
      </c>
      <c r="AH136" s="42">
        <v>0</v>
      </c>
      <c r="AI136" s="47">
        <v>0</v>
      </c>
      <c r="AJ136" s="42">
        <v>0</v>
      </c>
      <c r="AK136" s="47">
        <v>0</v>
      </c>
      <c r="AL136" s="42">
        <v>0</v>
      </c>
      <c r="AM136" s="47">
        <v>0</v>
      </c>
      <c r="AN136" s="42">
        <v>0</v>
      </c>
    </row>
    <row r="137" spans="1:84" s="19" customFormat="1" ht="15" customHeight="1" x14ac:dyDescent="0.15">
      <c r="A137" s="1186" t="s">
        <v>2514</v>
      </c>
      <c r="B137" s="977">
        <f t="shared" si="68"/>
        <v>2</v>
      </c>
      <c r="C137" s="1178">
        <f t="shared" ref="C137:C141" si="69">SUM(E137+G137+I137+K137+M137+O137+Q137+S137+U137+W137+Y137+AA137+AC137+AE137+AG137+AI137+AK137+AM137)</f>
        <v>2</v>
      </c>
      <c r="D137" s="1174">
        <f t="shared" ref="D137:D141" si="70">SUM(F137+H137+J137+L137+N137+P137+R137+T137+V137+X137+Z137+AB137+AD137+AF137+AH137+AJ137+AL137+AN137)</f>
        <v>0</v>
      </c>
      <c r="E137" s="192">
        <v>0</v>
      </c>
      <c r="F137" s="2">
        <v>0</v>
      </c>
      <c r="G137" s="192">
        <v>0</v>
      </c>
      <c r="H137" s="2">
        <v>0</v>
      </c>
      <c r="I137" s="192">
        <v>0</v>
      </c>
      <c r="J137" s="2">
        <v>0</v>
      </c>
      <c r="K137" s="192">
        <v>1</v>
      </c>
      <c r="L137" s="2">
        <v>0</v>
      </c>
      <c r="M137" s="192">
        <v>0</v>
      </c>
      <c r="N137" s="2">
        <v>0</v>
      </c>
      <c r="O137" s="192">
        <v>0</v>
      </c>
      <c r="P137" s="2">
        <v>0</v>
      </c>
      <c r="Q137" s="192">
        <v>0</v>
      </c>
      <c r="R137" s="2">
        <v>0</v>
      </c>
      <c r="S137" s="192">
        <v>0</v>
      </c>
      <c r="T137" s="2">
        <v>0</v>
      </c>
      <c r="U137" s="192">
        <v>0</v>
      </c>
      <c r="V137" s="2">
        <v>0</v>
      </c>
      <c r="W137" s="192">
        <v>0</v>
      </c>
      <c r="X137" s="2">
        <v>0</v>
      </c>
      <c r="Y137" s="192">
        <v>0</v>
      </c>
      <c r="Z137" s="2">
        <v>0</v>
      </c>
      <c r="AA137" s="192">
        <v>0</v>
      </c>
      <c r="AB137" s="2">
        <v>0</v>
      </c>
      <c r="AC137" s="192">
        <v>0</v>
      </c>
      <c r="AD137" s="2">
        <v>0</v>
      </c>
      <c r="AE137" s="192">
        <v>0</v>
      </c>
      <c r="AF137" s="2">
        <v>0</v>
      </c>
      <c r="AG137" s="192">
        <v>0</v>
      </c>
      <c r="AH137" s="2">
        <v>0</v>
      </c>
      <c r="AI137" s="192">
        <v>1</v>
      </c>
      <c r="AJ137" s="2">
        <v>0</v>
      </c>
      <c r="AK137" s="192">
        <v>0</v>
      </c>
      <c r="AL137" s="2">
        <v>0</v>
      </c>
      <c r="AM137" s="192">
        <v>0</v>
      </c>
      <c r="AN137" s="2">
        <v>0</v>
      </c>
    </row>
    <row r="138" spans="1:84" s="19" customFormat="1" ht="15" customHeight="1" x14ac:dyDescent="0.15">
      <c r="A138" s="1187" t="s">
        <v>2515</v>
      </c>
      <c r="B138" s="977">
        <f t="shared" si="68"/>
        <v>23</v>
      </c>
      <c r="C138" s="1178">
        <f t="shared" si="69"/>
        <v>12</v>
      </c>
      <c r="D138" s="1174">
        <f t="shared" si="70"/>
        <v>11</v>
      </c>
      <c r="E138" s="192">
        <v>0</v>
      </c>
      <c r="F138" s="2">
        <v>0</v>
      </c>
      <c r="G138" s="192">
        <v>0</v>
      </c>
      <c r="H138" s="2">
        <v>0</v>
      </c>
      <c r="I138" s="192">
        <v>4</v>
      </c>
      <c r="J138" s="2">
        <v>2</v>
      </c>
      <c r="K138" s="192">
        <v>2</v>
      </c>
      <c r="L138" s="2">
        <v>2</v>
      </c>
      <c r="M138" s="192">
        <v>2</v>
      </c>
      <c r="N138" s="2">
        <v>1</v>
      </c>
      <c r="O138" s="192">
        <v>1</v>
      </c>
      <c r="P138" s="2">
        <v>0</v>
      </c>
      <c r="Q138" s="192">
        <v>0</v>
      </c>
      <c r="R138" s="2">
        <v>0</v>
      </c>
      <c r="S138" s="192">
        <v>0</v>
      </c>
      <c r="T138" s="2">
        <v>0</v>
      </c>
      <c r="U138" s="192">
        <v>0</v>
      </c>
      <c r="V138" s="2">
        <v>0</v>
      </c>
      <c r="W138" s="192">
        <v>0</v>
      </c>
      <c r="X138" s="2">
        <v>2</v>
      </c>
      <c r="Y138" s="192">
        <v>0</v>
      </c>
      <c r="Z138" s="2">
        <v>0</v>
      </c>
      <c r="AA138" s="192">
        <v>0</v>
      </c>
      <c r="AB138" s="2">
        <v>1</v>
      </c>
      <c r="AC138" s="192">
        <v>0</v>
      </c>
      <c r="AD138" s="2">
        <v>0</v>
      </c>
      <c r="AE138" s="192">
        <v>1</v>
      </c>
      <c r="AF138" s="2">
        <v>0</v>
      </c>
      <c r="AG138" s="192">
        <v>1</v>
      </c>
      <c r="AH138" s="2">
        <v>1</v>
      </c>
      <c r="AI138" s="192">
        <v>1</v>
      </c>
      <c r="AJ138" s="2">
        <v>1</v>
      </c>
      <c r="AK138" s="192">
        <v>0</v>
      </c>
      <c r="AL138" s="1118">
        <v>1</v>
      </c>
      <c r="AM138" s="192">
        <v>0</v>
      </c>
      <c r="AN138" s="2">
        <v>0</v>
      </c>
    </row>
    <row r="139" spans="1:84" s="19" customFormat="1" ht="15" customHeight="1" x14ac:dyDescent="0.15">
      <c r="A139" s="1186" t="s">
        <v>2516</v>
      </c>
      <c r="B139" s="977">
        <f t="shared" si="68"/>
        <v>102</v>
      </c>
      <c r="C139" s="1178">
        <f t="shared" si="69"/>
        <v>48</v>
      </c>
      <c r="D139" s="1174">
        <f t="shared" si="70"/>
        <v>54</v>
      </c>
      <c r="E139" s="192">
        <v>0</v>
      </c>
      <c r="F139" s="2">
        <v>0</v>
      </c>
      <c r="G139" s="192">
        <v>2</v>
      </c>
      <c r="H139" s="2">
        <v>2</v>
      </c>
      <c r="I139" s="192">
        <v>9</v>
      </c>
      <c r="J139" s="2">
        <v>7</v>
      </c>
      <c r="K139" s="192">
        <v>18</v>
      </c>
      <c r="L139" s="2">
        <v>8</v>
      </c>
      <c r="M139" s="192">
        <v>6</v>
      </c>
      <c r="N139" s="2">
        <v>8</v>
      </c>
      <c r="O139" s="192">
        <v>4</v>
      </c>
      <c r="P139" s="2">
        <v>1</v>
      </c>
      <c r="Q139" s="192">
        <v>0</v>
      </c>
      <c r="R139" s="2">
        <v>2</v>
      </c>
      <c r="S139" s="192">
        <v>0</v>
      </c>
      <c r="T139" s="2">
        <v>1</v>
      </c>
      <c r="U139" s="192">
        <v>0</v>
      </c>
      <c r="V139" s="2">
        <v>1</v>
      </c>
      <c r="W139" s="192">
        <v>0</v>
      </c>
      <c r="X139" s="2">
        <v>6</v>
      </c>
      <c r="Y139" s="192">
        <v>1</v>
      </c>
      <c r="Z139" s="2">
        <v>1</v>
      </c>
      <c r="AA139" s="192">
        <v>0</v>
      </c>
      <c r="AB139" s="2">
        <v>2</v>
      </c>
      <c r="AC139" s="192">
        <v>0</v>
      </c>
      <c r="AD139" s="2">
        <v>3</v>
      </c>
      <c r="AE139" s="192">
        <v>3</v>
      </c>
      <c r="AF139" s="2">
        <v>1</v>
      </c>
      <c r="AG139" s="192">
        <v>1</v>
      </c>
      <c r="AH139" s="2">
        <v>5</v>
      </c>
      <c r="AI139" s="192">
        <v>2</v>
      </c>
      <c r="AJ139" s="2">
        <v>1</v>
      </c>
      <c r="AK139" s="192">
        <v>0</v>
      </c>
      <c r="AL139" s="2">
        <v>2</v>
      </c>
      <c r="AM139" s="192">
        <v>2</v>
      </c>
      <c r="AN139" s="2">
        <v>3</v>
      </c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>
        <v>0</v>
      </c>
      <c r="F140" s="2">
        <v>0</v>
      </c>
      <c r="G140" s="192">
        <v>0</v>
      </c>
      <c r="H140" s="2">
        <v>0</v>
      </c>
      <c r="I140" s="192">
        <v>0</v>
      </c>
      <c r="J140" s="2">
        <v>0</v>
      </c>
      <c r="K140" s="192">
        <v>0</v>
      </c>
      <c r="L140" s="2">
        <v>0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0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0</v>
      </c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>
        <v>0</v>
      </c>
      <c r="F141" s="2">
        <v>0</v>
      </c>
      <c r="G141" s="192">
        <v>0</v>
      </c>
      <c r="H141" s="2">
        <v>0</v>
      </c>
      <c r="I141" s="192">
        <v>0</v>
      </c>
      <c r="J141" s="2">
        <v>0</v>
      </c>
      <c r="K141" s="192">
        <v>0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127</v>
      </c>
      <c r="C142" s="1127">
        <f>SUM(C136:C141)</f>
        <v>62</v>
      </c>
      <c r="D142" s="1126">
        <f>SUM(D136:D141)</f>
        <v>65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2</v>
      </c>
      <c r="H142" s="1129">
        <f t="shared" si="71"/>
        <v>2</v>
      </c>
      <c r="I142" s="1125">
        <f t="shared" si="71"/>
        <v>13</v>
      </c>
      <c r="J142" s="1129">
        <f t="shared" si="71"/>
        <v>9</v>
      </c>
      <c r="K142" s="1125">
        <f t="shared" si="71"/>
        <v>21</v>
      </c>
      <c r="L142" s="1129">
        <f t="shared" si="71"/>
        <v>10</v>
      </c>
      <c r="M142" s="1125">
        <f t="shared" si="71"/>
        <v>8</v>
      </c>
      <c r="N142" s="1129">
        <f t="shared" si="71"/>
        <v>9</v>
      </c>
      <c r="O142" s="1125">
        <f t="shared" si="71"/>
        <v>5</v>
      </c>
      <c r="P142" s="1129">
        <f t="shared" si="71"/>
        <v>1</v>
      </c>
      <c r="Q142" s="1125">
        <f t="shared" si="71"/>
        <v>0</v>
      </c>
      <c r="R142" s="1129">
        <f t="shared" si="71"/>
        <v>2</v>
      </c>
      <c r="S142" s="1125">
        <f t="shared" ref="S142:T142" si="72">SUM(S136:S141)</f>
        <v>0</v>
      </c>
      <c r="T142" s="1129">
        <f t="shared" si="72"/>
        <v>1</v>
      </c>
      <c r="U142" s="1125">
        <f t="shared" ref="U142:V142" si="73">SUM(U136:U141)</f>
        <v>0</v>
      </c>
      <c r="V142" s="1129">
        <f t="shared" si="73"/>
        <v>1</v>
      </c>
      <c r="W142" s="1125">
        <f t="shared" si="71"/>
        <v>0</v>
      </c>
      <c r="X142" s="1129">
        <f t="shared" si="71"/>
        <v>8</v>
      </c>
      <c r="Y142" s="1125">
        <f t="shared" si="71"/>
        <v>1</v>
      </c>
      <c r="Z142" s="1129">
        <f t="shared" si="71"/>
        <v>1</v>
      </c>
      <c r="AA142" s="1125">
        <f t="shared" si="71"/>
        <v>0</v>
      </c>
      <c r="AB142" s="1129">
        <f t="shared" si="71"/>
        <v>3</v>
      </c>
      <c r="AC142" s="1125">
        <f t="shared" si="71"/>
        <v>0</v>
      </c>
      <c r="AD142" s="1129">
        <f t="shared" si="71"/>
        <v>3</v>
      </c>
      <c r="AE142" s="1125">
        <f t="shared" si="71"/>
        <v>4</v>
      </c>
      <c r="AF142" s="1129">
        <f t="shared" si="71"/>
        <v>1</v>
      </c>
      <c r="AG142" s="1125">
        <f t="shared" si="71"/>
        <v>2</v>
      </c>
      <c r="AH142" s="1129">
        <f t="shared" si="71"/>
        <v>6</v>
      </c>
      <c r="AI142" s="1125">
        <f t="shared" si="71"/>
        <v>4</v>
      </c>
      <c r="AJ142" s="1129">
        <f t="shared" si="71"/>
        <v>2</v>
      </c>
      <c r="AK142" s="1125">
        <f t="shared" si="71"/>
        <v>0</v>
      </c>
      <c r="AL142" s="1129">
        <f t="shared" si="71"/>
        <v>3</v>
      </c>
      <c r="AM142" s="1125">
        <f t="shared" si="71"/>
        <v>2</v>
      </c>
      <c r="AN142" s="1129">
        <f t="shared" si="71"/>
        <v>3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>
        <v>1</v>
      </c>
      <c r="D145" s="890">
        <v>6</v>
      </c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1</v>
      </c>
      <c r="D153" s="254">
        <f>SUM(D145:D152)</f>
        <v>6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>
        <v>0</v>
      </c>
      <c r="F158" s="905">
        <v>0</v>
      </c>
      <c r="G158" s="956">
        <v>0</v>
      </c>
      <c r="H158" s="905">
        <v>0</v>
      </c>
      <c r="I158" s="956">
        <v>0</v>
      </c>
      <c r="J158" s="905">
        <v>0</v>
      </c>
      <c r="K158" s="956">
        <v>0</v>
      </c>
      <c r="L158" s="905">
        <v>0</v>
      </c>
      <c r="M158" s="956">
        <v>0</v>
      </c>
      <c r="N158" s="905">
        <v>0</v>
      </c>
      <c r="O158" s="956">
        <v>0</v>
      </c>
      <c r="P158" s="905">
        <v>0</v>
      </c>
      <c r="Q158" s="956">
        <v>0</v>
      </c>
      <c r="R158" s="905">
        <v>0</v>
      </c>
      <c r="S158" s="956">
        <v>0</v>
      </c>
      <c r="T158" s="905">
        <v>0</v>
      </c>
      <c r="U158" s="956">
        <v>0</v>
      </c>
      <c r="V158" s="905">
        <v>0</v>
      </c>
      <c r="W158" s="956">
        <v>0</v>
      </c>
      <c r="X158" s="905">
        <v>0</v>
      </c>
      <c r="Y158" s="956">
        <v>0</v>
      </c>
      <c r="Z158" s="905">
        <v>0</v>
      </c>
      <c r="AA158" s="956">
        <v>0</v>
      </c>
      <c r="AB158" s="905">
        <v>0</v>
      </c>
      <c r="AC158" s="956">
        <v>0</v>
      </c>
      <c r="AD158" s="905">
        <v>0</v>
      </c>
      <c r="AE158" s="956">
        <v>0</v>
      </c>
      <c r="AF158" s="905">
        <v>0</v>
      </c>
      <c r="AG158" s="956">
        <v>0</v>
      </c>
      <c r="AH158" s="905">
        <v>0</v>
      </c>
      <c r="AI158" s="956">
        <v>0</v>
      </c>
      <c r="AJ158" s="905">
        <v>0</v>
      </c>
      <c r="AK158" s="956">
        <v>0</v>
      </c>
      <c r="AL158" s="905">
        <v>0</v>
      </c>
      <c r="AM158" s="44">
        <v>0</v>
      </c>
      <c r="AN158" s="905">
        <v>0</v>
      </c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>
        <v>0</v>
      </c>
      <c r="F159" s="967">
        <v>0</v>
      </c>
      <c r="G159" s="968">
        <v>0</v>
      </c>
      <c r="H159" s="967">
        <v>0</v>
      </c>
      <c r="I159" s="968">
        <v>0</v>
      </c>
      <c r="J159" s="967">
        <v>0</v>
      </c>
      <c r="K159" s="968">
        <v>0</v>
      </c>
      <c r="L159" s="967">
        <v>0</v>
      </c>
      <c r="M159" s="968">
        <v>0</v>
      </c>
      <c r="N159" s="967">
        <v>0</v>
      </c>
      <c r="O159" s="968">
        <v>0</v>
      </c>
      <c r="P159" s="967">
        <v>0</v>
      </c>
      <c r="Q159" s="968">
        <v>0</v>
      </c>
      <c r="R159" s="967">
        <v>0</v>
      </c>
      <c r="S159" s="968">
        <v>0</v>
      </c>
      <c r="T159" s="967">
        <v>0</v>
      </c>
      <c r="U159" s="968">
        <v>0</v>
      </c>
      <c r="V159" s="967">
        <v>0</v>
      </c>
      <c r="W159" s="968">
        <v>0</v>
      </c>
      <c r="X159" s="967">
        <v>0</v>
      </c>
      <c r="Y159" s="968">
        <v>0</v>
      </c>
      <c r="Z159" s="967">
        <v>0</v>
      </c>
      <c r="AA159" s="968">
        <v>0</v>
      </c>
      <c r="AB159" s="967">
        <v>0</v>
      </c>
      <c r="AC159" s="968">
        <v>0</v>
      </c>
      <c r="AD159" s="967">
        <v>0</v>
      </c>
      <c r="AE159" s="968">
        <v>0</v>
      </c>
      <c r="AF159" s="967">
        <v>0</v>
      </c>
      <c r="AG159" s="968">
        <v>0</v>
      </c>
      <c r="AH159" s="967">
        <v>0</v>
      </c>
      <c r="AI159" s="968">
        <v>0</v>
      </c>
      <c r="AJ159" s="967">
        <v>0</v>
      </c>
      <c r="AK159" s="968">
        <v>0</v>
      </c>
      <c r="AL159" s="967">
        <v>0</v>
      </c>
      <c r="AM159" s="968">
        <v>0</v>
      </c>
      <c r="AN159" s="967">
        <v>0</v>
      </c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>
        <v>0</v>
      </c>
      <c r="F160" s="1161">
        <v>0</v>
      </c>
      <c r="G160" s="1162">
        <v>0</v>
      </c>
      <c r="H160" s="1161">
        <v>0</v>
      </c>
      <c r="I160" s="1162">
        <v>0</v>
      </c>
      <c r="J160" s="1161">
        <v>0</v>
      </c>
      <c r="K160" s="1162">
        <v>0</v>
      </c>
      <c r="L160" s="1161">
        <v>0</v>
      </c>
      <c r="M160" s="1162">
        <v>0</v>
      </c>
      <c r="N160" s="1161">
        <v>0</v>
      </c>
      <c r="O160" s="1162">
        <v>0</v>
      </c>
      <c r="P160" s="1161">
        <v>0</v>
      </c>
      <c r="Q160" s="1162">
        <v>0</v>
      </c>
      <c r="R160" s="1161">
        <v>0</v>
      </c>
      <c r="S160" s="1162">
        <v>0</v>
      </c>
      <c r="T160" s="1161">
        <v>0</v>
      </c>
      <c r="U160" s="1162">
        <v>0</v>
      </c>
      <c r="V160" s="1161">
        <v>0</v>
      </c>
      <c r="W160" s="1162">
        <v>0</v>
      </c>
      <c r="X160" s="1161">
        <v>0</v>
      </c>
      <c r="Y160" s="1162">
        <v>0</v>
      </c>
      <c r="Z160" s="1161">
        <v>0</v>
      </c>
      <c r="AA160" s="1162">
        <v>0</v>
      </c>
      <c r="AB160" s="1161">
        <v>0</v>
      </c>
      <c r="AC160" s="1162">
        <v>0</v>
      </c>
      <c r="AD160" s="1161">
        <v>0</v>
      </c>
      <c r="AE160" s="1162">
        <v>0</v>
      </c>
      <c r="AF160" s="1161">
        <v>0</v>
      </c>
      <c r="AG160" s="1162">
        <v>0</v>
      </c>
      <c r="AH160" s="1161">
        <v>0</v>
      </c>
      <c r="AI160" s="1162">
        <v>0</v>
      </c>
      <c r="AJ160" s="1161">
        <v>0</v>
      </c>
      <c r="AK160" s="1162">
        <v>0</v>
      </c>
      <c r="AL160" s="1161">
        <v>0</v>
      </c>
      <c r="AM160" s="1162">
        <v>0</v>
      </c>
      <c r="AN160" s="1161">
        <v>0</v>
      </c>
    </row>
    <row r="161" spans="1:40" s="19" customFormat="1" ht="15" customHeight="1" x14ac:dyDescent="0.15">
      <c r="A161" s="1159" t="s">
        <v>2531</v>
      </c>
      <c r="B161" s="359">
        <f>SUM(C161:D161)</f>
        <v>75</v>
      </c>
      <c r="C161" s="1209">
        <f t="shared" si="74"/>
        <v>34</v>
      </c>
      <c r="D161" s="1210">
        <f t="shared" si="75"/>
        <v>41</v>
      </c>
      <c r="E161" s="1162">
        <v>1</v>
      </c>
      <c r="F161" s="1161">
        <v>0</v>
      </c>
      <c r="G161" s="1162">
        <v>0</v>
      </c>
      <c r="H161" s="1161">
        <v>1</v>
      </c>
      <c r="I161" s="1162">
        <v>7</v>
      </c>
      <c r="J161" s="1161">
        <v>10</v>
      </c>
      <c r="K161" s="1162">
        <v>18</v>
      </c>
      <c r="L161" s="1161">
        <v>5</v>
      </c>
      <c r="M161" s="1162">
        <v>3</v>
      </c>
      <c r="N161" s="1161">
        <v>2</v>
      </c>
      <c r="O161" s="1162">
        <v>3</v>
      </c>
      <c r="P161" s="1161">
        <v>7</v>
      </c>
      <c r="Q161" s="1162">
        <v>0</v>
      </c>
      <c r="R161" s="1161">
        <v>3</v>
      </c>
      <c r="S161" s="1162">
        <v>0</v>
      </c>
      <c r="T161" s="1161">
        <v>0</v>
      </c>
      <c r="U161" s="1162">
        <v>0</v>
      </c>
      <c r="V161" s="1161">
        <v>2</v>
      </c>
      <c r="W161" s="1162">
        <v>0</v>
      </c>
      <c r="X161" s="1161">
        <v>1</v>
      </c>
      <c r="Y161" s="1162">
        <v>0</v>
      </c>
      <c r="Z161" s="1161">
        <v>0</v>
      </c>
      <c r="AA161" s="1162">
        <v>1</v>
      </c>
      <c r="AB161" s="1161">
        <v>3</v>
      </c>
      <c r="AC161" s="1162">
        <v>0</v>
      </c>
      <c r="AD161" s="1161">
        <v>1</v>
      </c>
      <c r="AE161" s="1162">
        <v>1</v>
      </c>
      <c r="AF161" s="1161">
        <v>1</v>
      </c>
      <c r="AG161" s="1162">
        <v>0</v>
      </c>
      <c r="AH161" s="1161">
        <v>2</v>
      </c>
      <c r="AI161" s="1162">
        <v>0</v>
      </c>
      <c r="AJ161" s="1161">
        <v>2</v>
      </c>
      <c r="AK161" s="1162">
        <v>0</v>
      </c>
      <c r="AL161" s="1161">
        <v>0</v>
      </c>
      <c r="AM161" s="1162">
        <v>0</v>
      </c>
      <c r="AN161" s="1161">
        <v>1</v>
      </c>
    </row>
    <row r="162" spans="1:40" s="19" customFormat="1" ht="15" customHeight="1" x14ac:dyDescent="0.15">
      <c r="A162" s="1170" t="s">
        <v>2532</v>
      </c>
      <c r="B162" s="1165">
        <f>SUM(C162:D162)</f>
        <v>2</v>
      </c>
      <c r="C162" s="1211">
        <f t="shared" si="74"/>
        <v>1</v>
      </c>
      <c r="D162" s="1212">
        <f t="shared" si="75"/>
        <v>1</v>
      </c>
      <c r="E162" s="991">
        <v>0</v>
      </c>
      <c r="F162" s="990">
        <v>0</v>
      </c>
      <c r="G162" s="991">
        <v>0</v>
      </c>
      <c r="H162" s="990">
        <v>0</v>
      </c>
      <c r="I162" s="991">
        <v>0</v>
      </c>
      <c r="J162" s="990">
        <v>0</v>
      </c>
      <c r="K162" s="991">
        <v>0</v>
      </c>
      <c r="L162" s="990">
        <v>0</v>
      </c>
      <c r="M162" s="991">
        <v>0</v>
      </c>
      <c r="N162" s="990">
        <v>0</v>
      </c>
      <c r="O162" s="991">
        <v>0</v>
      </c>
      <c r="P162" s="990">
        <v>0</v>
      </c>
      <c r="Q162" s="991">
        <v>0</v>
      </c>
      <c r="R162" s="990">
        <v>0</v>
      </c>
      <c r="S162" s="991">
        <v>0</v>
      </c>
      <c r="T162" s="990">
        <v>0</v>
      </c>
      <c r="U162" s="991">
        <v>0</v>
      </c>
      <c r="V162" s="990">
        <v>0</v>
      </c>
      <c r="W162" s="991">
        <v>0</v>
      </c>
      <c r="X162" s="990">
        <v>0</v>
      </c>
      <c r="Y162" s="991">
        <v>0</v>
      </c>
      <c r="Z162" s="990">
        <v>0</v>
      </c>
      <c r="AA162" s="991">
        <v>0</v>
      </c>
      <c r="AB162" s="990">
        <v>0</v>
      </c>
      <c r="AC162" s="991">
        <v>0</v>
      </c>
      <c r="AD162" s="990">
        <v>0</v>
      </c>
      <c r="AE162" s="991">
        <v>0</v>
      </c>
      <c r="AF162" s="990">
        <v>0</v>
      </c>
      <c r="AG162" s="991">
        <v>0</v>
      </c>
      <c r="AH162" s="990">
        <v>0</v>
      </c>
      <c r="AI162" s="991">
        <v>0</v>
      </c>
      <c r="AJ162" s="990">
        <v>0</v>
      </c>
      <c r="AK162" s="991">
        <v>0</v>
      </c>
      <c r="AL162" s="990">
        <v>0</v>
      </c>
      <c r="AM162" s="991">
        <v>1</v>
      </c>
      <c r="AN162" s="990">
        <v>1</v>
      </c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76</v>
      </c>
      <c r="D166" s="212">
        <v>17</v>
      </c>
      <c r="E166" s="1018">
        <v>4</v>
      </c>
      <c r="F166" s="1018">
        <v>46</v>
      </c>
      <c r="G166" s="34">
        <v>9</v>
      </c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4</v>
      </c>
      <c r="E183" s="1193">
        <f>SUM(G183+I183+K183+M183+O183+Q183+S183+U183+W183+Y183+AA183+AC183+AE183+AG183+AI183+AK183+AM183+AO183)</f>
        <v>1</v>
      </c>
      <c r="F183" s="1229">
        <f>SUM(H183+J183+L183+N183+P183+R183+T183+V183+X183+Z183+AB183+AD183+AF183+AH183+AJ183+AL183+AN183+AP183)</f>
        <v>3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0</v>
      </c>
      <c r="AG183" s="954">
        <v>1</v>
      </c>
      <c r="AH183" s="890">
        <v>1</v>
      </c>
      <c r="AI183" s="954">
        <v>0</v>
      </c>
      <c r="AJ183" s="890">
        <v>1</v>
      </c>
      <c r="AK183" s="954">
        <v>0</v>
      </c>
      <c r="AL183" s="890">
        <v>0</v>
      </c>
      <c r="AM183" s="954">
        <v>0</v>
      </c>
      <c r="AN183" s="890">
        <v>1</v>
      </c>
      <c r="AO183" s="954">
        <v>0</v>
      </c>
      <c r="AP183" s="890">
        <v>0</v>
      </c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1</v>
      </c>
      <c r="E184" s="1197">
        <f t="shared" ref="E184:E188" si="79">SUM(G184+I184+K184+M184+O184+Q184+S184+U184+W184+Y184+AA184+AC184+AE184+AG184+AI184+AK184+AM184+AO184)</f>
        <v>1</v>
      </c>
      <c r="F184" s="1231">
        <f t="shared" ref="F184:F188" si="80">SUM(H184+J184+L184+N184+P184+R184+T184+V184+X184+Z184+AB184+AD184+AF184+AH184+AJ184+AL184+AN184+AP184)</f>
        <v>0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0</v>
      </c>
      <c r="AH184" s="990">
        <v>0</v>
      </c>
      <c r="AI184" s="989">
        <v>0</v>
      </c>
      <c r="AJ184" s="990">
        <v>0</v>
      </c>
      <c r="AK184" s="989">
        <v>0</v>
      </c>
      <c r="AL184" s="990">
        <v>0</v>
      </c>
      <c r="AM184" s="989">
        <v>0</v>
      </c>
      <c r="AN184" s="990">
        <v>0</v>
      </c>
      <c r="AO184" s="989">
        <v>1</v>
      </c>
      <c r="AP184" s="990">
        <v>0</v>
      </c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31</v>
      </c>
      <c r="E185" s="1193">
        <f t="shared" si="79"/>
        <v>11</v>
      </c>
      <c r="F185" s="1229">
        <f t="shared" si="80"/>
        <v>20</v>
      </c>
      <c r="G185" s="954">
        <v>0</v>
      </c>
      <c r="H185" s="890">
        <v>0</v>
      </c>
      <c r="I185" s="954">
        <v>0</v>
      </c>
      <c r="J185" s="890">
        <v>0</v>
      </c>
      <c r="K185" s="954">
        <v>1</v>
      </c>
      <c r="L185" s="890">
        <v>2</v>
      </c>
      <c r="M185" s="954">
        <v>4</v>
      </c>
      <c r="N185" s="890">
        <v>1</v>
      </c>
      <c r="O185" s="954">
        <v>2</v>
      </c>
      <c r="P185" s="890">
        <v>4</v>
      </c>
      <c r="Q185" s="954">
        <v>2</v>
      </c>
      <c r="R185" s="890">
        <v>1</v>
      </c>
      <c r="S185" s="954">
        <v>0</v>
      </c>
      <c r="T185" s="890">
        <v>2</v>
      </c>
      <c r="U185" s="954">
        <v>0</v>
      </c>
      <c r="V185" s="890">
        <v>1</v>
      </c>
      <c r="W185" s="954">
        <v>0</v>
      </c>
      <c r="X185" s="890">
        <v>1</v>
      </c>
      <c r="Y185" s="954">
        <v>0</v>
      </c>
      <c r="Z185" s="890">
        <v>4</v>
      </c>
      <c r="AA185" s="954">
        <v>1</v>
      </c>
      <c r="AB185" s="890">
        <v>0</v>
      </c>
      <c r="AC185" s="954">
        <v>0</v>
      </c>
      <c r="AD185" s="890">
        <v>1</v>
      </c>
      <c r="AE185" s="954">
        <v>0</v>
      </c>
      <c r="AF185" s="890">
        <v>2</v>
      </c>
      <c r="AG185" s="954">
        <v>0</v>
      </c>
      <c r="AH185" s="890">
        <v>0</v>
      </c>
      <c r="AI185" s="954">
        <v>1</v>
      </c>
      <c r="AJ185" s="890">
        <v>0</v>
      </c>
      <c r="AK185" s="954">
        <v>0</v>
      </c>
      <c r="AL185" s="890">
        <v>1</v>
      </c>
      <c r="AM185" s="954">
        <v>0</v>
      </c>
      <c r="AN185" s="890">
        <v>0</v>
      </c>
      <c r="AO185" s="954">
        <v>0</v>
      </c>
      <c r="AP185" s="890">
        <v>0</v>
      </c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38</v>
      </c>
      <c r="E186" s="1197">
        <f t="shared" si="79"/>
        <v>22</v>
      </c>
      <c r="F186" s="1231">
        <f t="shared" si="80"/>
        <v>16</v>
      </c>
      <c r="G186" s="989">
        <v>0</v>
      </c>
      <c r="H186" s="990">
        <v>0</v>
      </c>
      <c r="I186" s="989">
        <v>0</v>
      </c>
      <c r="J186" s="990">
        <v>0</v>
      </c>
      <c r="K186" s="989">
        <v>3</v>
      </c>
      <c r="L186" s="990">
        <v>2</v>
      </c>
      <c r="M186" s="989">
        <v>9</v>
      </c>
      <c r="N186" s="990">
        <v>5</v>
      </c>
      <c r="O186" s="989">
        <v>5</v>
      </c>
      <c r="P186" s="990">
        <v>3</v>
      </c>
      <c r="Q186" s="989">
        <v>3</v>
      </c>
      <c r="R186" s="990">
        <v>0</v>
      </c>
      <c r="S186" s="989">
        <v>0</v>
      </c>
      <c r="T186" s="990">
        <v>0</v>
      </c>
      <c r="U186" s="989">
        <v>0</v>
      </c>
      <c r="V186" s="990">
        <v>0</v>
      </c>
      <c r="W186" s="989">
        <v>0</v>
      </c>
      <c r="X186" s="990">
        <v>1</v>
      </c>
      <c r="Y186" s="989">
        <v>0</v>
      </c>
      <c r="Z186" s="990">
        <v>1</v>
      </c>
      <c r="AA186" s="989">
        <v>0</v>
      </c>
      <c r="AB186" s="990">
        <v>0</v>
      </c>
      <c r="AC186" s="989">
        <v>0</v>
      </c>
      <c r="AD186" s="990">
        <v>2</v>
      </c>
      <c r="AE186" s="989">
        <v>0</v>
      </c>
      <c r="AF186" s="990">
        <v>0</v>
      </c>
      <c r="AG186" s="989">
        <v>1</v>
      </c>
      <c r="AH186" s="990">
        <v>0</v>
      </c>
      <c r="AI186" s="989">
        <v>0</v>
      </c>
      <c r="AJ186" s="990">
        <v>1</v>
      </c>
      <c r="AK186" s="989">
        <v>1</v>
      </c>
      <c r="AL186" s="990">
        <v>0</v>
      </c>
      <c r="AM186" s="989">
        <v>0</v>
      </c>
      <c r="AN186" s="990">
        <v>0</v>
      </c>
      <c r="AO186" s="989">
        <v>0</v>
      </c>
      <c r="AP186" s="990">
        <v>1</v>
      </c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835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28" x14ac:dyDescent="0.25">
      <c r="A4" s="50" t="str">
        <f>CONCATENATE("MES: ",NOMBRE!B6, " (",NOMBRE!C6,NOMBRE!D6,")")</f>
        <v>MES: FEBRERO (02)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8" zoomScaleNormal="100" workbookViewId="0">
      <selection activeCell="K82" sqref="K8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0</v>
      </c>
      <c r="D12" s="1244">
        <v>0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0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1</v>
      </c>
      <c r="D13" s="1244">
        <v>1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1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4</v>
      </c>
      <c r="D14" s="1244">
        <v>4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4</v>
      </c>
      <c r="K14" s="1244">
        <v>0</v>
      </c>
      <c r="L14" s="1244">
        <v>0</v>
      </c>
      <c r="M14" s="1247"/>
      <c r="N14" s="973">
        <v>1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2</v>
      </c>
      <c r="D15" s="1244">
        <v>2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2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>
        <v>0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0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9</v>
      </c>
      <c r="D18" s="1244">
        <v>9</v>
      </c>
      <c r="E18" s="1244">
        <v>0</v>
      </c>
      <c r="F18" s="1244">
        <v>0</v>
      </c>
      <c r="G18" s="1244">
        <v>0</v>
      </c>
      <c r="H18" s="365">
        <v>0</v>
      </c>
      <c r="I18" s="365">
        <v>0</v>
      </c>
      <c r="J18" s="1244">
        <v>0</v>
      </c>
      <c r="K18" s="1244">
        <v>0</v>
      </c>
      <c r="L18" s="1244">
        <v>9</v>
      </c>
      <c r="M18" s="972">
        <v>9</v>
      </c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1</v>
      </c>
      <c r="D19" s="1244">
        <v>1</v>
      </c>
      <c r="E19" s="1244">
        <v>0</v>
      </c>
      <c r="F19" s="1244">
        <v>0</v>
      </c>
      <c r="G19" s="1244">
        <v>0</v>
      </c>
      <c r="H19" s="365">
        <v>0</v>
      </c>
      <c r="I19" s="365">
        <v>0</v>
      </c>
      <c r="J19" s="1244">
        <v>0</v>
      </c>
      <c r="K19" s="1244">
        <v>0</v>
      </c>
      <c r="L19" s="1244">
        <v>1</v>
      </c>
      <c r="M19" s="972">
        <v>1</v>
      </c>
      <c r="N19" s="973">
        <v>0</v>
      </c>
      <c r="O19" s="973">
        <v>0</v>
      </c>
      <c r="P19" s="973">
        <v>0</v>
      </c>
      <c r="Q19" s="1248"/>
      <c r="R19" s="973">
        <v>0</v>
      </c>
      <c r="S19" s="966">
        <v>1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1</v>
      </c>
      <c r="D20" s="1244">
        <v>1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1</v>
      </c>
      <c r="K20" s="1244">
        <v>0</v>
      </c>
      <c r="L20" s="1244">
        <v>0</v>
      </c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0</v>
      </c>
      <c r="D21" s="1244">
        <v>0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0</v>
      </c>
      <c r="K21" s="1244">
        <v>0</v>
      </c>
      <c r="L21" s="1244">
        <v>0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1</v>
      </c>
      <c r="D22" s="1244">
        <v>1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1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3</v>
      </c>
      <c r="D24" s="1244">
        <v>3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2</v>
      </c>
      <c r="K24" s="1244">
        <v>1</v>
      </c>
      <c r="L24" s="1244">
        <v>0</v>
      </c>
      <c r="M24" s="972">
        <v>0</v>
      </c>
      <c r="N24" s="973">
        <v>1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>
        <v>0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0</v>
      </c>
      <c r="K25" s="1244">
        <v>0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9</v>
      </c>
      <c r="D29" s="1244">
        <v>9</v>
      </c>
      <c r="E29" s="1244">
        <v>0</v>
      </c>
      <c r="F29" s="1244">
        <v>0</v>
      </c>
      <c r="G29" s="1244">
        <v>0</v>
      </c>
      <c r="H29" s="365">
        <v>0</v>
      </c>
      <c r="I29" s="365">
        <v>0</v>
      </c>
      <c r="J29" s="1244">
        <v>9</v>
      </c>
      <c r="K29" s="1244">
        <v>0</v>
      </c>
      <c r="L29" s="1244">
        <v>0</v>
      </c>
      <c r="M29" s="972">
        <v>0</v>
      </c>
      <c r="N29" s="973">
        <v>3</v>
      </c>
      <c r="O29" s="973">
        <v>0</v>
      </c>
      <c r="P29" s="973">
        <v>0</v>
      </c>
      <c r="Q29" s="1249"/>
      <c r="R29" s="973">
        <v>0</v>
      </c>
      <c r="S29" s="966">
        <v>2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1</v>
      </c>
      <c r="D30" s="1244">
        <v>1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1</v>
      </c>
      <c r="K30" s="1244">
        <v>0</v>
      </c>
      <c r="L30" s="1244">
        <v>0</v>
      </c>
      <c r="M30" s="972">
        <v>0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0</v>
      </c>
      <c r="D33" s="1244">
        <v>0</v>
      </c>
      <c r="E33" s="1244">
        <v>0</v>
      </c>
      <c r="F33" s="1244">
        <v>0</v>
      </c>
      <c r="G33" s="1244">
        <v>0</v>
      </c>
      <c r="H33" s="365">
        <v>0</v>
      </c>
      <c r="I33" s="365">
        <v>0</v>
      </c>
      <c r="J33" s="1244">
        <v>0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>
        <v>0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>
        <v>3</v>
      </c>
      <c r="D38" s="1843">
        <v>32</v>
      </c>
      <c r="E38" s="1764">
        <v>0</v>
      </c>
      <c r="F38" s="1844">
        <v>0</v>
      </c>
      <c r="G38" s="1843">
        <v>3</v>
      </c>
      <c r="H38" s="1764">
        <v>32</v>
      </c>
      <c r="I38" s="1764">
        <v>3</v>
      </c>
      <c r="J38" s="1764">
        <v>32</v>
      </c>
      <c r="K38" s="1763">
        <v>0</v>
      </c>
      <c r="L38" s="1764">
        <v>0</v>
      </c>
      <c r="M38" s="1764">
        <v>35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>
        <v>1</v>
      </c>
      <c r="D39" s="1846">
        <v>0</v>
      </c>
      <c r="E39" s="1244">
        <v>0</v>
      </c>
      <c r="F39" s="1253">
        <v>0</v>
      </c>
      <c r="G39" s="1846">
        <v>1</v>
      </c>
      <c r="H39" s="1254">
        <v>0</v>
      </c>
      <c r="I39" s="1254">
        <v>1</v>
      </c>
      <c r="J39" s="1254">
        <v>0</v>
      </c>
      <c r="K39" s="1255">
        <v>0</v>
      </c>
      <c r="L39" s="1244">
        <v>0</v>
      </c>
      <c r="M39" s="1244">
        <v>1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>
        <v>4</v>
      </c>
      <c r="D40" s="1848">
        <v>63</v>
      </c>
      <c r="E40" s="257">
        <v>0</v>
      </c>
      <c r="F40" s="258">
        <v>0</v>
      </c>
      <c r="G40" s="1848">
        <v>4</v>
      </c>
      <c r="H40" s="1257">
        <v>63</v>
      </c>
      <c r="I40" s="1257">
        <v>4</v>
      </c>
      <c r="J40" s="1257">
        <v>63</v>
      </c>
      <c r="K40" s="1258">
        <v>0</v>
      </c>
      <c r="L40" s="257">
        <v>2</v>
      </c>
      <c r="M40" s="257">
        <v>67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8</v>
      </c>
      <c r="D41" s="1850">
        <f t="shared" ref="D41:N41" si="30">SUM(D38:D40)</f>
        <v>95</v>
      </c>
      <c r="E41" s="1851">
        <f t="shared" si="30"/>
        <v>0</v>
      </c>
      <c r="F41" s="1852">
        <f t="shared" si="30"/>
        <v>0</v>
      </c>
      <c r="G41" s="1850">
        <f t="shared" si="30"/>
        <v>8</v>
      </c>
      <c r="H41" s="1851">
        <f t="shared" si="30"/>
        <v>95</v>
      </c>
      <c r="I41" s="1851">
        <f t="shared" si="30"/>
        <v>8</v>
      </c>
      <c r="J41" s="1853">
        <f t="shared" si="30"/>
        <v>95</v>
      </c>
      <c r="K41" s="1854">
        <f t="shared" si="30"/>
        <v>0</v>
      </c>
      <c r="L41" s="1855">
        <f t="shared" si="30"/>
        <v>2</v>
      </c>
      <c r="M41" s="1855">
        <f t="shared" si="30"/>
        <v>103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>
        <v>0</v>
      </c>
      <c r="D42" s="1857">
        <v>0</v>
      </c>
      <c r="E42" s="1259">
        <v>0</v>
      </c>
      <c r="F42" s="190">
        <v>0</v>
      </c>
      <c r="G42" s="191">
        <v>0</v>
      </c>
      <c r="H42" s="216">
        <v>0</v>
      </c>
      <c r="I42" s="1259">
        <v>0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>
        <v>0</v>
      </c>
      <c r="D43" s="1260">
        <v>0</v>
      </c>
      <c r="E43" s="1244">
        <v>0</v>
      </c>
      <c r="F43" s="1253">
        <v>0</v>
      </c>
      <c r="G43" s="1261">
        <v>0</v>
      </c>
      <c r="H43" s="1244">
        <v>0</v>
      </c>
      <c r="I43" s="1244">
        <v>0</v>
      </c>
      <c r="J43" s="1262">
        <v>0</v>
      </c>
      <c r="K43" s="1263">
        <v>0</v>
      </c>
      <c r="L43" s="1244">
        <v>0</v>
      </c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/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>
        <v>2</v>
      </c>
      <c r="D45" s="1260">
        <v>6</v>
      </c>
      <c r="E45" s="1244">
        <v>0</v>
      </c>
      <c r="F45" s="1253">
        <v>0</v>
      </c>
      <c r="G45" s="1846">
        <v>2</v>
      </c>
      <c r="H45" s="1244">
        <v>6</v>
      </c>
      <c r="I45" s="1244">
        <v>2</v>
      </c>
      <c r="J45" s="1266">
        <v>6</v>
      </c>
      <c r="K45" s="1263">
        <v>0</v>
      </c>
      <c r="L45" s="1244">
        <v>2</v>
      </c>
      <c r="M45" s="1244">
        <v>6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>
        <v>6</v>
      </c>
      <c r="D46" s="1267">
        <v>89</v>
      </c>
      <c r="E46" s="257">
        <v>0</v>
      </c>
      <c r="F46" s="258">
        <v>0</v>
      </c>
      <c r="G46" s="1859">
        <v>6</v>
      </c>
      <c r="H46" s="257">
        <v>89</v>
      </c>
      <c r="I46" s="257">
        <v>6</v>
      </c>
      <c r="J46" s="259">
        <v>89</v>
      </c>
      <c r="K46" s="260">
        <v>0</v>
      </c>
      <c r="L46" s="257">
        <v>0</v>
      </c>
      <c r="M46" s="1257">
        <v>89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8</v>
      </c>
      <c r="D47" s="1861">
        <f>SUM(D42:D46)</f>
        <v>95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8</v>
      </c>
      <c r="H47" s="1862">
        <f t="shared" si="39"/>
        <v>95</v>
      </c>
      <c r="I47" s="1862">
        <f t="shared" si="39"/>
        <v>8</v>
      </c>
      <c r="J47" s="1864">
        <f t="shared" si="39"/>
        <v>95</v>
      </c>
      <c r="K47" s="1865">
        <f t="shared" si="39"/>
        <v>0</v>
      </c>
      <c r="L47" s="261">
        <f t="shared" si="39"/>
        <v>2</v>
      </c>
      <c r="M47" s="261">
        <f t="shared" si="39"/>
        <v>95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7</v>
      </c>
      <c r="D58" s="1139">
        <v>7</v>
      </c>
      <c r="E58" s="1283">
        <v>0</v>
      </c>
      <c r="F58" s="1283">
        <v>0</v>
      </c>
      <c r="G58" s="392">
        <v>0</v>
      </c>
      <c r="H58" s="1280">
        <v>0</v>
      </c>
      <c r="I58" s="1281">
        <v>0</v>
      </c>
      <c r="J58" s="388">
        <v>1</v>
      </c>
      <c r="K58" s="388">
        <v>0</v>
      </c>
      <c r="L58" s="388">
        <v>0</v>
      </c>
      <c r="M58" s="388">
        <v>0</v>
      </c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7</v>
      </c>
      <c r="D59" s="5688">
        <f t="shared" ref="D59:M59" si="50">SUM(D54:D58)+D50</f>
        <v>7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1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>
        <v>5</v>
      </c>
      <c r="D64" s="1759">
        <f t="shared" ref="D64:D69" si="51">SUM(E64:P64)</f>
        <v>5</v>
      </c>
      <c r="E64" s="1760">
        <v>0</v>
      </c>
      <c r="F64" s="1761">
        <v>0</v>
      </c>
      <c r="G64" s="1761">
        <v>0</v>
      </c>
      <c r="H64" s="1761">
        <v>3</v>
      </c>
      <c r="I64" s="1761">
        <v>0</v>
      </c>
      <c r="J64" s="1761">
        <v>0</v>
      </c>
      <c r="K64" s="1761">
        <v>0</v>
      </c>
      <c r="L64" s="1761">
        <v>0</v>
      </c>
      <c r="M64" s="1761">
        <v>0</v>
      </c>
      <c r="N64" s="1761">
        <v>0</v>
      </c>
      <c r="O64" s="1761">
        <v>1</v>
      </c>
      <c r="P64" s="1762">
        <v>1</v>
      </c>
      <c r="Q64" s="1763">
        <v>1</v>
      </c>
      <c r="R64" s="1764">
        <v>0</v>
      </c>
      <c r="S64" s="1764">
        <v>5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>
        <v>1</v>
      </c>
      <c r="D65" s="1766">
        <f t="shared" si="51"/>
        <v>1</v>
      </c>
      <c r="E65" s="1767">
        <v>1</v>
      </c>
      <c r="F65" s="1283">
        <v>0</v>
      </c>
      <c r="G65" s="1283">
        <v>0</v>
      </c>
      <c r="H65" s="1283">
        <v>0</v>
      </c>
      <c r="I65" s="1283">
        <v>0</v>
      </c>
      <c r="J65" s="1283">
        <v>0</v>
      </c>
      <c r="K65" s="1283">
        <v>0</v>
      </c>
      <c r="L65" s="1283">
        <v>0</v>
      </c>
      <c r="M65" s="1283">
        <v>0</v>
      </c>
      <c r="N65" s="1283">
        <v>0</v>
      </c>
      <c r="O65" s="1283">
        <v>0</v>
      </c>
      <c r="P65" s="392">
        <v>0</v>
      </c>
      <c r="Q65" s="1258">
        <v>0</v>
      </c>
      <c r="R65" s="1257">
        <v>0</v>
      </c>
      <c r="S65" s="1257">
        <v>1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>
        <v>7</v>
      </c>
      <c r="D66" s="1759">
        <f t="shared" si="51"/>
        <v>8</v>
      </c>
      <c r="E66" s="290">
        <v>0</v>
      </c>
      <c r="F66" s="535">
        <v>0</v>
      </c>
      <c r="G66" s="535">
        <v>0</v>
      </c>
      <c r="H66" s="535">
        <v>3</v>
      </c>
      <c r="I66" s="535">
        <v>3</v>
      </c>
      <c r="J66" s="535">
        <v>0</v>
      </c>
      <c r="K66" s="535">
        <v>0</v>
      </c>
      <c r="L66" s="535">
        <v>0</v>
      </c>
      <c r="M66" s="535">
        <v>0</v>
      </c>
      <c r="N66" s="535">
        <v>0</v>
      </c>
      <c r="O66" s="535">
        <v>2</v>
      </c>
      <c r="P66" s="1768">
        <v>0</v>
      </c>
      <c r="Q66" s="367">
        <v>0</v>
      </c>
      <c r="R66" s="1259">
        <v>0</v>
      </c>
      <c r="S66" s="1259">
        <v>7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>
        <v>342</v>
      </c>
      <c r="D67" s="1770">
        <f t="shared" si="51"/>
        <v>347</v>
      </c>
      <c r="E67" s="1139">
        <v>34</v>
      </c>
      <c r="F67" s="1283">
        <v>0</v>
      </c>
      <c r="G67" s="1283">
        <v>0</v>
      </c>
      <c r="H67" s="1283">
        <v>124</v>
      </c>
      <c r="I67" s="1283">
        <v>92</v>
      </c>
      <c r="J67" s="1283">
        <v>0</v>
      </c>
      <c r="K67" s="1283">
        <v>0</v>
      </c>
      <c r="L67" s="1283">
        <v>0</v>
      </c>
      <c r="M67" s="1283">
        <v>7</v>
      </c>
      <c r="N67" s="1283">
        <v>0</v>
      </c>
      <c r="O67" s="1283">
        <v>90</v>
      </c>
      <c r="P67" s="392">
        <v>0</v>
      </c>
      <c r="Q67" s="1258">
        <v>1</v>
      </c>
      <c r="R67" s="1257">
        <v>0</v>
      </c>
      <c r="S67" s="1257">
        <v>88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>
        <v>0</v>
      </c>
      <c r="D68" s="1916">
        <f t="shared" si="51"/>
        <v>0</v>
      </c>
      <c r="E68" s="290">
        <v>0</v>
      </c>
      <c r="F68" s="535">
        <v>0</v>
      </c>
      <c r="G68" s="535">
        <v>0</v>
      </c>
      <c r="H68" s="535">
        <v>0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0</v>
      </c>
      <c r="P68" s="1768">
        <v>0</v>
      </c>
      <c r="Q68" s="367">
        <v>0</v>
      </c>
      <c r="R68" s="1259">
        <v>0</v>
      </c>
      <c r="S68" s="1259">
        <v>0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>
        <v>25</v>
      </c>
      <c r="D69" s="1766">
        <f t="shared" si="51"/>
        <v>25</v>
      </c>
      <c r="E69" s="1771">
        <v>25</v>
      </c>
      <c r="F69" s="262">
        <v>0</v>
      </c>
      <c r="G69" s="262">
        <v>0</v>
      </c>
      <c r="H69" s="262">
        <v>0</v>
      </c>
      <c r="I69" s="262">
        <v>0</v>
      </c>
      <c r="J69" s="262">
        <v>0</v>
      </c>
      <c r="K69" s="262">
        <v>0</v>
      </c>
      <c r="L69" s="262">
        <v>0</v>
      </c>
      <c r="M69" s="262">
        <v>0</v>
      </c>
      <c r="N69" s="262">
        <v>0</v>
      </c>
      <c r="O69" s="262">
        <v>0</v>
      </c>
      <c r="P69" s="1772">
        <v>0</v>
      </c>
      <c r="Q69" s="260">
        <v>0</v>
      </c>
      <c r="R69" s="257">
        <v>0</v>
      </c>
      <c r="S69" s="257">
        <v>25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0</v>
      </c>
      <c r="D74" s="954">
        <v>0</v>
      </c>
      <c r="E74" s="960">
        <v>0</v>
      </c>
      <c r="F74" s="890">
        <v>0</v>
      </c>
      <c r="G74" s="1023">
        <v>0</v>
      </c>
      <c r="H74" s="1175">
        <v>0</v>
      </c>
      <c r="I74" s="1290">
        <v>0</v>
      </c>
    </row>
    <row r="75" spans="1:82" s="19" customFormat="1" ht="15" customHeight="1" x14ac:dyDescent="0.15">
      <c r="A75" s="7305" t="s">
        <v>475</v>
      </c>
      <c r="B75" s="7306"/>
      <c r="C75" s="1277">
        <f t="shared" si="56"/>
        <v>0</v>
      </c>
      <c r="D75" s="965">
        <v>0</v>
      </c>
      <c r="E75" s="973">
        <v>0</v>
      </c>
      <c r="F75" s="967">
        <v>0</v>
      </c>
      <c r="G75" s="1042">
        <v>0</v>
      </c>
      <c r="H75" s="1180">
        <v>0</v>
      </c>
      <c r="I75" s="1292">
        <v>0</v>
      </c>
    </row>
    <row r="76" spans="1:82" s="19" customFormat="1" ht="15" customHeight="1" x14ac:dyDescent="0.15">
      <c r="A76" s="7305" t="s">
        <v>326</v>
      </c>
      <c r="B76" s="7306"/>
      <c r="C76" s="1277">
        <f t="shared" si="56"/>
        <v>5</v>
      </c>
      <c r="D76" s="965">
        <v>0</v>
      </c>
      <c r="E76" s="973">
        <v>0</v>
      </c>
      <c r="F76" s="967">
        <v>0</v>
      </c>
      <c r="G76" s="1042">
        <v>0</v>
      </c>
      <c r="H76" s="1180">
        <v>5</v>
      </c>
      <c r="I76" s="1292">
        <v>0</v>
      </c>
    </row>
    <row r="77" spans="1:82" s="19" customFormat="1" ht="15" customHeight="1" x14ac:dyDescent="0.15">
      <c r="A77" s="7309" t="s">
        <v>3086</v>
      </c>
      <c r="B77" s="7306"/>
      <c r="C77" s="1277">
        <f t="shared" si="56"/>
        <v>7</v>
      </c>
      <c r="D77" s="965">
        <v>0</v>
      </c>
      <c r="E77" s="973">
        <v>0</v>
      </c>
      <c r="F77" s="967">
        <v>1</v>
      </c>
      <c r="G77" s="1042">
        <v>0</v>
      </c>
      <c r="H77" s="1180">
        <v>6</v>
      </c>
      <c r="I77" s="1292">
        <v>0</v>
      </c>
    </row>
    <row r="78" spans="1:82" s="19" customFormat="1" ht="15" customHeight="1" x14ac:dyDescent="0.15">
      <c r="A78" s="7309" t="s">
        <v>44</v>
      </c>
      <c r="B78" s="7306"/>
      <c r="C78" s="1277">
        <f t="shared" si="56"/>
        <v>4</v>
      </c>
      <c r="D78" s="965">
        <v>0</v>
      </c>
      <c r="E78" s="973">
        <v>0</v>
      </c>
      <c r="F78" s="967">
        <v>2</v>
      </c>
      <c r="G78" s="1042">
        <v>0</v>
      </c>
      <c r="H78" s="1180">
        <v>2</v>
      </c>
      <c r="I78" s="1292">
        <v>0</v>
      </c>
    </row>
    <row r="79" spans="1:82" s="19" customFormat="1" ht="15" customHeight="1" x14ac:dyDescent="0.15">
      <c r="A79" s="7305" t="s">
        <v>45</v>
      </c>
      <c r="B79" s="7306"/>
      <c r="C79" s="1277">
        <f t="shared" si="56"/>
        <v>9</v>
      </c>
      <c r="D79" s="965">
        <v>0</v>
      </c>
      <c r="E79" s="973">
        <v>0</v>
      </c>
      <c r="F79" s="967">
        <v>0</v>
      </c>
      <c r="G79" s="1042">
        <v>0</v>
      </c>
      <c r="H79" s="1180">
        <v>9</v>
      </c>
      <c r="I79" s="1292">
        <v>0</v>
      </c>
    </row>
    <row r="80" spans="1:82" s="19" customFormat="1" ht="15" customHeight="1" x14ac:dyDescent="0.15">
      <c r="A80" s="7305" t="s">
        <v>327</v>
      </c>
      <c r="B80" s="7306"/>
      <c r="C80" s="1277">
        <f t="shared" si="56"/>
        <v>11</v>
      </c>
      <c r="D80" s="965">
        <v>0</v>
      </c>
      <c r="E80" s="973">
        <v>0</v>
      </c>
      <c r="F80" s="967">
        <v>1</v>
      </c>
      <c r="G80" s="1042">
        <v>0</v>
      </c>
      <c r="H80" s="1180">
        <v>10</v>
      </c>
      <c r="I80" s="1292">
        <v>0</v>
      </c>
    </row>
    <row r="81" spans="1:78" s="19" customFormat="1" ht="15" customHeight="1" x14ac:dyDescent="0.15">
      <c r="A81" s="7184" t="s">
        <v>664</v>
      </c>
      <c r="B81" s="6057"/>
      <c r="C81" s="1294">
        <f t="shared" si="56"/>
        <v>1</v>
      </c>
      <c r="D81" s="989">
        <v>0</v>
      </c>
      <c r="E81" s="1031">
        <v>0</v>
      </c>
      <c r="F81" s="990">
        <v>0</v>
      </c>
      <c r="G81" s="1029">
        <v>0</v>
      </c>
      <c r="H81" s="1182">
        <v>1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1460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202" zoomScaleNormal="100" workbookViewId="0">
      <selection activeCell="F208" sqref="F208:AH21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6</v>
      </c>
      <c r="E27" s="290">
        <v>6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0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6</v>
      </c>
      <c r="E28" s="1114">
        <v>6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0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12</v>
      </c>
      <c r="E53" s="1125">
        <f>SUM(E11:E52)</f>
        <v>12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2</v>
      </c>
      <c r="E72" s="1108">
        <v>2</v>
      </c>
      <c r="F72" s="773"/>
      <c r="G72" s="773"/>
      <c r="H72" s="1109"/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2</v>
      </c>
      <c r="E73" s="1116">
        <v>2</v>
      </c>
      <c r="F73" s="1278"/>
      <c r="G73" s="1278"/>
      <c r="H73" s="1117"/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4</v>
      </c>
      <c r="E98" s="1125">
        <f>SUM(E56:E97)</f>
        <v>4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40</v>
      </c>
      <c r="E107" s="1523">
        <v>40</v>
      </c>
      <c r="F107" s="1497">
        <v>0</v>
      </c>
      <c r="G107" s="1500">
        <v>0</v>
      </c>
      <c r="H107" s="4927">
        <v>496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20</v>
      </c>
      <c r="E108" s="1494">
        <v>20</v>
      </c>
      <c r="F108" s="1495">
        <v>0</v>
      </c>
      <c r="G108" s="1505">
        <v>0</v>
      </c>
      <c r="H108" s="4929">
        <v>301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20</v>
      </c>
      <c r="E109" s="1544">
        <v>20</v>
      </c>
      <c r="F109" s="1545">
        <v>0</v>
      </c>
      <c r="G109" s="4931">
        <v>0</v>
      </c>
      <c r="H109" s="4932">
        <v>195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40</v>
      </c>
      <c r="E111" s="1523">
        <v>40</v>
      </c>
      <c r="F111" s="1497">
        <v>0</v>
      </c>
      <c r="G111" s="4937">
        <v>0</v>
      </c>
      <c r="H111" s="4927">
        <v>496</v>
      </c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>
        <v>0</v>
      </c>
      <c r="F112" s="1545">
        <v>0</v>
      </c>
      <c r="G112" s="4931">
        <v>0</v>
      </c>
      <c r="H112" s="4938">
        <v>0</v>
      </c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0</v>
      </c>
      <c r="E122" s="1106"/>
      <c r="F122" s="1108"/>
      <c r="G122" s="773"/>
      <c r="H122" s="773"/>
      <c r="I122" s="773"/>
      <c r="J122" s="1284"/>
      <c r="K122" s="1108"/>
      <c r="L122" s="1107"/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0</v>
      </c>
      <c r="E125" s="290"/>
      <c r="F125" s="22"/>
      <c r="G125" s="535"/>
      <c r="H125" s="535"/>
      <c r="I125" s="535"/>
      <c r="J125" s="61"/>
      <c r="K125" s="22"/>
      <c r="L125" s="107"/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1</v>
      </c>
      <c r="C143" s="1106">
        <v>1</v>
      </c>
      <c r="D143" s="773">
        <v>0</v>
      </c>
      <c r="E143" s="773">
        <v>0</v>
      </c>
      <c r="F143" s="773">
        <v>0</v>
      </c>
      <c r="G143" s="773">
        <v>0</v>
      </c>
      <c r="H143" s="773">
        <v>0</v>
      </c>
      <c r="I143" s="773">
        <v>0</v>
      </c>
      <c r="J143" s="773">
        <v>0</v>
      </c>
      <c r="K143" s="773">
        <v>0</v>
      </c>
      <c r="L143" s="773">
        <v>0</v>
      </c>
      <c r="M143" s="1107">
        <v>0</v>
      </c>
    </row>
    <row r="144" spans="1:89" s="19" customFormat="1" ht="42" x14ac:dyDescent="0.15">
      <c r="A144" s="4717" t="s">
        <v>3272</v>
      </c>
      <c r="B144" s="4950">
        <f>SUM(C144:M144)</f>
        <v>1</v>
      </c>
      <c r="C144" s="1289">
        <v>1</v>
      </c>
      <c r="D144" s="262">
        <v>0</v>
      </c>
      <c r="E144" s="262">
        <v>0</v>
      </c>
      <c r="F144" s="262">
        <v>0</v>
      </c>
      <c r="G144" s="262">
        <v>0</v>
      </c>
      <c r="H144" s="262">
        <v>0</v>
      </c>
      <c r="I144" s="262">
        <v>0</v>
      </c>
      <c r="J144" s="262">
        <v>0</v>
      </c>
      <c r="K144" s="262">
        <v>0</v>
      </c>
      <c r="L144" s="262">
        <v>0</v>
      </c>
      <c r="M144" s="1474">
        <v>0</v>
      </c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>
        <v>0</v>
      </c>
      <c r="G208" s="1118">
        <v>0</v>
      </c>
      <c r="H208" s="1114">
        <v>0</v>
      </c>
      <c r="I208" s="1118">
        <v>0</v>
      </c>
      <c r="J208" s="1114">
        <v>0</v>
      </c>
      <c r="K208" s="1118">
        <v>0</v>
      </c>
      <c r="L208" s="1114">
        <v>0</v>
      </c>
      <c r="M208" s="1118">
        <v>0</v>
      </c>
      <c r="N208" s="1114">
        <v>0</v>
      </c>
      <c r="O208" s="1118">
        <v>0</v>
      </c>
      <c r="P208" s="1114">
        <v>0</v>
      </c>
      <c r="Q208" s="1118">
        <v>0</v>
      </c>
      <c r="R208" s="1114">
        <v>0</v>
      </c>
      <c r="S208" s="1118">
        <v>0</v>
      </c>
      <c r="T208" s="1114">
        <v>0</v>
      </c>
      <c r="U208" s="1118">
        <v>0</v>
      </c>
      <c r="V208" s="1114">
        <v>0</v>
      </c>
      <c r="W208" s="1118">
        <v>0</v>
      </c>
      <c r="X208" s="1114">
        <v>0</v>
      </c>
      <c r="Y208" s="1118">
        <v>0</v>
      </c>
      <c r="Z208" s="1114">
        <v>0</v>
      </c>
      <c r="AA208" s="1118">
        <v>0</v>
      </c>
      <c r="AB208" s="1114">
        <v>0</v>
      </c>
      <c r="AC208" s="1118">
        <v>0</v>
      </c>
      <c r="AD208" s="1114">
        <v>0</v>
      </c>
      <c r="AE208" s="1118">
        <v>0</v>
      </c>
      <c r="AF208" s="1114">
        <v>0</v>
      </c>
      <c r="AG208" s="1120">
        <v>0</v>
      </c>
      <c r="AH208" s="1115">
        <v>0</v>
      </c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73</v>
      </c>
      <c r="D209" s="5013">
        <f t="shared" si="45"/>
        <v>34</v>
      </c>
      <c r="E209" s="5014">
        <f t="shared" si="45"/>
        <v>39</v>
      </c>
      <c r="F209" s="192">
        <v>0</v>
      </c>
      <c r="G209" s="383">
        <v>0</v>
      </c>
      <c r="H209" s="192">
        <v>2</v>
      </c>
      <c r="I209" s="383">
        <v>0</v>
      </c>
      <c r="J209" s="192">
        <v>0</v>
      </c>
      <c r="K209" s="383">
        <v>1</v>
      </c>
      <c r="L209" s="192">
        <v>0</v>
      </c>
      <c r="M209" s="383">
        <v>1</v>
      </c>
      <c r="N209" s="192">
        <v>2</v>
      </c>
      <c r="O209" s="383">
        <v>2</v>
      </c>
      <c r="P209" s="192">
        <v>2</v>
      </c>
      <c r="Q209" s="383">
        <v>3</v>
      </c>
      <c r="R209" s="192">
        <v>2</v>
      </c>
      <c r="S209" s="383">
        <v>4</v>
      </c>
      <c r="T209" s="192">
        <v>5</v>
      </c>
      <c r="U209" s="383">
        <v>4</v>
      </c>
      <c r="V209" s="192">
        <v>4</v>
      </c>
      <c r="W209" s="383">
        <v>3</v>
      </c>
      <c r="X209" s="192">
        <v>5</v>
      </c>
      <c r="Y209" s="383">
        <v>7</v>
      </c>
      <c r="Z209" s="192">
        <v>2</v>
      </c>
      <c r="AA209" s="383">
        <v>6</v>
      </c>
      <c r="AB209" s="192">
        <v>5</v>
      </c>
      <c r="AC209" s="383">
        <v>1</v>
      </c>
      <c r="AD209" s="192">
        <v>3</v>
      </c>
      <c r="AE209" s="383">
        <v>3</v>
      </c>
      <c r="AF209" s="192">
        <v>2</v>
      </c>
      <c r="AG209" s="384">
        <v>4</v>
      </c>
      <c r="AH209" s="2">
        <v>72</v>
      </c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>
        <v>0</v>
      </c>
      <c r="G210" s="383">
        <v>0</v>
      </c>
      <c r="H210" s="192">
        <v>0</v>
      </c>
      <c r="I210" s="383">
        <v>0</v>
      </c>
      <c r="J210" s="192">
        <v>0</v>
      </c>
      <c r="K210" s="383">
        <v>0</v>
      </c>
      <c r="L210" s="192">
        <v>0</v>
      </c>
      <c r="M210" s="383">
        <v>0</v>
      </c>
      <c r="N210" s="192">
        <v>0</v>
      </c>
      <c r="O210" s="383">
        <v>0</v>
      </c>
      <c r="P210" s="192">
        <v>0</v>
      </c>
      <c r="Q210" s="383">
        <v>0</v>
      </c>
      <c r="R210" s="192">
        <v>0</v>
      </c>
      <c r="S210" s="383">
        <v>0</v>
      </c>
      <c r="T210" s="192">
        <v>0</v>
      </c>
      <c r="U210" s="383">
        <v>0</v>
      </c>
      <c r="V210" s="192">
        <v>0</v>
      </c>
      <c r="W210" s="383">
        <v>0</v>
      </c>
      <c r="X210" s="192">
        <v>0</v>
      </c>
      <c r="Y210" s="383">
        <v>0</v>
      </c>
      <c r="Z210" s="192">
        <v>0</v>
      </c>
      <c r="AA210" s="383">
        <v>0</v>
      </c>
      <c r="AB210" s="192">
        <v>0</v>
      </c>
      <c r="AC210" s="383">
        <v>0</v>
      </c>
      <c r="AD210" s="192">
        <v>0</v>
      </c>
      <c r="AE210" s="383">
        <v>0</v>
      </c>
      <c r="AF210" s="192">
        <v>0</v>
      </c>
      <c r="AG210" s="384">
        <v>0</v>
      </c>
      <c r="AH210" s="2">
        <v>0</v>
      </c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>
        <v>0</v>
      </c>
      <c r="G211" s="383">
        <v>0</v>
      </c>
      <c r="H211" s="192">
        <v>0</v>
      </c>
      <c r="I211" s="383">
        <v>0</v>
      </c>
      <c r="J211" s="192">
        <v>0</v>
      </c>
      <c r="K211" s="383">
        <v>0</v>
      </c>
      <c r="L211" s="192">
        <v>0</v>
      </c>
      <c r="M211" s="383">
        <v>0</v>
      </c>
      <c r="N211" s="192">
        <v>0</v>
      </c>
      <c r="O211" s="383">
        <v>0</v>
      </c>
      <c r="P211" s="192">
        <v>0</v>
      </c>
      <c r="Q211" s="383">
        <v>0</v>
      </c>
      <c r="R211" s="192">
        <v>0</v>
      </c>
      <c r="S211" s="383">
        <v>0</v>
      </c>
      <c r="T211" s="192">
        <v>0</v>
      </c>
      <c r="U211" s="383">
        <v>0</v>
      </c>
      <c r="V211" s="192">
        <v>0</v>
      </c>
      <c r="W211" s="383">
        <v>0</v>
      </c>
      <c r="X211" s="192">
        <v>0</v>
      </c>
      <c r="Y211" s="383">
        <v>0</v>
      </c>
      <c r="Z211" s="192">
        <v>0</v>
      </c>
      <c r="AA211" s="383">
        <v>0</v>
      </c>
      <c r="AB211" s="192">
        <v>0</v>
      </c>
      <c r="AC211" s="383">
        <v>0</v>
      </c>
      <c r="AD211" s="192">
        <v>0</v>
      </c>
      <c r="AE211" s="383">
        <v>0</v>
      </c>
      <c r="AF211" s="192">
        <v>0</v>
      </c>
      <c r="AG211" s="384">
        <v>0</v>
      </c>
      <c r="AH211" s="2">
        <v>0</v>
      </c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>
        <v>0</v>
      </c>
      <c r="G212" s="1118">
        <v>0</v>
      </c>
      <c r="H212" s="1114">
        <v>0</v>
      </c>
      <c r="I212" s="1118">
        <v>0</v>
      </c>
      <c r="J212" s="1114">
        <v>0</v>
      </c>
      <c r="K212" s="1118">
        <v>0</v>
      </c>
      <c r="L212" s="1114">
        <v>0</v>
      </c>
      <c r="M212" s="1118">
        <v>0</v>
      </c>
      <c r="N212" s="1114">
        <v>0</v>
      </c>
      <c r="O212" s="1118">
        <v>0</v>
      </c>
      <c r="P212" s="1114">
        <v>0</v>
      </c>
      <c r="Q212" s="1118">
        <v>0</v>
      </c>
      <c r="R212" s="1114">
        <v>0</v>
      </c>
      <c r="S212" s="1118">
        <v>0</v>
      </c>
      <c r="T212" s="1114">
        <v>0</v>
      </c>
      <c r="U212" s="1118">
        <v>0</v>
      </c>
      <c r="V212" s="1114">
        <v>0</v>
      </c>
      <c r="W212" s="1118">
        <v>0</v>
      </c>
      <c r="X212" s="1114">
        <v>0</v>
      </c>
      <c r="Y212" s="1118">
        <v>0</v>
      </c>
      <c r="Z212" s="1114">
        <v>0</v>
      </c>
      <c r="AA212" s="1118">
        <v>0</v>
      </c>
      <c r="AB212" s="1114">
        <v>0</v>
      </c>
      <c r="AC212" s="1118">
        <v>0</v>
      </c>
      <c r="AD212" s="1114">
        <v>0</v>
      </c>
      <c r="AE212" s="1118">
        <v>0</v>
      </c>
      <c r="AF212" s="1114">
        <v>0</v>
      </c>
      <c r="AG212" s="1120">
        <v>0</v>
      </c>
      <c r="AH212" s="1275">
        <v>0</v>
      </c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>
        <v>0</v>
      </c>
      <c r="G213" s="1140">
        <v>0</v>
      </c>
      <c r="H213" s="1139">
        <v>0</v>
      </c>
      <c r="I213" s="1140">
        <v>0</v>
      </c>
      <c r="J213" s="1139">
        <v>0</v>
      </c>
      <c r="K213" s="1140">
        <v>0</v>
      </c>
      <c r="L213" s="1139">
        <v>0</v>
      </c>
      <c r="M213" s="1140">
        <v>0</v>
      </c>
      <c r="N213" s="1139">
        <v>0</v>
      </c>
      <c r="O213" s="1140">
        <v>0</v>
      </c>
      <c r="P213" s="1139">
        <v>0</v>
      </c>
      <c r="Q213" s="1140">
        <v>0</v>
      </c>
      <c r="R213" s="1139">
        <v>0</v>
      </c>
      <c r="S213" s="1140">
        <v>0</v>
      </c>
      <c r="T213" s="1139">
        <v>0</v>
      </c>
      <c r="U213" s="1140">
        <v>0</v>
      </c>
      <c r="V213" s="1139">
        <v>0</v>
      </c>
      <c r="W213" s="1140">
        <v>0</v>
      </c>
      <c r="X213" s="1139">
        <v>0</v>
      </c>
      <c r="Y213" s="1140">
        <v>0</v>
      </c>
      <c r="Z213" s="1139">
        <v>0</v>
      </c>
      <c r="AA213" s="1140">
        <v>0</v>
      </c>
      <c r="AB213" s="1139">
        <v>0</v>
      </c>
      <c r="AC213" s="1140">
        <v>0</v>
      </c>
      <c r="AD213" s="1139">
        <v>0</v>
      </c>
      <c r="AE213" s="1140">
        <v>0</v>
      </c>
      <c r="AF213" s="1139">
        <v>0</v>
      </c>
      <c r="AG213" s="1351">
        <v>0</v>
      </c>
      <c r="AH213" s="1280">
        <v>0</v>
      </c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>
        <v>0</v>
      </c>
      <c r="G214" s="771">
        <v>0</v>
      </c>
      <c r="H214" s="1106">
        <v>0</v>
      </c>
      <c r="I214" s="771">
        <v>0</v>
      </c>
      <c r="J214" s="1106">
        <v>0</v>
      </c>
      <c r="K214" s="771">
        <v>0</v>
      </c>
      <c r="L214" s="1106">
        <v>0</v>
      </c>
      <c r="M214" s="771">
        <v>0</v>
      </c>
      <c r="N214" s="1106">
        <v>0</v>
      </c>
      <c r="O214" s="771">
        <v>0</v>
      </c>
      <c r="P214" s="1106">
        <v>0</v>
      </c>
      <c r="Q214" s="771">
        <v>0</v>
      </c>
      <c r="R214" s="1106">
        <v>0</v>
      </c>
      <c r="S214" s="771">
        <v>0</v>
      </c>
      <c r="T214" s="1106">
        <v>0</v>
      </c>
      <c r="U214" s="771">
        <v>0</v>
      </c>
      <c r="V214" s="1106">
        <v>0</v>
      </c>
      <c r="W214" s="771">
        <v>0</v>
      </c>
      <c r="X214" s="1106">
        <v>0</v>
      </c>
      <c r="Y214" s="771">
        <v>0</v>
      </c>
      <c r="Z214" s="1106">
        <v>0</v>
      </c>
      <c r="AA214" s="771">
        <v>0</v>
      </c>
      <c r="AB214" s="1106">
        <v>0</v>
      </c>
      <c r="AC214" s="771">
        <v>0</v>
      </c>
      <c r="AD214" s="1106">
        <v>0</v>
      </c>
      <c r="AE214" s="771">
        <v>0</v>
      </c>
      <c r="AF214" s="1106">
        <v>0</v>
      </c>
      <c r="AG214" s="759">
        <v>0</v>
      </c>
      <c r="AH214" s="1107">
        <v>0</v>
      </c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>
        <v>0</v>
      </c>
      <c r="G215" s="1140">
        <v>0</v>
      </c>
      <c r="H215" s="1139">
        <v>0</v>
      </c>
      <c r="I215" s="1140">
        <v>0</v>
      </c>
      <c r="J215" s="1139">
        <v>0</v>
      </c>
      <c r="K215" s="1140">
        <v>0</v>
      </c>
      <c r="L215" s="1139">
        <v>0</v>
      </c>
      <c r="M215" s="1140">
        <v>0</v>
      </c>
      <c r="N215" s="1139">
        <v>0</v>
      </c>
      <c r="O215" s="1140">
        <v>0</v>
      </c>
      <c r="P215" s="1139">
        <v>0</v>
      </c>
      <c r="Q215" s="1140">
        <v>0</v>
      </c>
      <c r="R215" s="1139">
        <v>0</v>
      </c>
      <c r="S215" s="1140">
        <v>0</v>
      </c>
      <c r="T215" s="1139">
        <v>0</v>
      </c>
      <c r="U215" s="1140">
        <v>0</v>
      </c>
      <c r="V215" s="1139">
        <v>0</v>
      </c>
      <c r="W215" s="1140">
        <v>0</v>
      </c>
      <c r="X215" s="1139">
        <v>0</v>
      </c>
      <c r="Y215" s="1140">
        <v>0</v>
      </c>
      <c r="Z215" s="1139">
        <v>0</v>
      </c>
      <c r="AA215" s="1140">
        <v>0</v>
      </c>
      <c r="AB215" s="1139">
        <v>0</v>
      </c>
      <c r="AC215" s="1140">
        <v>0</v>
      </c>
      <c r="AD215" s="1139">
        <v>0</v>
      </c>
      <c r="AE215" s="1140">
        <v>0</v>
      </c>
      <c r="AF215" s="1139">
        <v>0</v>
      </c>
      <c r="AG215" s="1351">
        <v>0</v>
      </c>
      <c r="AH215" s="388">
        <v>0</v>
      </c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211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D8" sqref="D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 x14ac:dyDescent="0.25">
      <c r="A4" s="50" t="str">
        <f>CONCATENATE("MES: ",NOMBRE!B6, " (",NOMBRE!C6,NOMBRE!D6,")")</f>
        <v>MES: FEBRERO (02)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30</v>
      </c>
      <c r="C13" s="1127">
        <f t="shared" ref="C13:C24" si="1">SUM(E13,G13,I13,K13,M13,O13,Q13,S13,U13,W13,Y13,AA13,AC13,AE13,AG13,AI13,AK13)</f>
        <v>10</v>
      </c>
      <c r="D13" s="1126">
        <f t="shared" ref="D13:D24" si="2">SUM(F13,H13,J13,L13,N13,P13,R13,T13,V13,X13,Z13,AB13,AD13,AF13,AH13,AJ13,AL13)</f>
        <v>20</v>
      </c>
      <c r="E13" s="5026">
        <v>0</v>
      </c>
      <c r="F13" s="1096">
        <v>0</v>
      </c>
      <c r="G13" s="5026">
        <v>0</v>
      </c>
      <c r="H13" s="1099">
        <v>1</v>
      </c>
      <c r="I13" s="5026">
        <v>1</v>
      </c>
      <c r="J13" s="1099">
        <v>1</v>
      </c>
      <c r="K13" s="5026">
        <v>2</v>
      </c>
      <c r="L13" s="1099">
        <v>0</v>
      </c>
      <c r="M13" s="5026">
        <v>1</v>
      </c>
      <c r="N13" s="1099">
        <v>0</v>
      </c>
      <c r="O13" s="5026">
        <v>0</v>
      </c>
      <c r="P13" s="1099">
        <v>0</v>
      </c>
      <c r="Q13" s="5026">
        <v>0</v>
      </c>
      <c r="R13" s="1099">
        <v>2</v>
      </c>
      <c r="S13" s="5026">
        <v>0</v>
      </c>
      <c r="T13" s="1099">
        <v>0</v>
      </c>
      <c r="U13" s="5026">
        <v>0</v>
      </c>
      <c r="V13" s="1099">
        <v>0</v>
      </c>
      <c r="W13" s="5026">
        <v>0</v>
      </c>
      <c r="X13" s="1099">
        <v>0</v>
      </c>
      <c r="Y13" s="5026">
        <v>1</v>
      </c>
      <c r="Z13" s="1099">
        <v>4</v>
      </c>
      <c r="AA13" s="5026">
        <v>0</v>
      </c>
      <c r="AB13" s="1099">
        <v>2</v>
      </c>
      <c r="AC13" s="5026">
        <v>1</v>
      </c>
      <c r="AD13" s="1099">
        <v>2</v>
      </c>
      <c r="AE13" s="5026">
        <v>2</v>
      </c>
      <c r="AF13" s="1099">
        <v>3</v>
      </c>
      <c r="AG13" s="5026">
        <v>1</v>
      </c>
      <c r="AH13" s="1099">
        <v>1</v>
      </c>
      <c r="AI13" s="5026">
        <v>0</v>
      </c>
      <c r="AJ13" s="1099">
        <v>1</v>
      </c>
      <c r="AK13" s="5026">
        <v>1</v>
      </c>
      <c r="AL13" s="1100">
        <v>3</v>
      </c>
      <c r="AM13" s="4888">
        <v>0</v>
      </c>
      <c r="AN13" s="4693">
        <v>0</v>
      </c>
      <c r="AO13" s="4693">
        <v>30</v>
      </c>
      <c r="AP13" s="5027">
        <v>0</v>
      </c>
      <c r="AQ13" s="4888">
        <v>3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30</v>
      </c>
      <c r="C14" s="2257">
        <f t="shared" si="1"/>
        <v>10</v>
      </c>
      <c r="D14" s="146">
        <f t="shared" si="2"/>
        <v>20</v>
      </c>
      <c r="E14" s="290">
        <v>0</v>
      </c>
      <c r="F14" s="107">
        <v>0</v>
      </c>
      <c r="G14" s="290">
        <v>0</v>
      </c>
      <c r="H14" s="637">
        <v>1</v>
      </c>
      <c r="I14" s="290">
        <v>1</v>
      </c>
      <c r="J14" s="637">
        <v>1</v>
      </c>
      <c r="K14" s="290">
        <v>2</v>
      </c>
      <c r="L14" s="637">
        <v>0</v>
      </c>
      <c r="M14" s="290">
        <v>1</v>
      </c>
      <c r="N14" s="637">
        <v>0</v>
      </c>
      <c r="O14" s="290">
        <v>0</v>
      </c>
      <c r="P14" s="637">
        <v>0</v>
      </c>
      <c r="Q14" s="290">
        <v>0</v>
      </c>
      <c r="R14" s="637">
        <v>2</v>
      </c>
      <c r="S14" s="290">
        <v>0</v>
      </c>
      <c r="T14" s="637">
        <v>0</v>
      </c>
      <c r="U14" s="290">
        <v>0</v>
      </c>
      <c r="V14" s="637">
        <v>0</v>
      </c>
      <c r="W14" s="290">
        <v>0</v>
      </c>
      <c r="X14" s="637">
        <v>0</v>
      </c>
      <c r="Y14" s="290">
        <v>1</v>
      </c>
      <c r="Z14" s="637">
        <v>4</v>
      </c>
      <c r="AA14" s="290">
        <v>0</v>
      </c>
      <c r="AB14" s="637">
        <v>2</v>
      </c>
      <c r="AC14" s="290">
        <v>1</v>
      </c>
      <c r="AD14" s="637">
        <v>2</v>
      </c>
      <c r="AE14" s="290">
        <v>2</v>
      </c>
      <c r="AF14" s="637">
        <v>3</v>
      </c>
      <c r="AG14" s="290">
        <v>1</v>
      </c>
      <c r="AH14" s="637">
        <v>1</v>
      </c>
      <c r="AI14" s="290">
        <v>0</v>
      </c>
      <c r="AJ14" s="637">
        <v>1</v>
      </c>
      <c r="AK14" s="290">
        <v>1</v>
      </c>
      <c r="AL14" s="431">
        <v>3</v>
      </c>
      <c r="AM14" s="296">
        <v>0</v>
      </c>
      <c r="AN14" s="535">
        <v>0</v>
      </c>
      <c r="AO14" s="535">
        <v>30</v>
      </c>
      <c r="AP14" s="61">
        <v>0</v>
      </c>
      <c r="AQ14" s="296">
        <v>3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17</v>
      </c>
      <c r="C19" s="1197">
        <f t="shared" si="1"/>
        <v>9</v>
      </c>
      <c r="D19" s="1126">
        <f t="shared" si="2"/>
        <v>8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1</v>
      </c>
      <c r="K19" s="5025">
        <f t="shared" si="12"/>
        <v>2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1</v>
      </c>
      <c r="P19" s="1129">
        <f t="shared" si="12"/>
        <v>0</v>
      </c>
      <c r="Q19" s="5025">
        <f t="shared" si="12"/>
        <v>0</v>
      </c>
      <c r="R19" s="1129">
        <f t="shared" si="12"/>
        <v>1</v>
      </c>
      <c r="S19" s="5025">
        <f t="shared" si="12"/>
        <v>1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1</v>
      </c>
      <c r="X19" s="1129">
        <f t="shared" si="12"/>
        <v>0</v>
      </c>
      <c r="Y19" s="5025">
        <f t="shared" si="12"/>
        <v>1</v>
      </c>
      <c r="Z19" s="1129">
        <f t="shared" si="12"/>
        <v>1</v>
      </c>
      <c r="AA19" s="5025">
        <f t="shared" si="12"/>
        <v>1</v>
      </c>
      <c r="AB19" s="1129">
        <f t="shared" si="12"/>
        <v>0</v>
      </c>
      <c r="AC19" s="5025">
        <f t="shared" si="12"/>
        <v>0</v>
      </c>
      <c r="AD19" s="1129">
        <f t="shared" si="12"/>
        <v>3</v>
      </c>
      <c r="AE19" s="5025">
        <f t="shared" si="12"/>
        <v>1</v>
      </c>
      <c r="AF19" s="1129">
        <f t="shared" si="12"/>
        <v>2</v>
      </c>
      <c r="AG19" s="5025">
        <f t="shared" si="12"/>
        <v>0</v>
      </c>
      <c r="AH19" s="1129">
        <f t="shared" si="12"/>
        <v>0</v>
      </c>
      <c r="AI19" s="5025">
        <f t="shared" si="12"/>
        <v>1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17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16</v>
      </c>
      <c r="C20" s="3054">
        <f t="shared" si="1"/>
        <v>8</v>
      </c>
      <c r="D20" s="5034">
        <f t="shared" si="2"/>
        <v>8</v>
      </c>
      <c r="E20" s="192">
        <v>0</v>
      </c>
      <c r="F20" s="2">
        <v>0</v>
      </c>
      <c r="G20" s="192">
        <v>0</v>
      </c>
      <c r="H20" s="383">
        <v>0</v>
      </c>
      <c r="I20" s="192">
        <v>0</v>
      </c>
      <c r="J20" s="383">
        <v>1</v>
      </c>
      <c r="K20" s="192">
        <v>2</v>
      </c>
      <c r="L20" s="383">
        <v>0</v>
      </c>
      <c r="M20" s="192">
        <v>0</v>
      </c>
      <c r="N20" s="383">
        <v>0</v>
      </c>
      <c r="O20" s="192">
        <v>1</v>
      </c>
      <c r="P20" s="383">
        <v>0</v>
      </c>
      <c r="Q20" s="192">
        <v>0</v>
      </c>
      <c r="R20" s="383">
        <v>1</v>
      </c>
      <c r="S20" s="192">
        <v>1</v>
      </c>
      <c r="T20" s="383">
        <v>0</v>
      </c>
      <c r="U20" s="192">
        <v>0</v>
      </c>
      <c r="V20" s="383">
        <v>0</v>
      </c>
      <c r="W20" s="192">
        <v>1</v>
      </c>
      <c r="X20" s="383">
        <v>0</v>
      </c>
      <c r="Y20" s="192">
        <v>1</v>
      </c>
      <c r="Z20" s="383">
        <v>1</v>
      </c>
      <c r="AA20" s="192">
        <v>1</v>
      </c>
      <c r="AB20" s="383">
        <v>0</v>
      </c>
      <c r="AC20" s="192">
        <v>0</v>
      </c>
      <c r="AD20" s="383">
        <v>3</v>
      </c>
      <c r="AE20" s="192">
        <v>0</v>
      </c>
      <c r="AF20" s="383">
        <v>2</v>
      </c>
      <c r="AG20" s="192">
        <v>0</v>
      </c>
      <c r="AH20" s="383">
        <v>0</v>
      </c>
      <c r="AI20" s="192">
        <v>1</v>
      </c>
      <c r="AJ20" s="383">
        <v>0</v>
      </c>
      <c r="AK20" s="192">
        <v>0</v>
      </c>
      <c r="AL20" s="384">
        <v>0</v>
      </c>
      <c r="AM20" s="4643">
        <v>0</v>
      </c>
      <c r="AN20" s="594">
        <v>0</v>
      </c>
      <c r="AO20" s="594">
        <v>16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>
        <v>0</v>
      </c>
      <c r="F21" s="1115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0</v>
      </c>
      <c r="L21" s="1118">
        <v>0</v>
      </c>
      <c r="M21" s="1114">
        <v>0</v>
      </c>
      <c r="N21" s="1118">
        <v>0</v>
      </c>
      <c r="O21" s="1114">
        <v>0</v>
      </c>
      <c r="P21" s="1118">
        <v>0</v>
      </c>
      <c r="Q21" s="1114">
        <v>0</v>
      </c>
      <c r="R21" s="1118">
        <v>0</v>
      </c>
      <c r="S21" s="1114">
        <v>0</v>
      </c>
      <c r="T21" s="1118">
        <v>0</v>
      </c>
      <c r="U21" s="1114">
        <v>0</v>
      </c>
      <c r="V21" s="1118">
        <v>0</v>
      </c>
      <c r="W21" s="1114">
        <v>0</v>
      </c>
      <c r="X21" s="1118">
        <v>0</v>
      </c>
      <c r="Y21" s="1114">
        <v>0</v>
      </c>
      <c r="Z21" s="1118">
        <v>0</v>
      </c>
      <c r="AA21" s="1114">
        <v>0</v>
      </c>
      <c r="AB21" s="1118">
        <v>0</v>
      </c>
      <c r="AC21" s="1114">
        <v>0</v>
      </c>
      <c r="AD21" s="1118">
        <v>0</v>
      </c>
      <c r="AE21" s="1114">
        <v>0</v>
      </c>
      <c r="AF21" s="1118">
        <v>0</v>
      </c>
      <c r="AG21" s="1114">
        <v>0</v>
      </c>
      <c r="AH21" s="1118">
        <v>0</v>
      </c>
      <c r="AI21" s="1114">
        <v>0</v>
      </c>
      <c r="AJ21" s="1118">
        <v>0</v>
      </c>
      <c r="AK21" s="1114">
        <v>0</v>
      </c>
      <c r="AL21" s="1120">
        <v>0</v>
      </c>
      <c r="AM21" s="1326">
        <v>0</v>
      </c>
      <c r="AN21" s="1278">
        <v>0</v>
      </c>
      <c r="AO21" s="1278">
        <v>0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>
        <v>0</v>
      </c>
      <c r="F22" s="42">
        <v>0</v>
      </c>
      <c r="G22" s="47">
        <v>0</v>
      </c>
      <c r="H22" s="95">
        <v>0</v>
      </c>
      <c r="I22" s="47">
        <v>0</v>
      </c>
      <c r="J22" s="95">
        <v>0</v>
      </c>
      <c r="K22" s="47">
        <v>0</v>
      </c>
      <c r="L22" s="95">
        <v>0</v>
      </c>
      <c r="M22" s="47">
        <v>0</v>
      </c>
      <c r="N22" s="95">
        <v>0</v>
      </c>
      <c r="O22" s="47">
        <v>0</v>
      </c>
      <c r="P22" s="95">
        <v>0</v>
      </c>
      <c r="Q22" s="47">
        <v>0</v>
      </c>
      <c r="R22" s="95">
        <v>0</v>
      </c>
      <c r="S22" s="47">
        <v>0</v>
      </c>
      <c r="T22" s="95">
        <v>0</v>
      </c>
      <c r="U22" s="47">
        <v>0</v>
      </c>
      <c r="V22" s="95">
        <v>0</v>
      </c>
      <c r="W22" s="47">
        <v>0</v>
      </c>
      <c r="X22" s="95">
        <v>0</v>
      </c>
      <c r="Y22" s="47">
        <v>0</v>
      </c>
      <c r="Z22" s="95">
        <v>0</v>
      </c>
      <c r="AA22" s="47">
        <v>0</v>
      </c>
      <c r="AB22" s="95">
        <v>0</v>
      </c>
      <c r="AC22" s="47">
        <v>0</v>
      </c>
      <c r="AD22" s="95">
        <v>0</v>
      </c>
      <c r="AE22" s="47">
        <v>0</v>
      </c>
      <c r="AF22" s="95">
        <v>0</v>
      </c>
      <c r="AG22" s="47">
        <v>0</v>
      </c>
      <c r="AH22" s="95">
        <v>0</v>
      </c>
      <c r="AI22" s="47">
        <v>0</v>
      </c>
      <c r="AJ22" s="95">
        <v>0</v>
      </c>
      <c r="AK22" s="47">
        <v>0</v>
      </c>
      <c r="AL22" s="4650">
        <v>0</v>
      </c>
      <c r="AM22" s="74">
        <v>0</v>
      </c>
      <c r="AN22" s="242">
        <v>0</v>
      </c>
      <c r="AO22" s="242">
        <v>0</v>
      </c>
      <c r="AP22" s="75">
        <v>0</v>
      </c>
      <c r="AQ22" s="74">
        <v>0</v>
      </c>
      <c r="AR22" s="242">
        <v>0</v>
      </c>
      <c r="AS22" s="42">
        <v>0</v>
      </c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1</v>
      </c>
      <c r="C23" s="1195">
        <f t="shared" si="1"/>
        <v>1</v>
      </c>
      <c r="D23" s="3144">
        <f t="shared" si="2"/>
        <v>0</v>
      </c>
      <c r="E23" s="1114">
        <v>0</v>
      </c>
      <c r="F23" s="1115">
        <v>0</v>
      </c>
      <c r="G23" s="1114">
        <v>0</v>
      </c>
      <c r="H23" s="1118">
        <v>0</v>
      </c>
      <c r="I23" s="1114">
        <v>0</v>
      </c>
      <c r="J23" s="1118">
        <v>0</v>
      </c>
      <c r="K23" s="1114">
        <v>0</v>
      </c>
      <c r="L23" s="1118">
        <v>0</v>
      </c>
      <c r="M23" s="1114">
        <v>0</v>
      </c>
      <c r="N23" s="1118">
        <v>0</v>
      </c>
      <c r="O23" s="1114">
        <v>0</v>
      </c>
      <c r="P23" s="1118">
        <v>0</v>
      </c>
      <c r="Q23" s="1114">
        <v>0</v>
      </c>
      <c r="R23" s="1118">
        <v>0</v>
      </c>
      <c r="S23" s="1114">
        <v>0</v>
      </c>
      <c r="T23" s="1118">
        <v>0</v>
      </c>
      <c r="U23" s="1114">
        <v>0</v>
      </c>
      <c r="V23" s="1118">
        <v>0</v>
      </c>
      <c r="W23" s="1114">
        <v>0</v>
      </c>
      <c r="X23" s="1118">
        <v>0</v>
      </c>
      <c r="Y23" s="1114">
        <v>0</v>
      </c>
      <c r="Z23" s="1118">
        <v>0</v>
      </c>
      <c r="AA23" s="1114">
        <v>0</v>
      </c>
      <c r="AB23" s="1118">
        <v>0</v>
      </c>
      <c r="AC23" s="1114">
        <v>0</v>
      </c>
      <c r="AD23" s="1118">
        <v>0</v>
      </c>
      <c r="AE23" s="1114">
        <v>1</v>
      </c>
      <c r="AF23" s="1118">
        <v>0</v>
      </c>
      <c r="AG23" s="1114">
        <v>0</v>
      </c>
      <c r="AH23" s="1118">
        <v>0</v>
      </c>
      <c r="AI23" s="1114">
        <v>0</v>
      </c>
      <c r="AJ23" s="1118">
        <v>0</v>
      </c>
      <c r="AK23" s="1114">
        <v>0</v>
      </c>
      <c r="AL23" s="1120">
        <v>0</v>
      </c>
      <c r="AM23" s="1326">
        <v>0</v>
      </c>
      <c r="AN23" s="1278">
        <v>0</v>
      </c>
      <c r="AO23" s="1278">
        <v>1</v>
      </c>
      <c r="AP23" s="1322">
        <v>0</v>
      </c>
      <c r="AQ23" s="1326">
        <v>0</v>
      </c>
      <c r="AR23" s="1278">
        <v>0</v>
      </c>
      <c r="AS23" s="1115">
        <v>0</v>
      </c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>
        <v>0</v>
      </c>
      <c r="F24" s="1474">
        <v>0</v>
      </c>
      <c r="G24" s="1289">
        <v>0</v>
      </c>
      <c r="H24" s="311">
        <v>0</v>
      </c>
      <c r="I24" s="1289">
        <v>0</v>
      </c>
      <c r="J24" s="311">
        <v>0</v>
      </c>
      <c r="K24" s="1289">
        <v>0</v>
      </c>
      <c r="L24" s="311">
        <v>0</v>
      </c>
      <c r="M24" s="1289">
        <v>0</v>
      </c>
      <c r="N24" s="311">
        <v>0</v>
      </c>
      <c r="O24" s="1289">
        <v>0</v>
      </c>
      <c r="P24" s="311">
        <v>0</v>
      </c>
      <c r="Q24" s="1289">
        <v>0</v>
      </c>
      <c r="R24" s="311">
        <v>0</v>
      </c>
      <c r="S24" s="1289">
        <v>0</v>
      </c>
      <c r="T24" s="311">
        <v>0</v>
      </c>
      <c r="U24" s="1289">
        <v>0</v>
      </c>
      <c r="V24" s="311">
        <v>0</v>
      </c>
      <c r="W24" s="1289">
        <v>0</v>
      </c>
      <c r="X24" s="311">
        <v>0</v>
      </c>
      <c r="Y24" s="1289">
        <v>0</v>
      </c>
      <c r="Z24" s="311">
        <v>0</v>
      </c>
      <c r="AA24" s="1289">
        <v>0</v>
      </c>
      <c r="AB24" s="311">
        <v>0</v>
      </c>
      <c r="AC24" s="1289">
        <v>0</v>
      </c>
      <c r="AD24" s="311">
        <v>0</v>
      </c>
      <c r="AE24" s="1289">
        <v>0</v>
      </c>
      <c r="AF24" s="311">
        <v>0</v>
      </c>
      <c r="AG24" s="1289">
        <v>0</v>
      </c>
      <c r="AH24" s="311">
        <v>0</v>
      </c>
      <c r="AI24" s="1289">
        <v>0</v>
      </c>
      <c r="AJ24" s="311">
        <v>0</v>
      </c>
      <c r="AK24" s="1289">
        <v>0</v>
      </c>
      <c r="AL24" s="297">
        <v>0</v>
      </c>
      <c r="AM24" s="266">
        <v>0</v>
      </c>
      <c r="AN24" s="262">
        <v>0</v>
      </c>
      <c r="AO24" s="262">
        <v>0</v>
      </c>
      <c r="AP24" s="1475">
        <v>0</v>
      </c>
      <c r="AQ24" s="266">
        <v>0</v>
      </c>
      <c r="AR24" s="262">
        <v>0</v>
      </c>
      <c r="AS24" s="1474">
        <v>0</v>
      </c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30</v>
      </c>
      <c r="C29" s="1559">
        <f>+E29+G29+I29+K29+M29+O29+Q29+S29+U29+W29+Y29+AA29+AC29+AE29+AG29+AI29+AK29</f>
        <v>10</v>
      </c>
      <c r="D29" s="1560">
        <f>+F29+H29+J29+L29+N29+P29+R29+T29+V29+X29+Z29+AB29+AD29+AF29+AH29+AJ29+AL29</f>
        <v>20</v>
      </c>
      <c r="E29" s="5038">
        <v>0</v>
      </c>
      <c r="F29" s="5039">
        <v>0</v>
      </c>
      <c r="G29" s="5038">
        <v>0</v>
      </c>
      <c r="H29" s="4759">
        <v>1</v>
      </c>
      <c r="I29" s="5038">
        <v>1</v>
      </c>
      <c r="J29" s="4759">
        <v>1</v>
      </c>
      <c r="K29" s="5038">
        <v>2</v>
      </c>
      <c r="L29" s="5039">
        <v>0</v>
      </c>
      <c r="M29" s="5040">
        <v>1</v>
      </c>
      <c r="N29" s="4759">
        <v>0</v>
      </c>
      <c r="O29" s="5040">
        <v>0</v>
      </c>
      <c r="P29" s="4759">
        <v>0</v>
      </c>
      <c r="Q29" s="5040">
        <v>0</v>
      </c>
      <c r="R29" s="4759">
        <v>2</v>
      </c>
      <c r="S29" s="5040">
        <v>0</v>
      </c>
      <c r="T29" s="4759">
        <v>0</v>
      </c>
      <c r="U29" s="5040">
        <v>0</v>
      </c>
      <c r="V29" s="4759">
        <v>0</v>
      </c>
      <c r="W29" s="5040">
        <v>0</v>
      </c>
      <c r="X29" s="4759">
        <v>0</v>
      </c>
      <c r="Y29" s="5040">
        <v>1</v>
      </c>
      <c r="Z29" s="4759">
        <v>4</v>
      </c>
      <c r="AA29" s="5040">
        <v>0</v>
      </c>
      <c r="AB29" s="4759">
        <v>2</v>
      </c>
      <c r="AC29" s="5040">
        <v>1</v>
      </c>
      <c r="AD29" s="4759">
        <v>2</v>
      </c>
      <c r="AE29" s="5040">
        <v>2</v>
      </c>
      <c r="AF29" s="4759">
        <v>3</v>
      </c>
      <c r="AG29" s="5040">
        <v>1</v>
      </c>
      <c r="AH29" s="4759">
        <v>1</v>
      </c>
      <c r="AI29" s="5040">
        <v>0</v>
      </c>
      <c r="AJ29" s="4759">
        <v>1</v>
      </c>
      <c r="AK29" s="5040">
        <v>1</v>
      </c>
      <c r="AL29" s="5041">
        <v>3</v>
      </c>
      <c r="AM29" s="5042">
        <v>0</v>
      </c>
      <c r="AN29" s="5040">
        <v>0</v>
      </c>
      <c r="AO29" s="5040">
        <v>30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0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>
        <v>0</v>
      </c>
      <c r="P31" s="966">
        <v>0</v>
      </c>
      <c r="Q31" s="968">
        <v>0</v>
      </c>
      <c r="R31" s="966">
        <v>0</v>
      </c>
      <c r="S31" s="968">
        <v>0</v>
      </c>
      <c r="T31" s="966">
        <v>0</v>
      </c>
      <c r="U31" s="968">
        <v>0</v>
      </c>
      <c r="V31" s="966">
        <v>0</v>
      </c>
      <c r="W31" s="968">
        <v>0</v>
      </c>
      <c r="X31" s="966">
        <v>0</v>
      </c>
      <c r="Y31" s="968">
        <v>0</v>
      </c>
      <c r="Z31" s="966">
        <v>0</v>
      </c>
      <c r="AA31" s="968">
        <v>0</v>
      </c>
      <c r="AB31" s="966">
        <v>0</v>
      </c>
      <c r="AC31" s="968">
        <v>0</v>
      </c>
      <c r="AD31" s="966">
        <v>0</v>
      </c>
      <c r="AE31" s="968">
        <v>0</v>
      </c>
      <c r="AF31" s="966">
        <v>0</v>
      </c>
      <c r="AG31" s="968">
        <v>0</v>
      </c>
      <c r="AH31" s="966">
        <v>0</v>
      </c>
      <c r="AI31" s="968">
        <v>0</v>
      </c>
      <c r="AJ31" s="966">
        <v>0</v>
      </c>
      <c r="AK31" s="968">
        <v>0</v>
      </c>
      <c r="AL31" s="970">
        <v>0</v>
      </c>
      <c r="AM31" s="1180">
        <v>0</v>
      </c>
      <c r="AN31" s="968">
        <v>0</v>
      </c>
      <c r="AO31" s="968">
        <v>0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0</v>
      </c>
      <c r="C32" s="963">
        <f t="shared" si="17"/>
        <v>0</v>
      </c>
      <c r="D32" s="964">
        <f t="shared" si="17"/>
        <v>0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>
        <v>0</v>
      </c>
      <c r="P32" s="966">
        <v>0</v>
      </c>
      <c r="Q32" s="968">
        <v>0</v>
      </c>
      <c r="R32" s="966">
        <v>0</v>
      </c>
      <c r="S32" s="968">
        <v>0</v>
      </c>
      <c r="T32" s="966">
        <v>0</v>
      </c>
      <c r="U32" s="968">
        <v>0</v>
      </c>
      <c r="V32" s="966">
        <v>0</v>
      </c>
      <c r="W32" s="968">
        <v>0</v>
      </c>
      <c r="X32" s="966">
        <v>0</v>
      </c>
      <c r="Y32" s="968">
        <v>0</v>
      </c>
      <c r="Z32" s="966">
        <v>0</v>
      </c>
      <c r="AA32" s="968">
        <v>0</v>
      </c>
      <c r="AB32" s="966">
        <v>0</v>
      </c>
      <c r="AC32" s="968">
        <v>0</v>
      </c>
      <c r="AD32" s="966">
        <v>0</v>
      </c>
      <c r="AE32" s="968">
        <v>0</v>
      </c>
      <c r="AF32" s="966">
        <v>0</v>
      </c>
      <c r="AG32" s="968">
        <v>0</v>
      </c>
      <c r="AH32" s="966">
        <v>0</v>
      </c>
      <c r="AI32" s="968">
        <v>0</v>
      </c>
      <c r="AJ32" s="966">
        <v>0</v>
      </c>
      <c r="AK32" s="968">
        <v>0</v>
      </c>
      <c r="AL32" s="970">
        <v>0</v>
      </c>
      <c r="AM32" s="1180">
        <v>0</v>
      </c>
      <c r="AN32" s="968">
        <v>0</v>
      </c>
      <c r="AO32" s="968">
        <v>0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11</v>
      </c>
      <c r="C33" s="963">
        <f t="shared" si="17"/>
        <v>4</v>
      </c>
      <c r="D33" s="964">
        <f t="shared" si="17"/>
        <v>7</v>
      </c>
      <c r="E33" s="965">
        <v>0</v>
      </c>
      <c r="F33" s="967">
        <v>0</v>
      </c>
      <c r="G33" s="965">
        <v>0</v>
      </c>
      <c r="H33" s="966">
        <v>1</v>
      </c>
      <c r="I33" s="965">
        <v>1</v>
      </c>
      <c r="J33" s="966">
        <v>1</v>
      </c>
      <c r="K33" s="965">
        <v>1</v>
      </c>
      <c r="L33" s="967">
        <v>0</v>
      </c>
      <c r="M33" s="968">
        <v>1</v>
      </c>
      <c r="N33" s="966">
        <v>0</v>
      </c>
      <c r="O33" s="968">
        <v>0</v>
      </c>
      <c r="P33" s="966">
        <v>0</v>
      </c>
      <c r="Q33" s="968">
        <v>0</v>
      </c>
      <c r="R33" s="966">
        <v>1</v>
      </c>
      <c r="S33" s="968">
        <v>0</v>
      </c>
      <c r="T33" s="966">
        <v>0</v>
      </c>
      <c r="U33" s="968">
        <v>0</v>
      </c>
      <c r="V33" s="966">
        <v>0</v>
      </c>
      <c r="W33" s="968">
        <v>0</v>
      </c>
      <c r="X33" s="966">
        <v>0</v>
      </c>
      <c r="Y33" s="968">
        <v>0</v>
      </c>
      <c r="Z33" s="966">
        <v>2</v>
      </c>
      <c r="AA33" s="968">
        <v>0</v>
      </c>
      <c r="AB33" s="966">
        <v>1</v>
      </c>
      <c r="AC33" s="968">
        <v>1</v>
      </c>
      <c r="AD33" s="966">
        <v>0</v>
      </c>
      <c r="AE33" s="968">
        <v>0</v>
      </c>
      <c r="AF33" s="966">
        <v>0</v>
      </c>
      <c r="AG33" s="968">
        <v>0</v>
      </c>
      <c r="AH33" s="966">
        <v>0</v>
      </c>
      <c r="AI33" s="968">
        <v>0</v>
      </c>
      <c r="AJ33" s="966">
        <v>0</v>
      </c>
      <c r="AK33" s="968">
        <v>0</v>
      </c>
      <c r="AL33" s="970">
        <v>1</v>
      </c>
      <c r="AM33" s="1180">
        <v>0</v>
      </c>
      <c r="AN33" s="968">
        <v>0</v>
      </c>
      <c r="AO33" s="968">
        <v>11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3</v>
      </c>
      <c r="C34" s="963">
        <f t="shared" si="17"/>
        <v>2</v>
      </c>
      <c r="D34" s="964">
        <f t="shared" si="17"/>
        <v>1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0</v>
      </c>
      <c r="Y34" s="968">
        <v>0</v>
      </c>
      <c r="Z34" s="966">
        <v>0</v>
      </c>
      <c r="AA34" s="968">
        <v>0</v>
      </c>
      <c r="AB34" s="966">
        <v>0</v>
      </c>
      <c r="AC34" s="968">
        <v>0</v>
      </c>
      <c r="AD34" s="966">
        <v>1</v>
      </c>
      <c r="AE34" s="968">
        <v>1</v>
      </c>
      <c r="AF34" s="966">
        <v>0</v>
      </c>
      <c r="AG34" s="968">
        <v>1</v>
      </c>
      <c r="AH34" s="966">
        <v>0</v>
      </c>
      <c r="AI34" s="968">
        <v>0</v>
      </c>
      <c r="AJ34" s="966">
        <v>0</v>
      </c>
      <c r="AK34" s="968">
        <v>0</v>
      </c>
      <c r="AL34" s="970">
        <v>0</v>
      </c>
      <c r="AM34" s="1180">
        <v>0</v>
      </c>
      <c r="AN34" s="968">
        <v>0</v>
      </c>
      <c r="AO34" s="968">
        <v>3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0</v>
      </c>
      <c r="AA35" s="968">
        <v>0</v>
      </c>
      <c r="AB35" s="966">
        <v>0</v>
      </c>
      <c r="AC35" s="968">
        <v>0</v>
      </c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0</v>
      </c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13</v>
      </c>
      <c r="C36" s="963">
        <f t="shared" si="17"/>
        <v>3</v>
      </c>
      <c r="D36" s="964">
        <f t="shared" si="17"/>
        <v>10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1</v>
      </c>
      <c r="L36" s="967">
        <v>0</v>
      </c>
      <c r="M36" s="968">
        <v>0</v>
      </c>
      <c r="N36" s="966">
        <v>0</v>
      </c>
      <c r="O36" s="968">
        <v>0</v>
      </c>
      <c r="P36" s="966">
        <v>0</v>
      </c>
      <c r="Q36" s="968">
        <v>0</v>
      </c>
      <c r="R36" s="966">
        <v>1</v>
      </c>
      <c r="S36" s="968">
        <v>0</v>
      </c>
      <c r="T36" s="966">
        <v>0</v>
      </c>
      <c r="U36" s="968">
        <v>0</v>
      </c>
      <c r="V36" s="966">
        <v>0</v>
      </c>
      <c r="W36" s="968">
        <v>0</v>
      </c>
      <c r="X36" s="966">
        <v>0</v>
      </c>
      <c r="Y36" s="968">
        <v>1</v>
      </c>
      <c r="Z36" s="966">
        <v>1</v>
      </c>
      <c r="AA36" s="968">
        <v>0</v>
      </c>
      <c r="AB36" s="966">
        <v>1</v>
      </c>
      <c r="AC36" s="968">
        <v>0</v>
      </c>
      <c r="AD36" s="966">
        <v>1</v>
      </c>
      <c r="AE36" s="968">
        <v>1</v>
      </c>
      <c r="AF36" s="966">
        <v>3</v>
      </c>
      <c r="AG36" s="968">
        <v>0</v>
      </c>
      <c r="AH36" s="966">
        <v>1</v>
      </c>
      <c r="AI36" s="968">
        <v>0</v>
      </c>
      <c r="AJ36" s="966">
        <v>1</v>
      </c>
      <c r="AK36" s="968">
        <v>0</v>
      </c>
      <c r="AL36" s="970">
        <v>1</v>
      </c>
      <c r="AM36" s="1180">
        <v>0</v>
      </c>
      <c r="AN36" s="968">
        <v>0</v>
      </c>
      <c r="AO36" s="968">
        <v>13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0</v>
      </c>
      <c r="AL37" s="970">
        <v>0</v>
      </c>
      <c r="AM37" s="1180">
        <v>0</v>
      </c>
      <c r="AN37" s="968">
        <v>0</v>
      </c>
      <c r="AO37" s="968">
        <v>0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0</v>
      </c>
      <c r="P38" s="966">
        <v>0</v>
      </c>
      <c r="Q38" s="968">
        <v>0</v>
      </c>
      <c r="R38" s="966">
        <v>0</v>
      </c>
      <c r="S38" s="968">
        <v>0</v>
      </c>
      <c r="T38" s="966">
        <v>0</v>
      </c>
      <c r="U38" s="968">
        <v>0</v>
      </c>
      <c r="V38" s="966">
        <v>0</v>
      </c>
      <c r="W38" s="968">
        <v>0</v>
      </c>
      <c r="X38" s="966">
        <v>0</v>
      </c>
      <c r="Y38" s="968">
        <v>0</v>
      </c>
      <c r="Z38" s="966">
        <v>0</v>
      </c>
      <c r="AA38" s="968">
        <v>0</v>
      </c>
      <c r="AB38" s="966">
        <v>0</v>
      </c>
      <c r="AC38" s="968">
        <v>0</v>
      </c>
      <c r="AD38" s="966">
        <v>0</v>
      </c>
      <c r="AE38" s="968">
        <v>0</v>
      </c>
      <c r="AF38" s="966">
        <v>0</v>
      </c>
      <c r="AG38" s="968">
        <v>0</v>
      </c>
      <c r="AH38" s="966">
        <v>0</v>
      </c>
      <c r="AI38" s="968">
        <v>0</v>
      </c>
      <c r="AJ38" s="966">
        <v>0</v>
      </c>
      <c r="AK38" s="968">
        <v>0</v>
      </c>
      <c r="AL38" s="970">
        <v>0</v>
      </c>
      <c r="AM38" s="1180">
        <v>0</v>
      </c>
      <c r="AN38" s="968">
        <v>0</v>
      </c>
      <c r="AO38" s="968">
        <v>0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>
        <v>0</v>
      </c>
      <c r="P39" s="966">
        <v>0</v>
      </c>
      <c r="Q39" s="968">
        <v>0</v>
      </c>
      <c r="R39" s="966">
        <v>0</v>
      </c>
      <c r="S39" s="968">
        <v>0</v>
      </c>
      <c r="T39" s="966">
        <v>0</v>
      </c>
      <c r="U39" s="968">
        <v>0</v>
      </c>
      <c r="V39" s="966">
        <v>0</v>
      </c>
      <c r="W39" s="968">
        <v>0</v>
      </c>
      <c r="X39" s="966">
        <v>0</v>
      </c>
      <c r="Y39" s="968">
        <v>0</v>
      </c>
      <c r="Z39" s="966">
        <v>0</v>
      </c>
      <c r="AA39" s="968">
        <v>0</v>
      </c>
      <c r="AB39" s="966">
        <v>0</v>
      </c>
      <c r="AC39" s="968">
        <v>0</v>
      </c>
      <c r="AD39" s="966">
        <v>0</v>
      </c>
      <c r="AE39" s="968">
        <v>0</v>
      </c>
      <c r="AF39" s="966">
        <v>0</v>
      </c>
      <c r="AG39" s="968">
        <v>0</v>
      </c>
      <c r="AH39" s="966">
        <v>0</v>
      </c>
      <c r="AI39" s="968">
        <v>0</v>
      </c>
      <c r="AJ39" s="966">
        <v>0</v>
      </c>
      <c r="AK39" s="968">
        <v>0</v>
      </c>
      <c r="AL39" s="970">
        <v>0</v>
      </c>
      <c r="AM39" s="1180">
        <v>0</v>
      </c>
      <c r="AN39" s="968">
        <v>0</v>
      </c>
      <c r="AO39" s="968">
        <v>0</v>
      </c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0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0</v>
      </c>
      <c r="AJ40" s="966">
        <v>0</v>
      </c>
      <c r="AK40" s="968">
        <v>0</v>
      </c>
      <c r="AL40" s="970">
        <v>0</v>
      </c>
      <c r="AM40" s="1180">
        <v>0</v>
      </c>
      <c r="AN40" s="968">
        <v>0</v>
      </c>
      <c r="AO40" s="968">
        <v>0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3</v>
      </c>
      <c r="C41" s="963">
        <f t="shared" si="17"/>
        <v>1</v>
      </c>
      <c r="D41" s="964">
        <f t="shared" si="17"/>
        <v>2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0</v>
      </c>
      <c r="U41" s="968">
        <v>0</v>
      </c>
      <c r="V41" s="966">
        <v>0</v>
      </c>
      <c r="W41" s="968">
        <v>0</v>
      </c>
      <c r="X41" s="966">
        <v>0</v>
      </c>
      <c r="Y41" s="968">
        <v>0</v>
      </c>
      <c r="Z41" s="966">
        <v>1</v>
      </c>
      <c r="AA41" s="968">
        <v>0</v>
      </c>
      <c r="AB41" s="966">
        <v>0</v>
      </c>
      <c r="AC41" s="968">
        <v>0</v>
      </c>
      <c r="AD41" s="966">
        <v>0</v>
      </c>
      <c r="AE41" s="968">
        <v>0</v>
      </c>
      <c r="AF41" s="966">
        <v>0</v>
      </c>
      <c r="AG41" s="968">
        <v>0</v>
      </c>
      <c r="AH41" s="966">
        <v>0</v>
      </c>
      <c r="AI41" s="968">
        <v>0</v>
      </c>
      <c r="AJ41" s="966">
        <v>0</v>
      </c>
      <c r="AK41" s="968">
        <v>1</v>
      </c>
      <c r="AL41" s="970">
        <v>1</v>
      </c>
      <c r="AM41" s="1180">
        <v>0</v>
      </c>
      <c r="AN41" s="968">
        <v>0</v>
      </c>
      <c r="AO41" s="968">
        <v>3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>
        <v>0</v>
      </c>
      <c r="P42" s="967">
        <v>0</v>
      </c>
      <c r="Q42" s="973">
        <v>0</v>
      </c>
      <c r="R42" s="967">
        <v>0</v>
      </c>
      <c r="S42" s="973">
        <v>0</v>
      </c>
      <c r="T42" s="967">
        <v>0</v>
      </c>
      <c r="U42" s="973">
        <v>0</v>
      </c>
      <c r="V42" s="967">
        <v>0</v>
      </c>
      <c r="W42" s="973">
        <v>0</v>
      </c>
      <c r="X42" s="967">
        <v>0</v>
      </c>
      <c r="Y42" s="973">
        <v>0</v>
      </c>
      <c r="Z42" s="967">
        <v>0</v>
      </c>
      <c r="AA42" s="973">
        <v>0</v>
      </c>
      <c r="AB42" s="967">
        <v>0</v>
      </c>
      <c r="AC42" s="973">
        <v>0</v>
      </c>
      <c r="AD42" s="967">
        <v>0</v>
      </c>
      <c r="AE42" s="973">
        <v>0</v>
      </c>
      <c r="AF42" s="967">
        <v>0</v>
      </c>
      <c r="AG42" s="973">
        <v>0</v>
      </c>
      <c r="AH42" s="967">
        <v>0</v>
      </c>
      <c r="AI42" s="973">
        <v>0</v>
      </c>
      <c r="AJ42" s="967">
        <v>0</v>
      </c>
      <c r="AK42" s="973">
        <v>0</v>
      </c>
      <c r="AL42" s="969">
        <v>0</v>
      </c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>
        <v>0</v>
      </c>
      <c r="D56" s="3894">
        <v>0</v>
      </c>
      <c r="E56" s="2690">
        <v>0</v>
      </c>
      <c r="F56" s="5057">
        <v>0</v>
      </c>
      <c r="G56" s="2689">
        <v>0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30</v>
      </c>
      <c r="C57" s="4804">
        <v>0</v>
      </c>
      <c r="D57" s="4835">
        <v>0</v>
      </c>
      <c r="E57" s="4805">
        <v>30</v>
      </c>
      <c r="F57" s="5058">
        <v>0</v>
      </c>
      <c r="G57" s="5059">
        <v>30</v>
      </c>
      <c r="H57" s="4806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>
        <v>0</v>
      </c>
      <c r="D58" s="4835">
        <v>0</v>
      </c>
      <c r="E58" s="4805">
        <v>0</v>
      </c>
      <c r="F58" s="5058">
        <v>0</v>
      </c>
      <c r="G58" s="5059">
        <v>0</v>
      </c>
      <c r="H58" s="4806">
        <v>0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>
        <v>0</v>
      </c>
      <c r="D59" s="4835">
        <v>0</v>
      </c>
      <c r="E59" s="4805">
        <v>0</v>
      </c>
      <c r="F59" s="5058">
        <v>0</v>
      </c>
      <c r="G59" s="5059">
        <v>0</v>
      </c>
      <c r="H59" s="4806">
        <v>0</v>
      </c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>
        <v>0</v>
      </c>
      <c r="D60" s="5060">
        <v>0</v>
      </c>
      <c r="E60" s="4808">
        <v>0</v>
      </c>
      <c r="F60" s="5061">
        <v>0</v>
      </c>
      <c r="G60" s="5062">
        <v>0</v>
      </c>
      <c r="H60" s="838">
        <v>0</v>
      </c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30</v>
      </c>
      <c r="C61" s="387">
        <f t="shared" si="33"/>
        <v>0</v>
      </c>
      <c r="D61" s="1328">
        <f t="shared" si="33"/>
        <v>0</v>
      </c>
      <c r="E61" s="1329">
        <f t="shared" si="33"/>
        <v>30</v>
      </c>
      <c r="F61" s="5065">
        <f t="shared" si="33"/>
        <v>0</v>
      </c>
      <c r="G61" s="5066">
        <f t="shared" si="33"/>
        <v>30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20</v>
      </c>
      <c r="C65" s="4804">
        <v>0</v>
      </c>
      <c r="D65" s="4805">
        <v>0</v>
      </c>
      <c r="E65" s="4805">
        <v>0</v>
      </c>
      <c r="F65" s="4805">
        <v>2</v>
      </c>
      <c r="G65" s="4805">
        <v>0</v>
      </c>
      <c r="H65" s="4805">
        <v>1</v>
      </c>
      <c r="I65" s="4805">
        <v>1</v>
      </c>
      <c r="J65" s="4805">
        <v>1</v>
      </c>
      <c r="K65" s="4805">
        <v>2</v>
      </c>
      <c r="L65" s="4805">
        <v>0</v>
      </c>
      <c r="M65" s="4805">
        <v>3</v>
      </c>
      <c r="N65" s="4805">
        <v>2</v>
      </c>
      <c r="O65" s="4805">
        <v>5</v>
      </c>
      <c r="P65" s="4805">
        <v>1</v>
      </c>
      <c r="Q65" s="4805">
        <v>0</v>
      </c>
      <c r="R65" s="4805">
        <v>2</v>
      </c>
      <c r="S65" s="5071">
        <v>0</v>
      </c>
      <c r="T65" s="22">
        <v>0</v>
      </c>
      <c r="U65" s="535">
        <v>0</v>
      </c>
      <c r="V65" s="535">
        <v>20</v>
      </c>
      <c r="W65" s="107">
        <v>0</v>
      </c>
      <c r="X65" s="290">
        <v>20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>
        <v>0</v>
      </c>
      <c r="D66" s="4805">
        <v>0</v>
      </c>
      <c r="E66" s="4805">
        <v>0</v>
      </c>
      <c r="F66" s="4805">
        <v>0</v>
      </c>
      <c r="G66" s="4805">
        <v>0</v>
      </c>
      <c r="H66" s="4805">
        <v>0</v>
      </c>
      <c r="I66" s="4805">
        <v>0</v>
      </c>
      <c r="J66" s="4805">
        <v>0</v>
      </c>
      <c r="K66" s="4805">
        <v>0</v>
      </c>
      <c r="L66" s="4805">
        <v>0</v>
      </c>
      <c r="M66" s="4805">
        <v>0</v>
      </c>
      <c r="N66" s="4805">
        <v>0</v>
      </c>
      <c r="O66" s="4805">
        <v>0</v>
      </c>
      <c r="P66" s="4805">
        <v>0</v>
      </c>
      <c r="Q66" s="4805">
        <v>0</v>
      </c>
      <c r="R66" s="4805">
        <v>0</v>
      </c>
      <c r="S66" s="5071">
        <v>0</v>
      </c>
      <c r="T66" s="1116">
        <v>0</v>
      </c>
      <c r="U66" s="1278">
        <v>0</v>
      </c>
      <c r="V66" s="1278">
        <v>0</v>
      </c>
      <c r="W66" s="1115">
        <v>0</v>
      </c>
      <c r="X66" s="1114">
        <v>0</v>
      </c>
      <c r="Y66" s="1278">
        <v>0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>
        <v>0</v>
      </c>
      <c r="D67" s="4805">
        <v>0</v>
      </c>
      <c r="E67" s="4805">
        <v>0</v>
      </c>
      <c r="F67" s="4805">
        <v>0</v>
      </c>
      <c r="G67" s="4805">
        <v>0</v>
      </c>
      <c r="H67" s="4805">
        <v>0</v>
      </c>
      <c r="I67" s="4805">
        <v>0</v>
      </c>
      <c r="J67" s="4805">
        <v>0</v>
      </c>
      <c r="K67" s="4805">
        <v>0</v>
      </c>
      <c r="L67" s="4805">
        <v>0</v>
      </c>
      <c r="M67" s="4805">
        <v>0</v>
      </c>
      <c r="N67" s="4805">
        <v>0</v>
      </c>
      <c r="O67" s="4805">
        <v>0</v>
      </c>
      <c r="P67" s="4805">
        <v>0</v>
      </c>
      <c r="Q67" s="4805">
        <v>0</v>
      </c>
      <c r="R67" s="4805">
        <v>0</v>
      </c>
      <c r="S67" s="5071">
        <v>0</v>
      </c>
      <c r="T67" s="1116">
        <v>0</v>
      </c>
      <c r="U67" s="1278">
        <v>0</v>
      </c>
      <c r="V67" s="1278">
        <v>0</v>
      </c>
      <c r="W67" s="1115">
        <v>0</v>
      </c>
      <c r="X67" s="1114">
        <v>0</v>
      </c>
      <c r="Y67" s="1278">
        <v>0</v>
      </c>
      <c r="Z67" s="1115">
        <v>0</v>
      </c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>
        <v>0</v>
      </c>
      <c r="D68" s="4805">
        <v>0</v>
      </c>
      <c r="E68" s="4805">
        <v>0</v>
      </c>
      <c r="F68" s="4805">
        <v>0</v>
      </c>
      <c r="G68" s="4805">
        <v>0</v>
      </c>
      <c r="H68" s="4805">
        <v>0</v>
      </c>
      <c r="I68" s="4805">
        <v>0</v>
      </c>
      <c r="J68" s="4805">
        <v>0</v>
      </c>
      <c r="K68" s="4805">
        <v>0</v>
      </c>
      <c r="L68" s="4805">
        <v>0</v>
      </c>
      <c r="M68" s="4805">
        <v>0</v>
      </c>
      <c r="N68" s="4805">
        <v>0</v>
      </c>
      <c r="O68" s="4805">
        <v>0</v>
      </c>
      <c r="P68" s="4805">
        <v>0</v>
      </c>
      <c r="Q68" s="4805">
        <v>0</v>
      </c>
      <c r="R68" s="4805">
        <v>0</v>
      </c>
      <c r="S68" s="5071">
        <v>0</v>
      </c>
      <c r="T68" s="1152">
        <v>0</v>
      </c>
      <c r="U68" s="1283">
        <v>0</v>
      </c>
      <c r="V68" s="1283">
        <v>0</v>
      </c>
      <c r="W68" s="388">
        <v>0</v>
      </c>
      <c r="X68" s="1139">
        <v>0</v>
      </c>
      <c r="Y68" s="1283">
        <v>0</v>
      </c>
      <c r="Z68" s="388">
        <v>0</v>
      </c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20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2</v>
      </c>
      <c r="G69" s="5075">
        <f t="shared" si="37"/>
        <v>0</v>
      </c>
      <c r="H69" s="5075">
        <f t="shared" si="37"/>
        <v>1</v>
      </c>
      <c r="I69" s="5075">
        <f t="shared" si="37"/>
        <v>1</v>
      </c>
      <c r="J69" s="5075">
        <f t="shared" si="37"/>
        <v>1</v>
      </c>
      <c r="K69" s="5075">
        <f t="shared" si="37"/>
        <v>2</v>
      </c>
      <c r="L69" s="5075">
        <f t="shared" si="37"/>
        <v>0</v>
      </c>
      <c r="M69" s="5075">
        <f t="shared" si="37"/>
        <v>3</v>
      </c>
      <c r="N69" s="5075">
        <f t="shared" si="37"/>
        <v>2</v>
      </c>
      <c r="O69" s="5075">
        <f t="shared" si="37"/>
        <v>5</v>
      </c>
      <c r="P69" s="5075">
        <f t="shared" si="37"/>
        <v>1</v>
      </c>
      <c r="Q69" s="5075">
        <f t="shared" si="37"/>
        <v>0</v>
      </c>
      <c r="R69" s="5075">
        <f t="shared" si="37"/>
        <v>2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20</v>
      </c>
      <c r="W69" s="4694">
        <f t="shared" si="37"/>
        <v>0</v>
      </c>
      <c r="X69" s="5074">
        <f t="shared" si="37"/>
        <v>20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246</v>
      </c>
      <c r="C73" s="4804">
        <v>0</v>
      </c>
      <c r="D73" s="4805">
        <v>1</v>
      </c>
      <c r="E73" s="4805">
        <v>11</v>
      </c>
      <c r="F73" s="4805">
        <v>6</v>
      </c>
      <c r="G73" s="4805">
        <v>8</v>
      </c>
      <c r="H73" s="4805">
        <v>8</v>
      </c>
      <c r="I73" s="4805">
        <v>16</v>
      </c>
      <c r="J73" s="4805">
        <v>3</v>
      </c>
      <c r="K73" s="4805">
        <v>5</v>
      </c>
      <c r="L73" s="4805">
        <v>7</v>
      </c>
      <c r="M73" s="4805">
        <v>50</v>
      </c>
      <c r="N73" s="4805">
        <v>15</v>
      </c>
      <c r="O73" s="4805">
        <v>28</v>
      </c>
      <c r="P73" s="4805">
        <v>26</v>
      </c>
      <c r="Q73" s="4805">
        <v>19</v>
      </c>
      <c r="R73" s="4805">
        <v>10</v>
      </c>
      <c r="S73" s="5071">
        <v>33</v>
      </c>
      <c r="T73" s="290">
        <v>0</v>
      </c>
      <c r="U73" s="22">
        <v>0</v>
      </c>
      <c r="V73" s="535">
        <v>246</v>
      </c>
      <c r="W73" s="535">
        <v>0</v>
      </c>
      <c r="X73" s="290">
        <v>227</v>
      </c>
      <c r="Y73" s="535">
        <v>6</v>
      </c>
      <c r="Z73" s="107">
        <v>13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>
        <v>0</v>
      </c>
      <c r="D74" s="4805">
        <v>0</v>
      </c>
      <c r="E74" s="4805">
        <v>0</v>
      </c>
      <c r="F74" s="4805">
        <v>0</v>
      </c>
      <c r="G74" s="4805">
        <v>0</v>
      </c>
      <c r="H74" s="4805">
        <v>0</v>
      </c>
      <c r="I74" s="4805">
        <v>0</v>
      </c>
      <c r="J74" s="4805">
        <v>0</v>
      </c>
      <c r="K74" s="4805">
        <v>0</v>
      </c>
      <c r="L74" s="4805">
        <v>0</v>
      </c>
      <c r="M74" s="4805">
        <v>0</v>
      </c>
      <c r="N74" s="4805">
        <v>0</v>
      </c>
      <c r="O74" s="4805">
        <v>0</v>
      </c>
      <c r="P74" s="4805">
        <v>0</v>
      </c>
      <c r="Q74" s="4805">
        <v>0</v>
      </c>
      <c r="R74" s="4805">
        <v>0</v>
      </c>
      <c r="S74" s="5071">
        <v>0</v>
      </c>
      <c r="T74" s="1114">
        <v>0</v>
      </c>
      <c r="U74" s="1116">
        <v>0</v>
      </c>
      <c r="V74" s="1278">
        <v>0</v>
      </c>
      <c r="W74" s="1278">
        <v>0</v>
      </c>
      <c r="X74" s="1114">
        <v>0</v>
      </c>
      <c r="Y74" s="1278">
        <v>0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>
        <v>0</v>
      </c>
      <c r="D75" s="4805">
        <v>0</v>
      </c>
      <c r="E75" s="4805">
        <v>0</v>
      </c>
      <c r="F75" s="4805">
        <v>0</v>
      </c>
      <c r="G75" s="4805">
        <v>0</v>
      </c>
      <c r="H75" s="4805">
        <v>0</v>
      </c>
      <c r="I75" s="4805">
        <v>0</v>
      </c>
      <c r="J75" s="4805">
        <v>0</v>
      </c>
      <c r="K75" s="4805">
        <v>0</v>
      </c>
      <c r="L75" s="4805">
        <v>0</v>
      </c>
      <c r="M75" s="4805">
        <v>0</v>
      </c>
      <c r="N75" s="4805">
        <v>0</v>
      </c>
      <c r="O75" s="4805">
        <v>0</v>
      </c>
      <c r="P75" s="4805">
        <v>0</v>
      </c>
      <c r="Q75" s="4805">
        <v>0</v>
      </c>
      <c r="R75" s="4805">
        <v>0</v>
      </c>
      <c r="S75" s="5071">
        <v>0</v>
      </c>
      <c r="T75" s="1114">
        <v>0</v>
      </c>
      <c r="U75" s="1116">
        <v>0</v>
      </c>
      <c r="V75" s="1278">
        <v>0</v>
      </c>
      <c r="W75" s="1278">
        <v>0</v>
      </c>
      <c r="X75" s="1114">
        <v>0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>
        <v>0</v>
      </c>
      <c r="D76" s="4805">
        <v>0</v>
      </c>
      <c r="E76" s="4805">
        <v>0</v>
      </c>
      <c r="F76" s="4805">
        <v>0</v>
      </c>
      <c r="G76" s="4805">
        <v>0</v>
      </c>
      <c r="H76" s="4805">
        <v>0</v>
      </c>
      <c r="I76" s="4805">
        <v>0</v>
      </c>
      <c r="J76" s="4805">
        <v>0</v>
      </c>
      <c r="K76" s="4805">
        <v>0</v>
      </c>
      <c r="L76" s="4805">
        <v>0</v>
      </c>
      <c r="M76" s="4805">
        <v>0</v>
      </c>
      <c r="N76" s="4805">
        <v>0</v>
      </c>
      <c r="O76" s="4805">
        <v>0</v>
      </c>
      <c r="P76" s="4805">
        <v>0</v>
      </c>
      <c r="Q76" s="4805">
        <v>0</v>
      </c>
      <c r="R76" s="4805">
        <v>0</v>
      </c>
      <c r="S76" s="5071">
        <v>0</v>
      </c>
      <c r="T76" s="1139">
        <v>0</v>
      </c>
      <c r="U76" s="1152">
        <v>0</v>
      </c>
      <c r="V76" s="1283">
        <v>0</v>
      </c>
      <c r="W76" s="1283">
        <v>0</v>
      </c>
      <c r="X76" s="1139">
        <v>0</v>
      </c>
      <c r="Y76" s="1283">
        <v>0</v>
      </c>
      <c r="Z76" s="388">
        <v>0</v>
      </c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246</v>
      </c>
      <c r="C77" s="5074">
        <f>SUM(C73:C76)</f>
        <v>0</v>
      </c>
      <c r="D77" s="5075">
        <f t="shared" ref="D77:R77" si="41">SUM(D73:D76)</f>
        <v>1</v>
      </c>
      <c r="E77" s="5075">
        <f t="shared" si="41"/>
        <v>11</v>
      </c>
      <c r="F77" s="5075">
        <f t="shared" si="41"/>
        <v>6</v>
      </c>
      <c r="G77" s="5075">
        <f t="shared" si="41"/>
        <v>8</v>
      </c>
      <c r="H77" s="5075">
        <f t="shared" si="41"/>
        <v>8</v>
      </c>
      <c r="I77" s="5075">
        <f t="shared" si="41"/>
        <v>16</v>
      </c>
      <c r="J77" s="5075">
        <f t="shared" si="41"/>
        <v>3</v>
      </c>
      <c r="K77" s="5075">
        <f t="shared" si="41"/>
        <v>5</v>
      </c>
      <c r="L77" s="5075">
        <f t="shared" si="41"/>
        <v>7</v>
      </c>
      <c r="M77" s="5075">
        <f t="shared" si="41"/>
        <v>50</v>
      </c>
      <c r="N77" s="5075">
        <f t="shared" si="41"/>
        <v>15</v>
      </c>
      <c r="O77" s="5075">
        <f t="shared" si="41"/>
        <v>28</v>
      </c>
      <c r="P77" s="5075">
        <f t="shared" si="41"/>
        <v>26</v>
      </c>
      <c r="Q77" s="5075">
        <f t="shared" si="41"/>
        <v>19</v>
      </c>
      <c r="R77" s="5075">
        <f t="shared" si="41"/>
        <v>10</v>
      </c>
      <c r="S77" s="5076">
        <f>SUM(S73:S76)</f>
        <v>33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246</v>
      </c>
      <c r="W77" s="5079">
        <f t="shared" si="42"/>
        <v>0</v>
      </c>
      <c r="X77" s="5080">
        <f t="shared" si="42"/>
        <v>227</v>
      </c>
      <c r="Y77" s="4821">
        <f t="shared" si="42"/>
        <v>6</v>
      </c>
      <c r="Z77" s="4822">
        <f t="shared" si="42"/>
        <v>13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>
        <v>0</v>
      </c>
      <c r="C80" s="22">
        <v>0</v>
      </c>
      <c r="D80" s="535">
        <v>118</v>
      </c>
      <c r="E80" s="637">
        <v>0</v>
      </c>
    </row>
    <row r="81" spans="1:5" ht="15" customHeight="1" x14ac:dyDescent="0.25">
      <c r="A81" s="4891" t="s">
        <v>3364</v>
      </c>
      <c r="B81" s="1114">
        <v>0</v>
      </c>
      <c r="C81" s="1116">
        <v>0</v>
      </c>
      <c r="D81" s="1278">
        <v>0</v>
      </c>
      <c r="E81" s="1118">
        <v>0</v>
      </c>
    </row>
    <row r="82" spans="1:5" ht="15" customHeight="1" x14ac:dyDescent="0.25">
      <c r="A82" s="4891" t="s">
        <v>3365</v>
      </c>
      <c r="B82" s="1114">
        <v>0</v>
      </c>
      <c r="C82" s="1116">
        <v>0</v>
      </c>
      <c r="D82" s="1278">
        <v>692</v>
      </c>
      <c r="E82" s="1118">
        <v>0</v>
      </c>
    </row>
    <row r="83" spans="1:5" ht="21.75" customHeight="1" x14ac:dyDescent="0.25">
      <c r="A83" s="1223" t="s">
        <v>3366</v>
      </c>
      <c r="B83" s="1114">
        <v>0</v>
      </c>
      <c r="C83" s="1116">
        <v>0</v>
      </c>
      <c r="D83" s="1278">
        <v>0</v>
      </c>
      <c r="E83" s="1118">
        <v>0</v>
      </c>
    </row>
    <row r="84" spans="1:5" ht="15" customHeight="1" x14ac:dyDescent="0.25">
      <c r="A84" s="4891" t="s">
        <v>3367</v>
      </c>
      <c r="B84" s="192">
        <v>0</v>
      </c>
      <c r="C84" s="4648">
        <v>0</v>
      </c>
      <c r="D84" s="594">
        <v>0</v>
      </c>
      <c r="E84" s="383">
        <v>0</v>
      </c>
    </row>
    <row r="85" spans="1:5" ht="15" customHeight="1" x14ac:dyDescent="0.25">
      <c r="A85" s="4891" t="s">
        <v>3368</v>
      </c>
      <c r="B85" s="192">
        <v>0</v>
      </c>
      <c r="C85" s="1116">
        <v>0</v>
      </c>
      <c r="D85" s="594">
        <v>0</v>
      </c>
      <c r="E85" s="383">
        <v>0</v>
      </c>
    </row>
    <row r="86" spans="1:5" ht="15" customHeight="1" x14ac:dyDescent="0.25">
      <c r="A86" s="4891" t="s">
        <v>3369</v>
      </c>
      <c r="B86" s="192">
        <v>0</v>
      </c>
      <c r="C86" s="1116">
        <v>0</v>
      </c>
      <c r="D86" s="594">
        <v>0</v>
      </c>
      <c r="E86" s="383">
        <v>0</v>
      </c>
    </row>
    <row r="87" spans="1:5" ht="15" customHeight="1" x14ac:dyDescent="0.25">
      <c r="A87" s="4891" t="s">
        <v>3370</v>
      </c>
      <c r="B87" s="192">
        <v>0</v>
      </c>
      <c r="C87" s="1116">
        <v>0</v>
      </c>
      <c r="D87" s="594">
        <v>0</v>
      </c>
      <c r="E87" s="383">
        <v>0</v>
      </c>
    </row>
    <row r="88" spans="1:5" ht="15" customHeight="1" x14ac:dyDescent="0.25">
      <c r="A88" s="4891" t="s">
        <v>3371</v>
      </c>
      <c r="B88" s="192">
        <v>0</v>
      </c>
      <c r="C88" s="1116">
        <v>0</v>
      </c>
      <c r="D88" s="594">
        <v>0</v>
      </c>
      <c r="E88" s="383">
        <v>0</v>
      </c>
    </row>
    <row r="89" spans="1:5" ht="15" customHeight="1" x14ac:dyDescent="0.25">
      <c r="A89" s="5082" t="s">
        <v>3372</v>
      </c>
      <c r="B89" s="192">
        <v>0</v>
      </c>
      <c r="C89" s="1116">
        <v>0</v>
      </c>
      <c r="D89" s="594">
        <v>0</v>
      </c>
      <c r="E89" s="383">
        <v>0</v>
      </c>
    </row>
    <row r="90" spans="1:5" ht="15" customHeight="1" x14ac:dyDescent="0.25">
      <c r="A90" s="4891" t="s">
        <v>3373</v>
      </c>
      <c r="B90" s="192">
        <v>0</v>
      </c>
      <c r="C90" s="1116">
        <v>0</v>
      </c>
      <c r="D90" s="594">
        <v>0</v>
      </c>
      <c r="E90" s="383">
        <v>0</v>
      </c>
    </row>
    <row r="91" spans="1:5" ht="15" customHeight="1" x14ac:dyDescent="0.25">
      <c r="A91" s="4891" t="s">
        <v>3374</v>
      </c>
      <c r="B91" s="192">
        <v>0</v>
      </c>
      <c r="C91" s="1116">
        <v>0</v>
      </c>
      <c r="D91" s="594">
        <v>0</v>
      </c>
      <c r="E91" s="383">
        <v>0</v>
      </c>
    </row>
    <row r="92" spans="1:5" ht="15" customHeight="1" x14ac:dyDescent="0.25">
      <c r="A92" s="1223" t="s">
        <v>3375</v>
      </c>
      <c r="B92" s="192">
        <v>0</v>
      </c>
      <c r="C92" s="1116">
        <v>0</v>
      </c>
      <c r="D92" s="594">
        <v>0</v>
      </c>
      <c r="E92" s="383">
        <v>0</v>
      </c>
    </row>
    <row r="93" spans="1:5" ht="15" customHeight="1" x14ac:dyDescent="0.25">
      <c r="A93" s="5083" t="s">
        <v>3376</v>
      </c>
      <c r="B93" s="192">
        <v>0</v>
      </c>
      <c r="C93" s="1116">
        <v>0</v>
      </c>
      <c r="D93" s="594">
        <v>0</v>
      </c>
      <c r="E93" s="383">
        <v>0</v>
      </c>
    </row>
    <row r="94" spans="1:5" ht="15" customHeight="1" x14ac:dyDescent="0.25">
      <c r="A94" s="2284" t="s">
        <v>3377</v>
      </c>
      <c r="B94" s="192">
        <v>0</v>
      </c>
      <c r="C94" s="1116">
        <v>0</v>
      </c>
      <c r="D94" s="594">
        <v>0</v>
      </c>
      <c r="E94" s="383">
        <v>0</v>
      </c>
    </row>
    <row r="95" spans="1:5" ht="15" customHeight="1" x14ac:dyDescent="0.25">
      <c r="A95" s="5709" t="s">
        <v>3477</v>
      </c>
      <c r="B95" s="192">
        <v>0</v>
      </c>
      <c r="C95" s="1116">
        <v>0</v>
      </c>
      <c r="D95" s="594">
        <v>27</v>
      </c>
      <c r="E95" s="383">
        <v>0</v>
      </c>
    </row>
    <row r="96" spans="1:5" ht="15" customHeight="1" x14ac:dyDescent="0.25">
      <c r="A96" s="4891" t="s">
        <v>3378</v>
      </c>
      <c r="B96" s="192">
        <v>0</v>
      </c>
      <c r="C96" s="1116">
        <v>0</v>
      </c>
      <c r="D96" s="594">
        <v>0</v>
      </c>
      <c r="E96" s="383">
        <v>0</v>
      </c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837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6</v>
      </c>
      <c r="C122" s="1106"/>
      <c r="D122" s="773"/>
      <c r="E122" s="771">
        <v>2</v>
      </c>
      <c r="F122" s="1108"/>
      <c r="G122" s="759">
        <v>4</v>
      </c>
      <c r="H122" s="1321"/>
      <c r="I122" s="773">
        <v>0</v>
      </c>
      <c r="J122" s="773">
        <v>6</v>
      </c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5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3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4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5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36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0</v>
      </c>
      <c r="L254" s="773">
        <v>1</v>
      </c>
      <c r="M254" s="773">
        <v>1</v>
      </c>
      <c r="N254" s="773">
        <v>1</v>
      </c>
      <c r="O254" s="773">
        <v>3</v>
      </c>
      <c r="P254" s="773">
        <v>2</v>
      </c>
      <c r="Q254" s="773">
        <v>1</v>
      </c>
      <c r="R254" s="773">
        <v>4</v>
      </c>
      <c r="S254" s="771">
        <v>23</v>
      </c>
    </row>
    <row r="255" spans="1:19" x14ac:dyDescent="0.25">
      <c r="A255" s="5128" t="s">
        <v>3488</v>
      </c>
      <c r="B255" s="1243">
        <f>SUM(C255:S255)</f>
        <v>36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0</v>
      </c>
      <c r="L255" s="1278">
        <v>1</v>
      </c>
      <c r="M255" s="1278">
        <v>1</v>
      </c>
      <c r="N255" s="1278">
        <v>1</v>
      </c>
      <c r="O255" s="1278">
        <v>3</v>
      </c>
      <c r="P255" s="1278">
        <v>2</v>
      </c>
      <c r="Q255" s="1278">
        <v>1</v>
      </c>
      <c r="R255" s="1278">
        <v>4</v>
      </c>
      <c r="S255" s="1115">
        <v>23</v>
      </c>
    </row>
    <row r="256" spans="1:19" x14ac:dyDescent="0.25">
      <c r="A256" s="5129" t="s">
        <v>3489</v>
      </c>
      <c r="B256" s="5130">
        <f>SUM(C256:S256)</f>
        <v>36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0</v>
      </c>
      <c r="L256" s="262">
        <v>1</v>
      </c>
      <c r="M256" s="262">
        <v>1</v>
      </c>
      <c r="N256" s="262">
        <v>1</v>
      </c>
      <c r="O256" s="262">
        <v>3</v>
      </c>
      <c r="P256" s="262">
        <v>2</v>
      </c>
      <c r="Q256" s="262">
        <v>1</v>
      </c>
      <c r="R256" s="262">
        <v>4</v>
      </c>
      <c r="S256" s="1474">
        <v>23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7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0</v>
      </c>
      <c r="M260" s="773">
        <v>0</v>
      </c>
      <c r="N260" s="773">
        <v>0</v>
      </c>
      <c r="O260" s="773">
        <v>0</v>
      </c>
      <c r="P260" s="773">
        <v>1</v>
      </c>
      <c r="Q260" s="773">
        <v>0</v>
      </c>
      <c r="R260" s="773">
        <v>1</v>
      </c>
      <c r="S260" s="1107">
        <v>5</v>
      </c>
    </row>
    <row r="261" spans="1:19" x14ac:dyDescent="0.25">
      <c r="A261" s="1187" t="s">
        <v>3493</v>
      </c>
      <c r="B261" s="1187">
        <f t="shared" si="66"/>
        <v>0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10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1</v>
      </c>
      <c r="Q262" s="1278">
        <v>0</v>
      </c>
      <c r="R262" s="1278">
        <v>1</v>
      </c>
      <c r="S262" s="1115">
        <v>8</v>
      </c>
    </row>
    <row r="263" spans="1:19" x14ac:dyDescent="0.25">
      <c r="A263" s="1187" t="s">
        <v>3495</v>
      </c>
      <c r="B263" s="1187">
        <f t="shared" si="66"/>
        <v>0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0</v>
      </c>
      <c r="N263" s="1278">
        <v>0</v>
      </c>
      <c r="O263" s="1278">
        <v>0</v>
      </c>
      <c r="P263" s="1278">
        <v>0</v>
      </c>
      <c r="Q263" s="1278">
        <v>0</v>
      </c>
      <c r="R263" s="1278">
        <v>0</v>
      </c>
      <c r="S263" s="1115">
        <v>0</v>
      </c>
    </row>
    <row r="264" spans="1:19" x14ac:dyDescent="0.25">
      <c r="A264" s="1187" t="s">
        <v>3496</v>
      </c>
      <c r="B264" s="1187">
        <f t="shared" si="66"/>
        <v>15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1</v>
      </c>
      <c r="M264" s="1278">
        <v>1</v>
      </c>
      <c r="N264" s="1278">
        <v>2</v>
      </c>
      <c r="O264" s="1278">
        <v>3</v>
      </c>
      <c r="P264" s="1278">
        <v>0</v>
      </c>
      <c r="Q264" s="1278">
        <v>1</v>
      </c>
      <c r="R264" s="1278">
        <v>1</v>
      </c>
      <c r="S264" s="1115">
        <v>6</v>
      </c>
    </row>
    <row r="265" spans="1:19" x14ac:dyDescent="0.25">
      <c r="A265" s="1187" t="s">
        <v>3497</v>
      </c>
      <c r="B265" s="1187">
        <f t="shared" si="66"/>
        <v>6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0</v>
      </c>
      <c r="P265" s="1278">
        <v>0</v>
      </c>
      <c r="Q265" s="1278">
        <v>0</v>
      </c>
      <c r="R265" s="1278">
        <v>1</v>
      </c>
      <c r="S265" s="1115">
        <v>5</v>
      </c>
    </row>
    <row r="266" spans="1:19" x14ac:dyDescent="0.25">
      <c r="A266" s="1187" t="s">
        <v>3498</v>
      </c>
      <c r="B266" s="1187">
        <f t="shared" si="66"/>
        <v>0</v>
      </c>
      <c r="C266" s="1114">
        <v>0</v>
      </c>
      <c r="D266" s="1278">
        <v>0</v>
      </c>
      <c r="E266" s="1278">
        <v>0</v>
      </c>
      <c r="F266" s="1278">
        <v>0</v>
      </c>
      <c r="G266" s="1278">
        <v>0</v>
      </c>
      <c r="H266" s="1278">
        <v>0</v>
      </c>
      <c r="I266" s="1278">
        <v>0</v>
      </c>
      <c r="J266" s="1278">
        <v>0</v>
      </c>
      <c r="K266" s="1278">
        <v>0</v>
      </c>
      <c r="L266" s="1278">
        <v>0</v>
      </c>
      <c r="M266" s="1278">
        <v>0</v>
      </c>
      <c r="N266" s="1278">
        <v>0</v>
      </c>
      <c r="O266" s="1278">
        <v>0</v>
      </c>
      <c r="P266" s="1278">
        <v>0</v>
      </c>
      <c r="Q266" s="1278">
        <v>0</v>
      </c>
      <c r="R266" s="1278">
        <v>0</v>
      </c>
      <c r="S266" s="1115">
        <v>0</v>
      </c>
    </row>
    <row r="267" spans="1:19" x14ac:dyDescent="0.25">
      <c r="A267" s="1187" t="s">
        <v>3499</v>
      </c>
      <c r="B267" s="1187">
        <f t="shared" si="66"/>
        <v>0</v>
      </c>
      <c r="C267" s="1114">
        <v>0</v>
      </c>
      <c r="D267" s="1278">
        <v>0</v>
      </c>
      <c r="E267" s="1278">
        <v>0</v>
      </c>
      <c r="F267" s="1278">
        <v>0</v>
      </c>
      <c r="G267" s="1278">
        <v>0</v>
      </c>
      <c r="H267" s="1278">
        <v>0</v>
      </c>
      <c r="I267" s="1278">
        <v>0</v>
      </c>
      <c r="J267" s="1278">
        <v>0</v>
      </c>
      <c r="K267" s="1278">
        <v>0</v>
      </c>
      <c r="L267" s="1278">
        <v>0</v>
      </c>
      <c r="M267" s="1278">
        <v>0</v>
      </c>
      <c r="N267" s="1278">
        <v>0</v>
      </c>
      <c r="O267" s="1278">
        <v>0</v>
      </c>
      <c r="P267" s="1278">
        <v>0</v>
      </c>
      <c r="Q267" s="1278">
        <v>0</v>
      </c>
      <c r="R267" s="1278">
        <v>0</v>
      </c>
      <c r="S267" s="1115">
        <v>0</v>
      </c>
    </row>
    <row r="268" spans="1:19" x14ac:dyDescent="0.25">
      <c r="A268" s="1187" t="s">
        <v>3500</v>
      </c>
      <c r="B268" s="1187">
        <f t="shared" si="66"/>
        <v>0</v>
      </c>
      <c r="C268" s="1114">
        <v>0</v>
      </c>
      <c r="D268" s="1278">
        <v>0</v>
      </c>
      <c r="E268" s="1278">
        <v>0</v>
      </c>
      <c r="F268" s="1278">
        <v>0</v>
      </c>
      <c r="G268" s="1278">
        <v>0</v>
      </c>
      <c r="H268" s="1278">
        <v>0</v>
      </c>
      <c r="I268" s="1278">
        <v>0</v>
      </c>
      <c r="J268" s="1278">
        <v>0</v>
      </c>
      <c r="K268" s="1278">
        <v>0</v>
      </c>
      <c r="L268" s="1278">
        <v>0</v>
      </c>
      <c r="M268" s="1278">
        <v>0</v>
      </c>
      <c r="N268" s="1278">
        <v>0</v>
      </c>
      <c r="O268" s="1278">
        <v>0</v>
      </c>
      <c r="P268" s="1278">
        <v>0</v>
      </c>
      <c r="Q268" s="1278">
        <v>0</v>
      </c>
      <c r="R268" s="1278">
        <v>0</v>
      </c>
      <c r="S268" s="1115">
        <v>0</v>
      </c>
    </row>
    <row r="269" spans="1:19" x14ac:dyDescent="0.25">
      <c r="A269" s="1187" t="s">
        <v>3501</v>
      </c>
      <c r="B269" s="1187">
        <f t="shared" si="66"/>
        <v>0</v>
      </c>
      <c r="C269" s="1114">
        <v>0</v>
      </c>
      <c r="D269" s="1278">
        <v>0</v>
      </c>
      <c r="E269" s="1278">
        <v>0</v>
      </c>
      <c r="F269" s="1278">
        <v>0</v>
      </c>
      <c r="G269" s="1278">
        <v>0</v>
      </c>
      <c r="H269" s="1278">
        <v>0</v>
      </c>
      <c r="I269" s="1278">
        <v>0</v>
      </c>
      <c r="J269" s="1278">
        <v>0</v>
      </c>
      <c r="K269" s="1278">
        <v>0</v>
      </c>
      <c r="L269" s="1278">
        <v>0</v>
      </c>
      <c r="M269" s="1278">
        <v>0</v>
      </c>
      <c r="N269" s="1278">
        <v>0</v>
      </c>
      <c r="O269" s="1278">
        <v>0</v>
      </c>
      <c r="P269" s="1278">
        <v>0</v>
      </c>
      <c r="Q269" s="1278">
        <v>0</v>
      </c>
      <c r="R269" s="1278">
        <v>0</v>
      </c>
      <c r="S269" s="1115">
        <v>0</v>
      </c>
    </row>
    <row r="270" spans="1:19" ht="22.5" x14ac:dyDescent="0.25">
      <c r="A270" s="1186" t="s">
        <v>3502</v>
      </c>
      <c r="B270" s="1187">
        <f t="shared" si="66"/>
        <v>0</v>
      </c>
      <c r="C270" s="1114">
        <v>0</v>
      </c>
      <c r="D270" s="1278">
        <v>0</v>
      </c>
      <c r="E270" s="1278">
        <v>0</v>
      </c>
      <c r="F270" s="1278">
        <v>0</v>
      </c>
      <c r="G270" s="1278">
        <v>0</v>
      </c>
      <c r="H270" s="1278">
        <v>0</v>
      </c>
      <c r="I270" s="1278">
        <v>0</v>
      </c>
      <c r="J270" s="1278">
        <v>0</v>
      </c>
      <c r="K270" s="1278">
        <v>0</v>
      </c>
      <c r="L270" s="1278">
        <v>0</v>
      </c>
      <c r="M270" s="1278">
        <v>0</v>
      </c>
      <c r="N270" s="1278">
        <v>0</v>
      </c>
      <c r="O270" s="1278">
        <v>0</v>
      </c>
      <c r="P270" s="1278">
        <v>0</v>
      </c>
      <c r="Q270" s="1278">
        <v>0</v>
      </c>
      <c r="R270" s="1278">
        <v>0</v>
      </c>
      <c r="S270" s="1115">
        <v>0</v>
      </c>
    </row>
    <row r="271" spans="1:19" ht="22.5" x14ac:dyDescent="0.25">
      <c r="A271" s="1186" t="s">
        <v>3503</v>
      </c>
      <c r="B271" s="1187">
        <f t="shared" si="66"/>
        <v>0</v>
      </c>
      <c r="C271" s="1114">
        <v>0</v>
      </c>
      <c r="D271" s="1278">
        <v>0</v>
      </c>
      <c r="E271" s="1278">
        <v>0</v>
      </c>
      <c r="F271" s="1278">
        <v>0</v>
      </c>
      <c r="G271" s="1278">
        <v>0</v>
      </c>
      <c r="H271" s="1278">
        <v>0</v>
      </c>
      <c r="I271" s="1278">
        <v>0</v>
      </c>
      <c r="J271" s="1278">
        <v>0</v>
      </c>
      <c r="K271" s="1278">
        <v>0</v>
      </c>
      <c r="L271" s="1278">
        <v>0</v>
      </c>
      <c r="M271" s="1278">
        <v>0</v>
      </c>
      <c r="N271" s="1278">
        <v>0</v>
      </c>
      <c r="O271" s="1278">
        <v>0</v>
      </c>
      <c r="P271" s="1278">
        <v>0</v>
      </c>
      <c r="Q271" s="1278">
        <v>0</v>
      </c>
      <c r="R271" s="1278">
        <v>0</v>
      </c>
      <c r="S271" s="1115">
        <v>0</v>
      </c>
    </row>
    <row r="272" spans="1:19" x14ac:dyDescent="0.25">
      <c r="A272" s="1187" t="s">
        <v>3504</v>
      </c>
      <c r="B272" s="1187">
        <f t="shared" si="66"/>
        <v>0</v>
      </c>
      <c r="C272" s="1114">
        <v>0</v>
      </c>
      <c r="D272" s="1278">
        <v>0</v>
      </c>
      <c r="E272" s="1278">
        <v>0</v>
      </c>
      <c r="F272" s="1278">
        <v>0</v>
      </c>
      <c r="G272" s="1278">
        <v>0</v>
      </c>
      <c r="H272" s="1278">
        <v>0</v>
      </c>
      <c r="I272" s="1278">
        <v>0</v>
      </c>
      <c r="J272" s="1278">
        <v>0</v>
      </c>
      <c r="K272" s="1278">
        <v>0</v>
      </c>
      <c r="L272" s="1278">
        <v>0</v>
      </c>
      <c r="M272" s="1278">
        <v>0</v>
      </c>
      <c r="N272" s="1278">
        <v>0</v>
      </c>
      <c r="O272" s="1278">
        <v>0</v>
      </c>
      <c r="P272" s="1278">
        <v>0</v>
      </c>
      <c r="Q272" s="1278">
        <v>0</v>
      </c>
      <c r="R272" s="1278">
        <v>0</v>
      </c>
      <c r="S272" s="1115">
        <v>0</v>
      </c>
    </row>
    <row r="273" spans="1:19" x14ac:dyDescent="0.25">
      <c r="A273" s="1187" t="s">
        <v>3505</v>
      </c>
      <c r="B273" s="1187">
        <f t="shared" si="66"/>
        <v>0</v>
      </c>
      <c r="C273" s="1114">
        <v>0</v>
      </c>
      <c r="D273" s="1278">
        <v>0</v>
      </c>
      <c r="E273" s="1278">
        <v>0</v>
      </c>
      <c r="F273" s="1278">
        <v>0</v>
      </c>
      <c r="G273" s="1278">
        <v>0</v>
      </c>
      <c r="H273" s="1278">
        <v>0</v>
      </c>
      <c r="I273" s="1278">
        <v>0</v>
      </c>
      <c r="J273" s="1278">
        <v>0</v>
      </c>
      <c r="K273" s="1278">
        <v>0</v>
      </c>
      <c r="L273" s="1278">
        <v>0</v>
      </c>
      <c r="M273" s="1278">
        <v>0</v>
      </c>
      <c r="N273" s="1278">
        <v>0</v>
      </c>
      <c r="O273" s="1278">
        <v>0</v>
      </c>
      <c r="P273" s="1278">
        <v>0</v>
      </c>
      <c r="Q273" s="1278">
        <v>0</v>
      </c>
      <c r="R273" s="1278">
        <v>0</v>
      </c>
      <c r="S273" s="1115">
        <v>0</v>
      </c>
    </row>
    <row r="274" spans="1:19" x14ac:dyDescent="0.25">
      <c r="A274" s="1187" t="s">
        <v>3506</v>
      </c>
      <c r="B274" s="1187">
        <f t="shared" si="66"/>
        <v>0</v>
      </c>
      <c r="C274" s="1114">
        <v>0</v>
      </c>
      <c r="D274" s="1278">
        <v>0</v>
      </c>
      <c r="E274" s="1278">
        <v>0</v>
      </c>
      <c r="F274" s="1278">
        <v>0</v>
      </c>
      <c r="G274" s="1278">
        <v>0</v>
      </c>
      <c r="H274" s="1278">
        <v>0</v>
      </c>
      <c r="I274" s="1278">
        <v>0</v>
      </c>
      <c r="J274" s="1278">
        <v>0</v>
      </c>
      <c r="K274" s="1278">
        <v>0</v>
      </c>
      <c r="L274" s="1278">
        <v>0</v>
      </c>
      <c r="M274" s="1278">
        <v>0</v>
      </c>
      <c r="N274" s="1278">
        <v>0</v>
      </c>
      <c r="O274" s="1278">
        <v>0</v>
      </c>
      <c r="P274" s="1278">
        <v>0</v>
      </c>
      <c r="Q274" s="1278">
        <v>0</v>
      </c>
      <c r="R274" s="1278">
        <v>0</v>
      </c>
      <c r="S274" s="1115">
        <v>0</v>
      </c>
    </row>
    <row r="275" spans="1:19" x14ac:dyDescent="0.25">
      <c r="A275" s="1187" t="s">
        <v>3507</v>
      </c>
      <c r="B275" s="1187">
        <f t="shared" si="66"/>
        <v>0</v>
      </c>
      <c r="C275" s="1114">
        <v>0</v>
      </c>
      <c r="D275" s="1278">
        <v>0</v>
      </c>
      <c r="E275" s="1278">
        <v>0</v>
      </c>
      <c r="F275" s="1278">
        <v>0</v>
      </c>
      <c r="G275" s="1278">
        <v>0</v>
      </c>
      <c r="H275" s="1278">
        <v>0</v>
      </c>
      <c r="I275" s="1278">
        <v>0</v>
      </c>
      <c r="J275" s="1278">
        <v>0</v>
      </c>
      <c r="K275" s="1278">
        <v>0</v>
      </c>
      <c r="L275" s="1278">
        <v>0</v>
      </c>
      <c r="M275" s="1278">
        <v>0</v>
      </c>
      <c r="N275" s="1278">
        <v>0</v>
      </c>
      <c r="O275" s="1278">
        <v>0</v>
      </c>
      <c r="P275" s="1278">
        <v>0</v>
      </c>
      <c r="Q275" s="1278">
        <v>0</v>
      </c>
      <c r="R275" s="1278">
        <v>0</v>
      </c>
      <c r="S275" s="1115">
        <v>0</v>
      </c>
    </row>
    <row r="276" spans="1:19" x14ac:dyDescent="0.25">
      <c r="A276" s="1187" t="s">
        <v>3508</v>
      </c>
      <c r="B276" s="1187">
        <f t="shared" si="66"/>
        <v>0</v>
      </c>
      <c r="C276" s="1114">
        <v>0</v>
      </c>
      <c r="D276" s="1278">
        <v>0</v>
      </c>
      <c r="E276" s="1278">
        <v>0</v>
      </c>
      <c r="F276" s="1278">
        <v>0</v>
      </c>
      <c r="G276" s="1278">
        <v>0</v>
      </c>
      <c r="H276" s="1278">
        <v>0</v>
      </c>
      <c r="I276" s="1278">
        <v>0</v>
      </c>
      <c r="J276" s="1278">
        <v>0</v>
      </c>
      <c r="K276" s="1278">
        <v>0</v>
      </c>
      <c r="L276" s="1278">
        <v>0</v>
      </c>
      <c r="M276" s="1278">
        <v>0</v>
      </c>
      <c r="N276" s="1278">
        <v>0</v>
      </c>
      <c r="O276" s="1278">
        <v>0</v>
      </c>
      <c r="P276" s="1278">
        <v>0</v>
      </c>
      <c r="Q276" s="1278">
        <v>0</v>
      </c>
      <c r="R276" s="1278">
        <v>0</v>
      </c>
      <c r="S276" s="1115">
        <v>0</v>
      </c>
    </row>
    <row r="277" spans="1:19" x14ac:dyDescent="0.25">
      <c r="A277" s="1187" t="s">
        <v>3509</v>
      </c>
      <c r="B277" s="1187">
        <f t="shared" si="66"/>
        <v>0</v>
      </c>
      <c r="C277" s="1114">
        <v>0</v>
      </c>
      <c r="D277" s="1278">
        <v>0</v>
      </c>
      <c r="E277" s="1278">
        <v>0</v>
      </c>
      <c r="F277" s="1278">
        <v>0</v>
      </c>
      <c r="G277" s="1278">
        <v>0</v>
      </c>
      <c r="H277" s="1278">
        <v>0</v>
      </c>
      <c r="I277" s="1278">
        <v>0</v>
      </c>
      <c r="J277" s="1278">
        <v>0</v>
      </c>
      <c r="K277" s="1278">
        <v>0</v>
      </c>
      <c r="L277" s="1278">
        <v>0</v>
      </c>
      <c r="M277" s="1278">
        <v>0</v>
      </c>
      <c r="N277" s="1278">
        <v>0</v>
      </c>
      <c r="O277" s="1278">
        <v>0</v>
      </c>
      <c r="P277" s="1278">
        <v>0</v>
      </c>
      <c r="Q277" s="1278">
        <v>0</v>
      </c>
      <c r="R277" s="1278">
        <v>0</v>
      </c>
      <c r="S277" s="1115">
        <v>0</v>
      </c>
    </row>
    <row r="278" spans="1:19" x14ac:dyDescent="0.25">
      <c r="A278" s="1187" t="s">
        <v>3510</v>
      </c>
      <c r="B278" s="1187">
        <f t="shared" si="66"/>
        <v>0</v>
      </c>
      <c r="C278" s="1114">
        <v>0</v>
      </c>
      <c r="D278" s="1278">
        <v>0</v>
      </c>
      <c r="E278" s="1278">
        <v>0</v>
      </c>
      <c r="F278" s="1278">
        <v>0</v>
      </c>
      <c r="G278" s="1278">
        <v>0</v>
      </c>
      <c r="H278" s="1278">
        <v>0</v>
      </c>
      <c r="I278" s="1278">
        <v>0</v>
      </c>
      <c r="J278" s="1278">
        <v>0</v>
      </c>
      <c r="K278" s="1278">
        <v>0</v>
      </c>
      <c r="L278" s="1278">
        <v>0</v>
      </c>
      <c r="M278" s="1278">
        <v>0</v>
      </c>
      <c r="N278" s="1278">
        <v>0</v>
      </c>
      <c r="O278" s="1278">
        <v>0</v>
      </c>
      <c r="P278" s="1278">
        <v>0</v>
      </c>
      <c r="Q278" s="1278">
        <v>0</v>
      </c>
      <c r="R278" s="1278">
        <v>0</v>
      </c>
      <c r="S278" s="1115">
        <v>0</v>
      </c>
    </row>
    <row r="279" spans="1:19" x14ac:dyDescent="0.25">
      <c r="A279" s="1187" t="s">
        <v>3511</v>
      </c>
      <c r="B279" s="1187">
        <f t="shared" si="66"/>
        <v>0</v>
      </c>
      <c r="C279" s="1114">
        <v>0</v>
      </c>
      <c r="D279" s="1278">
        <v>0</v>
      </c>
      <c r="E279" s="1278">
        <v>0</v>
      </c>
      <c r="F279" s="1278">
        <v>0</v>
      </c>
      <c r="G279" s="1278">
        <v>0</v>
      </c>
      <c r="H279" s="1278">
        <v>0</v>
      </c>
      <c r="I279" s="1278">
        <v>0</v>
      </c>
      <c r="J279" s="1278">
        <v>0</v>
      </c>
      <c r="K279" s="1278">
        <v>0</v>
      </c>
      <c r="L279" s="1278">
        <v>0</v>
      </c>
      <c r="M279" s="1278">
        <v>0</v>
      </c>
      <c r="N279" s="1278">
        <v>0</v>
      </c>
      <c r="O279" s="1278">
        <v>0</v>
      </c>
      <c r="P279" s="1278">
        <v>0</v>
      </c>
      <c r="Q279" s="1278">
        <v>0</v>
      </c>
      <c r="R279" s="1278">
        <v>0</v>
      </c>
      <c r="S279" s="1115">
        <v>0</v>
      </c>
    </row>
    <row r="280" spans="1:19" x14ac:dyDescent="0.25">
      <c r="A280" s="1187" t="s">
        <v>3512</v>
      </c>
      <c r="B280" s="1187">
        <f t="shared" si="66"/>
        <v>0</v>
      </c>
      <c r="C280" s="1114">
        <v>0</v>
      </c>
      <c r="D280" s="1278">
        <v>0</v>
      </c>
      <c r="E280" s="1278">
        <v>0</v>
      </c>
      <c r="F280" s="1278">
        <v>0</v>
      </c>
      <c r="G280" s="1278">
        <v>0</v>
      </c>
      <c r="H280" s="1278">
        <v>0</v>
      </c>
      <c r="I280" s="1278">
        <v>0</v>
      </c>
      <c r="J280" s="1278">
        <v>0</v>
      </c>
      <c r="K280" s="1278">
        <v>0</v>
      </c>
      <c r="L280" s="1278">
        <v>0</v>
      </c>
      <c r="M280" s="1278">
        <v>0</v>
      </c>
      <c r="N280" s="1278">
        <v>0</v>
      </c>
      <c r="O280" s="1278">
        <v>0</v>
      </c>
      <c r="P280" s="1278">
        <v>0</v>
      </c>
      <c r="Q280" s="1278">
        <v>0</v>
      </c>
      <c r="R280" s="1278">
        <v>0</v>
      </c>
      <c r="S280" s="1115">
        <v>0</v>
      </c>
    </row>
    <row r="281" spans="1:19" x14ac:dyDescent="0.25">
      <c r="A281" s="193" t="s">
        <v>3513</v>
      </c>
      <c r="B281" s="1187">
        <f t="shared" si="66"/>
        <v>0</v>
      </c>
      <c r="C281" s="290">
        <v>0</v>
      </c>
      <c r="D281" s="535">
        <v>0</v>
      </c>
      <c r="E281" s="535">
        <v>0</v>
      </c>
      <c r="F281" s="535">
        <v>0</v>
      </c>
      <c r="G281" s="535">
        <v>0</v>
      </c>
      <c r="H281" s="535">
        <v>0</v>
      </c>
      <c r="I281" s="535">
        <v>0</v>
      </c>
      <c r="J281" s="535">
        <v>0</v>
      </c>
      <c r="K281" s="535">
        <v>0</v>
      </c>
      <c r="L281" s="535">
        <v>0</v>
      </c>
      <c r="M281" s="535">
        <v>0</v>
      </c>
      <c r="N281" s="535">
        <v>0</v>
      </c>
      <c r="O281" s="535">
        <v>0</v>
      </c>
      <c r="P281" s="535">
        <v>0</v>
      </c>
      <c r="Q281" s="535">
        <v>0</v>
      </c>
      <c r="R281" s="535">
        <v>0</v>
      </c>
      <c r="S281" s="107">
        <v>0</v>
      </c>
    </row>
    <row r="282" spans="1:19" x14ac:dyDescent="0.25">
      <c r="A282" s="193" t="s">
        <v>3514</v>
      </c>
      <c r="B282" s="1187">
        <f t="shared" si="66"/>
        <v>0</v>
      </c>
      <c r="C282" s="1114">
        <v>0</v>
      </c>
      <c r="D282" s="1278">
        <v>0</v>
      </c>
      <c r="E282" s="1278">
        <v>0</v>
      </c>
      <c r="F282" s="1278">
        <v>0</v>
      </c>
      <c r="G282" s="1278">
        <v>0</v>
      </c>
      <c r="H282" s="1278">
        <v>0</v>
      </c>
      <c r="I282" s="1278">
        <v>0</v>
      </c>
      <c r="J282" s="1278">
        <v>0</v>
      </c>
      <c r="K282" s="1278">
        <v>0</v>
      </c>
      <c r="L282" s="1278">
        <v>0</v>
      </c>
      <c r="M282" s="1278">
        <v>0</v>
      </c>
      <c r="N282" s="1278">
        <v>0</v>
      </c>
      <c r="O282" s="1278">
        <v>0</v>
      </c>
      <c r="P282" s="1278">
        <v>0</v>
      </c>
      <c r="Q282" s="1278">
        <v>0</v>
      </c>
      <c r="R282" s="1278">
        <v>0</v>
      </c>
      <c r="S282" s="1115">
        <v>0</v>
      </c>
    </row>
    <row r="283" spans="1:19" ht="15" customHeight="1" x14ac:dyDescent="0.25">
      <c r="A283" s="196" t="s">
        <v>3515</v>
      </c>
      <c r="B283" s="1187">
        <f t="shared" si="66"/>
        <v>0</v>
      </c>
      <c r="C283" s="1114">
        <v>0</v>
      </c>
      <c r="D283" s="1278">
        <v>0</v>
      </c>
      <c r="E283" s="1278">
        <v>0</v>
      </c>
      <c r="F283" s="1278">
        <v>0</v>
      </c>
      <c r="G283" s="1278">
        <v>0</v>
      </c>
      <c r="H283" s="1278">
        <v>0</v>
      </c>
      <c r="I283" s="1278">
        <v>0</v>
      </c>
      <c r="J283" s="1278">
        <v>0</v>
      </c>
      <c r="K283" s="1278">
        <v>0</v>
      </c>
      <c r="L283" s="1278">
        <v>0</v>
      </c>
      <c r="M283" s="1278">
        <v>0</v>
      </c>
      <c r="N283" s="1278">
        <v>0</v>
      </c>
      <c r="O283" s="1278">
        <v>0</v>
      </c>
      <c r="P283" s="1278">
        <v>0</v>
      </c>
      <c r="Q283" s="1278">
        <v>0</v>
      </c>
      <c r="R283" s="1278">
        <v>0</v>
      </c>
      <c r="S283" s="1115">
        <v>0</v>
      </c>
    </row>
    <row r="284" spans="1:19" x14ac:dyDescent="0.25">
      <c r="A284" s="193" t="s">
        <v>3516</v>
      </c>
      <c r="B284" s="1187">
        <f t="shared" si="66"/>
        <v>0</v>
      </c>
      <c r="C284" s="1114">
        <v>0</v>
      </c>
      <c r="D284" s="1278">
        <v>0</v>
      </c>
      <c r="E284" s="1278">
        <v>0</v>
      </c>
      <c r="F284" s="1278">
        <v>0</v>
      </c>
      <c r="G284" s="1278">
        <v>0</v>
      </c>
      <c r="H284" s="1278">
        <v>0</v>
      </c>
      <c r="I284" s="1278">
        <v>0</v>
      </c>
      <c r="J284" s="1278">
        <v>0</v>
      </c>
      <c r="K284" s="1278">
        <v>0</v>
      </c>
      <c r="L284" s="1278">
        <v>0</v>
      </c>
      <c r="M284" s="1278">
        <v>0</v>
      </c>
      <c r="N284" s="1278">
        <v>0</v>
      </c>
      <c r="O284" s="1278">
        <v>0</v>
      </c>
      <c r="P284" s="1278">
        <v>0</v>
      </c>
      <c r="Q284" s="1278">
        <v>0</v>
      </c>
      <c r="R284" s="1278">
        <v>0</v>
      </c>
      <c r="S284" s="1115">
        <v>0</v>
      </c>
    </row>
    <row r="285" spans="1:19" x14ac:dyDescent="0.25">
      <c r="A285" s="193" t="s">
        <v>3517</v>
      </c>
      <c r="B285" s="1187">
        <f t="shared" si="66"/>
        <v>0</v>
      </c>
      <c r="C285" s="1114">
        <v>0</v>
      </c>
      <c r="D285" s="1278">
        <v>0</v>
      </c>
      <c r="E285" s="1278">
        <v>0</v>
      </c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f t="shared" si="66"/>
        <v>0</v>
      </c>
      <c r="C286" s="1139">
        <v>0</v>
      </c>
      <c r="D286" s="1283">
        <v>0</v>
      </c>
      <c r="E286" s="1283">
        <v>0</v>
      </c>
      <c r="F286" s="1283">
        <v>0</v>
      </c>
      <c r="G286" s="1283">
        <v>0</v>
      </c>
      <c r="H286" s="1283">
        <v>0</v>
      </c>
      <c r="I286" s="1283">
        <v>0</v>
      </c>
      <c r="J286" s="1283">
        <v>0</v>
      </c>
      <c r="K286" s="1283">
        <v>0</v>
      </c>
      <c r="L286" s="1283">
        <v>0</v>
      </c>
      <c r="M286" s="1283">
        <v>0</v>
      </c>
      <c r="N286" s="1283">
        <v>0</v>
      </c>
      <c r="O286" s="1283">
        <v>0</v>
      </c>
      <c r="P286" s="1283">
        <v>0</v>
      </c>
      <c r="Q286" s="1283">
        <v>0</v>
      </c>
      <c r="R286" s="1283">
        <v>0</v>
      </c>
      <c r="S286" s="388">
        <v>0</v>
      </c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49" t="s">
        <v>3340</v>
      </c>
      <c r="B291" s="1243">
        <f t="shared" si="67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0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0</v>
      </c>
      <c r="K292" s="1278">
        <v>0</v>
      </c>
      <c r="L292" s="1278">
        <v>0</v>
      </c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4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1</v>
      </c>
      <c r="M293" s="1278">
        <v>0</v>
      </c>
      <c r="N293" s="1278">
        <v>0</v>
      </c>
      <c r="O293" s="1278">
        <v>0</v>
      </c>
      <c r="P293" s="1278">
        <v>2</v>
      </c>
      <c r="Q293" s="1278">
        <v>1</v>
      </c>
      <c r="R293" s="1278">
        <v>0</v>
      </c>
      <c r="S293" s="1115">
        <v>0</v>
      </c>
    </row>
    <row r="294" spans="1:19" x14ac:dyDescent="0.25">
      <c r="A294" s="5049" t="s">
        <v>3431</v>
      </c>
      <c r="B294" s="1243">
        <f t="shared" si="67"/>
        <v>0</v>
      </c>
      <c r="C294" s="1278">
        <v>0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5011" t="s">
        <v>3337</v>
      </c>
      <c r="B295" s="1243">
        <f t="shared" si="67"/>
        <v>0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0</v>
      </c>
    </row>
    <row r="296" spans="1:19" x14ac:dyDescent="0.25">
      <c r="A296" s="5011" t="s">
        <v>3521</v>
      </c>
      <c r="B296" s="1243">
        <f t="shared" si="67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5011" t="s">
        <v>3429</v>
      </c>
      <c r="B297" s="1243">
        <f t="shared" si="67"/>
        <v>0</v>
      </c>
      <c r="C297" s="1278">
        <v>0</v>
      </c>
      <c r="D297" s="1278">
        <v>0</v>
      </c>
      <c r="E297" s="1278">
        <v>0</v>
      </c>
      <c r="F297" s="1278">
        <v>0</v>
      </c>
      <c r="G297" s="1278">
        <v>0</v>
      </c>
      <c r="H297" s="1278">
        <v>0</v>
      </c>
      <c r="I297" s="1278">
        <v>0</v>
      </c>
      <c r="J297" s="1278">
        <v>0</v>
      </c>
      <c r="K297" s="1278">
        <v>0</v>
      </c>
      <c r="L297" s="1278">
        <v>0</v>
      </c>
      <c r="M297" s="1278">
        <v>0</v>
      </c>
      <c r="N297" s="1278">
        <v>0</v>
      </c>
      <c r="O297" s="1278">
        <v>0</v>
      </c>
      <c r="P297" s="1278">
        <v>0</v>
      </c>
      <c r="Q297" s="1278">
        <v>0</v>
      </c>
      <c r="R297" s="1278">
        <v>0</v>
      </c>
      <c r="S297" s="1115">
        <v>0</v>
      </c>
    </row>
    <row r="298" spans="1:19" x14ac:dyDescent="0.25">
      <c r="A298" s="5049" t="s">
        <v>3436</v>
      </c>
      <c r="B298" s="1243">
        <f t="shared" si="67"/>
        <v>22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1</v>
      </c>
      <c r="N298" s="1278">
        <v>1</v>
      </c>
      <c r="O298" s="1278">
        <v>2</v>
      </c>
      <c r="P298" s="1278">
        <v>0</v>
      </c>
      <c r="Q298" s="1278">
        <v>0</v>
      </c>
      <c r="R298" s="1278">
        <v>2</v>
      </c>
      <c r="S298" s="1115">
        <v>16</v>
      </c>
    </row>
    <row r="299" spans="1:19" x14ac:dyDescent="0.25">
      <c r="A299" s="5011" t="s">
        <v>3522</v>
      </c>
      <c r="B299" s="1243">
        <f t="shared" si="67"/>
        <v>1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1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5049" t="s">
        <v>3344</v>
      </c>
      <c r="B300" s="1243">
        <f t="shared" si="67"/>
        <v>0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2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2</v>
      </c>
    </row>
    <row r="302" spans="1:19" x14ac:dyDescent="0.25">
      <c r="A302" s="5049" t="s">
        <v>3345</v>
      </c>
      <c r="B302" s="1243">
        <f t="shared" si="67"/>
        <v>0</v>
      </c>
      <c r="C302" s="535">
        <v>0</v>
      </c>
      <c r="D302" s="535">
        <v>0</v>
      </c>
      <c r="E302" s="535">
        <v>0</v>
      </c>
      <c r="F302" s="535">
        <v>0</v>
      </c>
      <c r="G302" s="535">
        <v>0</v>
      </c>
      <c r="H302" s="535">
        <v>0</v>
      </c>
      <c r="I302" s="535">
        <v>0</v>
      </c>
      <c r="J302" s="535">
        <v>0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5011" t="s">
        <v>3523</v>
      </c>
      <c r="B303" s="1243">
        <f t="shared" si="67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5011" t="s">
        <v>3524</v>
      </c>
      <c r="B304" s="1243">
        <f t="shared" si="67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49" t="s">
        <v>3346</v>
      </c>
      <c r="B305" s="1243">
        <f t="shared" si="67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95" t="s">
        <v>3433</v>
      </c>
      <c r="B306" s="1243">
        <f t="shared" si="67"/>
        <v>0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7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0</v>
      </c>
      <c r="R307" s="1278">
        <v>2</v>
      </c>
      <c r="S307" s="1115">
        <v>5</v>
      </c>
    </row>
    <row r="308" spans="1:19" x14ac:dyDescent="0.25">
      <c r="A308" s="1223" t="s">
        <v>3332</v>
      </c>
      <c r="B308" s="1243">
        <f t="shared" si="67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706">
        <f t="shared" si="67"/>
        <v>0</v>
      </c>
      <c r="C309" s="594">
        <v>0</v>
      </c>
      <c r="D309" s="594">
        <v>0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0</v>
      </c>
      <c r="N309" s="594">
        <v>0</v>
      </c>
      <c r="O309" s="594">
        <v>0</v>
      </c>
      <c r="P309" s="594">
        <v>0</v>
      </c>
      <c r="Q309" s="594">
        <v>0</v>
      </c>
      <c r="R309" s="594">
        <v>0</v>
      </c>
      <c r="S309" s="2">
        <v>0</v>
      </c>
    </row>
    <row r="310" spans="1:19" x14ac:dyDescent="0.25">
      <c r="A310" s="5132" t="s">
        <v>3526</v>
      </c>
      <c r="B310" s="1250">
        <f t="shared" si="67"/>
        <v>0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0</v>
      </c>
      <c r="N310" s="1283">
        <v>0</v>
      </c>
      <c r="O310" s="1283">
        <v>0</v>
      </c>
      <c r="P310" s="1283">
        <v>0</v>
      </c>
      <c r="Q310" s="1283">
        <v>0</v>
      </c>
      <c r="R310" s="1283">
        <v>0</v>
      </c>
      <c r="S310" s="388">
        <v>0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1475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5" zoomScaleNormal="100" workbookViewId="0">
      <selection activeCell="J149" sqref="J14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50" t="str">
        <f>CONCATENATE("MES: ",NOMBRE!B6, " (",NOMBRE!C6,NOMBRE!D6,")")</f>
        <v>MES: FEBRERO (02)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160</v>
      </c>
      <c r="C12" s="655">
        <f t="shared" ref="C12:D15" si="0">SUM(E12+G12+I12+K12)</f>
        <v>60</v>
      </c>
      <c r="D12" s="1320">
        <f t="shared" si="0"/>
        <v>100</v>
      </c>
      <c r="E12" s="1106">
        <v>7</v>
      </c>
      <c r="F12" s="1107">
        <v>7</v>
      </c>
      <c r="G12" s="1106">
        <v>1</v>
      </c>
      <c r="H12" s="1107">
        <v>0</v>
      </c>
      <c r="I12" s="1106">
        <v>24</v>
      </c>
      <c r="J12" s="1107">
        <v>38</v>
      </c>
      <c r="K12" s="1106">
        <v>28</v>
      </c>
      <c r="L12" s="1284">
        <v>55</v>
      </c>
      <c r="M12" s="1321">
        <v>0</v>
      </c>
      <c r="N12" s="107">
        <v>0</v>
      </c>
      <c r="O12" s="1106">
        <v>0</v>
      </c>
      <c r="P12" s="107">
        <v>0</v>
      </c>
      <c r="Q12" s="1106">
        <v>160</v>
      </c>
      <c r="R12" s="1284">
        <v>0</v>
      </c>
      <c r="S12" s="1321">
        <v>0</v>
      </c>
      <c r="T12" s="107">
        <v>0</v>
      </c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250</v>
      </c>
      <c r="C17" s="655">
        <f t="shared" ref="C17:D22" si="6">SUM(E17+G17+I17+K17)</f>
        <v>82</v>
      </c>
      <c r="D17" s="108">
        <f t="shared" si="6"/>
        <v>168</v>
      </c>
      <c r="E17" s="290">
        <v>16</v>
      </c>
      <c r="F17" s="107">
        <v>19</v>
      </c>
      <c r="G17" s="290">
        <v>3</v>
      </c>
      <c r="H17" s="107">
        <v>6</v>
      </c>
      <c r="I17" s="290">
        <v>63</v>
      </c>
      <c r="J17" s="107">
        <v>143</v>
      </c>
      <c r="K17" s="290">
        <v>0</v>
      </c>
      <c r="L17" s="61">
        <v>0</v>
      </c>
      <c r="M17" s="1331"/>
      <c r="N17" s="130"/>
      <c r="O17" s="1332"/>
      <c r="P17" s="130"/>
      <c r="Q17" s="1106">
        <v>250</v>
      </c>
      <c r="R17" s="240"/>
      <c r="S17" s="1321">
        <v>0</v>
      </c>
      <c r="T17" s="107">
        <v>0</v>
      </c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240</v>
      </c>
      <c r="C18" s="1324">
        <f>SUM(E18+G18+I18+K18)</f>
        <v>93</v>
      </c>
      <c r="D18" s="1325">
        <f t="shared" si="6"/>
        <v>147</v>
      </c>
      <c r="E18" s="1114"/>
      <c r="F18" s="1115"/>
      <c r="G18" s="1114"/>
      <c r="H18" s="1115"/>
      <c r="I18" s="1114">
        <v>38</v>
      </c>
      <c r="J18" s="1115">
        <v>61</v>
      </c>
      <c r="K18" s="1114">
        <v>55</v>
      </c>
      <c r="L18" s="1322">
        <v>86</v>
      </c>
      <c r="M18" s="1334"/>
      <c r="N18" s="1335"/>
      <c r="O18" s="1336"/>
      <c r="P18" s="1335"/>
      <c r="Q18" s="1114">
        <v>240</v>
      </c>
      <c r="R18" s="1327"/>
      <c r="S18" s="1326">
        <v>0</v>
      </c>
      <c r="T18" s="1115">
        <v>0</v>
      </c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8</v>
      </c>
      <c r="C24" s="1345">
        <f>SUM(E24+G24+I24+K24)</f>
        <v>3</v>
      </c>
      <c r="D24" s="1346">
        <f>SUM(F24+H24+J24+L24)</f>
        <v>5</v>
      </c>
      <c r="E24" s="1347"/>
      <c r="F24" s="1348"/>
      <c r="G24" s="1347"/>
      <c r="H24" s="1348"/>
      <c r="I24" s="1347">
        <v>1</v>
      </c>
      <c r="J24" s="1348">
        <v>2</v>
      </c>
      <c r="K24" s="1347">
        <v>2</v>
      </c>
      <c r="L24" s="1349">
        <v>3</v>
      </c>
      <c r="M24" s="1331"/>
      <c r="N24" s="130"/>
      <c r="O24" s="1332"/>
      <c r="P24" s="130"/>
      <c r="Q24" s="1106">
        <v>8</v>
      </c>
      <c r="R24" s="240"/>
      <c r="S24" s="1321">
        <v>0</v>
      </c>
      <c r="T24" s="107">
        <v>0</v>
      </c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73</v>
      </c>
      <c r="C27" s="1345">
        <f>SUM(E27+G27+I27+K27)</f>
        <v>30</v>
      </c>
      <c r="D27" s="67">
        <f>SUM(F27+H27+J27+L27)</f>
        <v>43</v>
      </c>
      <c r="E27" s="290"/>
      <c r="F27" s="107"/>
      <c r="G27" s="22"/>
      <c r="H27" s="107"/>
      <c r="I27" s="290">
        <v>16</v>
      </c>
      <c r="J27" s="107">
        <v>23</v>
      </c>
      <c r="K27" s="290">
        <v>14</v>
      </c>
      <c r="L27" s="61">
        <v>20</v>
      </c>
      <c r="M27" s="1331"/>
      <c r="N27" s="130"/>
      <c r="O27" s="1332"/>
      <c r="P27" s="130"/>
      <c r="Q27" s="1106">
        <v>73</v>
      </c>
      <c r="R27" s="61">
        <v>0</v>
      </c>
      <c r="S27" s="1321">
        <v>0</v>
      </c>
      <c r="T27" s="107">
        <v>0</v>
      </c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320</v>
      </c>
      <c r="D32" s="1355"/>
      <c r="E32" s="1356"/>
      <c r="F32" s="1356">
        <v>121</v>
      </c>
      <c r="G32" s="1356">
        <v>61</v>
      </c>
      <c r="H32" s="1356">
        <v>69</v>
      </c>
      <c r="I32" s="1356">
        <v>38</v>
      </c>
      <c r="J32" s="1356">
        <v>31</v>
      </c>
      <c r="K32" s="1356"/>
      <c r="L32" s="1357"/>
      <c r="M32" s="1358"/>
      <c r="N32" s="1359"/>
      <c r="O32" s="1360"/>
      <c r="P32" s="1361">
        <v>0</v>
      </c>
      <c r="Q32" s="1362">
        <v>0</v>
      </c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320</v>
      </c>
      <c r="D33" s="1364">
        <f>SUM(D34:D38)</f>
        <v>0</v>
      </c>
      <c r="E33" s="1365">
        <f>SUM(E34:E38)</f>
        <v>0</v>
      </c>
      <c r="F33" s="1365">
        <f>SUM(F34:F38)</f>
        <v>121</v>
      </c>
      <c r="G33" s="1365">
        <f t="shared" ref="G33:L33" si="20">SUM(G34:G38)</f>
        <v>61</v>
      </c>
      <c r="H33" s="1365">
        <f t="shared" si="20"/>
        <v>69</v>
      </c>
      <c r="I33" s="1365">
        <f t="shared" si="20"/>
        <v>38</v>
      </c>
      <c r="J33" s="1365">
        <f t="shared" si="20"/>
        <v>31</v>
      </c>
      <c r="K33" s="1365">
        <f t="shared" si="20"/>
        <v>0</v>
      </c>
      <c r="L33" s="1366">
        <f t="shared" si="20"/>
        <v>0</v>
      </c>
      <c r="M33" s="1361">
        <v>0</v>
      </c>
      <c r="N33" s="1367">
        <v>0</v>
      </c>
      <c r="O33" s="1368">
        <v>320</v>
      </c>
      <c r="P33" s="1361">
        <v>0</v>
      </c>
      <c r="Q33" s="1362">
        <v>0</v>
      </c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13</v>
      </c>
      <c r="D34" s="394"/>
      <c r="E34" s="1369"/>
      <c r="F34" s="1369">
        <v>1</v>
      </c>
      <c r="G34" s="1369">
        <v>3</v>
      </c>
      <c r="H34" s="1369">
        <v>5</v>
      </c>
      <c r="I34" s="1369">
        <v>3</v>
      </c>
      <c r="J34" s="1369">
        <v>1</v>
      </c>
      <c r="K34" s="1369"/>
      <c r="L34" s="101"/>
      <c r="M34" s="395"/>
      <c r="N34" s="1370"/>
      <c r="O34" s="236"/>
      <c r="P34" s="1361">
        <v>0</v>
      </c>
      <c r="Q34" s="1362">
        <v>0</v>
      </c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278</v>
      </c>
      <c r="D35" s="1371"/>
      <c r="E35" s="1367"/>
      <c r="F35" s="1367">
        <v>113</v>
      </c>
      <c r="G35" s="1367">
        <v>51</v>
      </c>
      <c r="H35" s="1367">
        <v>57</v>
      </c>
      <c r="I35" s="1367">
        <v>30</v>
      </c>
      <c r="J35" s="1367">
        <v>27</v>
      </c>
      <c r="K35" s="1367"/>
      <c r="L35" s="1368"/>
      <c r="M35" s="1372"/>
      <c r="N35" s="1373"/>
      <c r="O35" s="1374"/>
      <c r="P35" s="1361">
        <v>0</v>
      </c>
      <c r="Q35" s="1362">
        <v>0</v>
      </c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29</v>
      </c>
      <c r="D36" s="1375"/>
      <c r="E36" s="1376"/>
      <c r="F36" s="1376">
        <v>7</v>
      </c>
      <c r="G36" s="1376">
        <v>7</v>
      </c>
      <c r="H36" s="1376">
        <v>7</v>
      </c>
      <c r="I36" s="1376">
        <v>5</v>
      </c>
      <c r="J36" s="1376">
        <v>3</v>
      </c>
      <c r="K36" s="1376"/>
      <c r="L36" s="1377"/>
      <c r="M36" s="1378"/>
      <c r="N36" s="1379"/>
      <c r="O36" s="1380"/>
      <c r="P36" s="1361">
        <v>0</v>
      </c>
      <c r="Q36" s="1362">
        <v>0</v>
      </c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>
        <v>175</v>
      </c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>
        <v>0</v>
      </c>
      <c r="Q63" s="218">
        <v>0</v>
      </c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>
        <v>175</v>
      </c>
      <c r="D64" s="1419"/>
      <c r="E64" s="1420"/>
      <c r="F64" s="1420"/>
      <c r="G64" s="1420"/>
      <c r="H64" s="1420"/>
      <c r="I64" s="1420"/>
      <c r="J64" s="1420"/>
      <c r="K64" s="1420"/>
      <c r="L64" s="1421"/>
      <c r="M64" s="1388">
        <v>0</v>
      </c>
      <c r="N64" s="1422">
        <v>0</v>
      </c>
      <c r="O64" s="401">
        <v>175</v>
      </c>
      <c r="P64" s="1388">
        <v>0</v>
      </c>
      <c r="Q64" s="396">
        <v>0</v>
      </c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>
        <v>75</v>
      </c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/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/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>
        <v>130</v>
      </c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>
        <v>500</v>
      </c>
    </row>
    <row r="83" spans="1:4" x14ac:dyDescent="0.25">
      <c r="A83" s="7163"/>
      <c r="B83" s="1291" t="s">
        <v>3606</v>
      </c>
      <c r="C83" s="1430"/>
      <c r="D83" s="1430">
        <v>50</v>
      </c>
    </row>
    <row r="84" spans="1:4" x14ac:dyDescent="0.25">
      <c r="A84" s="7163"/>
      <c r="B84" s="1291" t="s">
        <v>3607</v>
      </c>
      <c r="C84" s="1430"/>
      <c r="D84" s="1430">
        <v>250</v>
      </c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>
        <v>30</v>
      </c>
    </row>
    <row r="89" spans="1:4" x14ac:dyDescent="0.25">
      <c r="A89" s="7163"/>
      <c r="B89" s="1291" t="s">
        <v>3612</v>
      </c>
      <c r="C89" s="1430"/>
      <c r="D89" s="1430"/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4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257</v>
      </c>
      <c r="C108" s="1440">
        <v>85</v>
      </c>
      <c r="D108" s="1441">
        <v>172</v>
      </c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>
        <v>12</v>
      </c>
      <c r="D132" s="1453"/>
      <c r="E132" s="1454"/>
    </row>
    <row r="133" spans="1:5" x14ac:dyDescent="0.25">
      <c r="A133" s="7462"/>
      <c r="B133" s="1224" t="s">
        <v>3656</v>
      </c>
      <c r="C133" s="1450">
        <v>15</v>
      </c>
      <c r="D133" s="1455"/>
      <c r="E133" s="404"/>
    </row>
    <row r="134" spans="1:5" x14ac:dyDescent="0.25">
      <c r="A134" s="5096" t="s">
        <v>3657</v>
      </c>
      <c r="B134" s="1456" t="s">
        <v>3658</v>
      </c>
      <c r="C134" s="403">
        <v>162</v>
      </c>
      <c r="D134" s="405"/>
      <c r="E134" s="234"/>
    </row>
    <row r="135" spans="1:5" x14ac:dyDescent="0.25">
      <c r="A135" s="7463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2"/>
      <c r="B136" s="1224" t="s">
        <v>3661</v>
      </c>
      <c r="C136" s="1450"/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>
        <v>162</v>
      </c>
      <c r="D139" s="1453"/>
      <c r="E139" s="1454"/>
    </row>
    <row r="140" spans="1:5" x14ac:dyDescent="0.25">
      <c r="A140" s="7462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>
        <v>5</v>
      </c>
      <c r="L152" s="773">
        <v>19</v>
      </c>
      <c r="M152" s="1107">
        <v>1</v>
      </c>
    </row>
    <row r="153" spans="1:13" x14ac:dyDescent="0.25">
      <c r="A153" s="1040" t="s">
        <v>3679</v>
      </c>
      <c r="B153" s="1471">
        <f>SUM(C153:J153)</f>
        <v>25</v>
      </c>
      <c r="C153" s="1114">
        <v>1</v>
      </c>
      <c r="D153" s="1115"/>
      <c r="E153" s="1114">
        <v>1</v>
      </c>
      <c r="F153" s="1115">
        <v>1</v>
      </c>
      <c r="G153" s="1114">
        <v>3</v>
      </c>
      <c r="H153" s="1115">
        <v>9</v>
      </c>
      <c r="I153" s="1114">
        <v>3</v>
      </c>
      <c r="J153" s="1322">
        <v>7</v>
      </c>
      <c r="K153" s="1326">
        <v>5</v>
      </c>
      <c r="L153" s="1278">
        <v>19</v>
      </c>
      <c r="M153" s="1115">
        <v>1</v>
      </c>
    </row>
    <row r="154" spans="1:13" x14ac:dyDescent="0.25">
      <c r="A154" s="1472" t="s">
        <v>3680</v>
      </c>
      <c r="B154" s="1473">
        <f>SUM(C154:J154)</f>
        <v>24</v>
      </c>
      <c r="C154" s="1289">
        <v>1</v>
      </c>
      <c r="D154" s="1474"/>
      <c r="E154" s="1289">
        <v>1</v>
      </c>
      <c r="F154" s="1474">
        <v>1</v>
      </c>
      <c r="G154" s="1289">
        <v>3</v>
      </c>
      <c r="H154" s="1474">
        <v>9</v>
      </c>
      <c r="I154" s="1289">
        <v>3</v>
      </c>
      <c r="J154" s="1475">
        <v>6</v>
      </c>
      <c r="K154" s="266">
        <v>0</v>
      </c>
      <c r="L154" s="262">
        <v>0</v>
      </c>
      <c r="M154" s="1474">
        <v>0</v>
      </c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13</v>
      </c>
      <c r="C159" s="1106"/>
      <c r="D159" s="773">
        <v>13</v>
      </c>
      <c r="E159" s="1284"/>
      <c r="F159" s="1321">
        <v>0</v>
      </c>
      <c r="G159" s="771">
        <v>0</v>
      </c>
      <c r="H159" s="1106">
        <v>13</v>
      </c>
      <c r="I159" s="771">
        <v>0</v>
      </c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3746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 x14ac:dyDescent="0.25">
      <c r="A4" s="50" t="str">
        <f>CONCATENATE("MES: ",NOMBRE!B6, " (",NOMBRE!C6,NOMBRE!D6,")")</f>
        <v>MES: FEBRERO (02)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 x14ac:dyDescent="0.25">
      <c r="A4" s="50" t="str">
        <f>CONCATENATE("MES: ",NOMBRE!B6, " (",NOMBRE!C6,NOMBRE!D6,")")</f>
        <v>MES: FEBRERO (02)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FEBRERO (02)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207" zoomScaleNormal="100" workbookViewId="0">
      <selection activeCell="J217" sqref="J217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15">
      <c r="A4" s="50" t="str">
        <f>CONCATENATE("MES: ",NOMBRE!B6, " (",NOMBRE!C6,NOMBRE!D6,")")</f>
        <v>MES: FEBRERO (02)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77</v>
      </c>
      <c r="C123" s="1606">
        <v>0</v>
      </c>
      <c r="D123" s="1607">
        <v>4</v>
      </c>
      <c r="E123" s="1607">
        <v>9</v>
      </c>
      <c r="F123" s="1607">
        <v>9</v>
      </c>
      <c r="G123" s="1607">
        <v>7</v>
      </c>
      <c r="H123" s="1607">
        <v>3</v>
      </c>
      <c r="I123" s="1607">
        <v>4</v>
      </c>
      <c r="J123" s="1607">
        <v>7</v>
      </c>
      <c r="K123" s="1607">
        <v>8</v>
      </c>
      <c r="L123" s="1607">
        <v>2</v>
      </c>
      <c r="M123" s="1607">
        <v>9</v>
      </c>
      <c r="N123" s="1607">
        <v>3</v>
      </c>
      <c r="O123" s="1607">
        <v>5</v>
      </c>
      <c r="P123" s="1607">
        <v>2</v>
      </c>
      <c r="Q123" s="1607">
        <v>1</v>
      </c>
      <c r="R123" s="1607">
        <v>4</v>
      </c>
      <c r="S123" s="1608">
        <v>0</v>
      </c>
      <c r="T123" s="416">
        <v>46</v>
      </c>
      <c r="U123" s="173">
        <v>31</v>
      </c>
      <c r="V123" s="1609">
        <v>0</v>
      </c>
      <c r="W123" s="1610">
        <v>0</v>
      </c>
      <c r="X123" s="1610">
        <v>0</v>
      </c>
      <c r="Y123" s="1610">
        <v>1</v>
      </c>
      <c r="Z123" s="1611">
        <v>0</v>
      </c>
      <c r="AA123" s="1611">
        <v>0</v>
      </c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>
        <v>0</v>
      </c>
      <c r="D124" s="1607">
        <v>0</v>
      </c>
      <c r="E124" s="1607">
        <v>0</v>
      </c>
      <c r="F124" s="1607">
        <v>0</v>
      </c>
      <c r="G124" s="1607">
        <v>0</v>
      </c>
      <c r="H124" s="1607">
        <v>0</v>
      </c>
      <c r="I124" s="1607">
        <v>0</v>
      </c>
      <c r="J124" s="1607">
        <v>0</v>
      </c>
      <c r="K124" s="1607">
        <v>0</v>
      </c>
      <c r="L124" s="1607">
        <v>0</v>
      </c>
      <c r="M124" s="1607">
        <v>0</v>
      </c>
      <c r="N124" s="1607">
        <v>0</v>
      </c>
      <c r="O124" s="1607">
        <v>0</v>
      </c>
      <c r="P124" s="1607">
        <v>0</v>
      </c>
      <c r="Q124" s="1607">
        <v>0</v>
      </c>
      <c r="R124" s="1607">
        <v>0</v>
      </c>
      <c r="S124" s="1608">
        <v>0</v>
      </c>
      <c r="T124" s="1613">
        <v>0</v>
      </c>
      <c r="U124" s="1614">
        <v>0</v>
      </c>
      <c r="V124" s="1609">
        <v>0</v>
      </c>
      <c r="W124" s="1610">
        <v>0</v>
      </c>
      <c r="X124" s="1610">
        <v>0</v>
      </c>
      <c r="Y124" s="1610">
        <v>0</v>
      </c>
      <c r="Z124" s="1611">
        <v>0</v>
      </c>
      <c r="AA124" s="1611">
        <v>0</v>
      </c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3</v>
      </c>
      <c r="C125" s="1616">
        <v>0</v>
      </c>
      <c r="D125" s="271">
        <v>0</v>
      </c>
      <c r="E125" s="271">
        <v>1</v>
      </c>
      <c r="F125" s="271">
        <v>0</v>
      </c>
      <c r="G125" s="271">
        <v>1</v>
      </c>
      <c r="H125" s="271">
        <v>1</v>
      </c>
      <c r="I125" s="271">
        <v>0</v>
      </c>
      <c r="J125" s="271">
        <v>0</v>
      </c>
      <c r="K125" s="271">
        <v>0</v>
      </c>
      <c r="L125" s="271">
        <v>0</v>
      </c>
      <c r="M125" s="271">
        <v>0</v>
      </c>
      <c r="N125" s="271">
        <v>0</v>
      </c>
      <c r="O125" s="271">
        <v>0</v>
      </c>
      <c r="P125" s="271">
        <v>0</v>
      </c>
      <c r="Q125" s="271">
        <v>0</v>
      </c>
      <c r="R125" s="271">
        <v>0</v>
      </c>
      <c r="S125" s="1617">
        <v>0</v>
      </c>
      <c r="T125" s="272">
        <v>1</v>
      </c>
      <c r="U125" s="1618">
        <v>2</v>
      </c>
      <c r="V125" s="273">
        <v>0</v>
      </c>
      <c r="W125" s="1619">
        <v>0</v>
      </c>
      <c r="X125" s="1619">
        <v>0</v>
      </c>
      <c r="Y125" s="1619">
        <v>0</v>
      </c>
      <c r="Z125" s="1620">
        <v>0</v>
      </c>
      <c r="AA125" s="1620">
        <v>0</v>
      </c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2</v>
      </c>
      <c r="D131" s="1632">
        <f t="shared" si="64"/>
        <v>1</v>
      </c>
      <c r="E131" s="1633">
        <f t="shared" si="65"/>
        <v>1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>
        <v>1</v>
      </c>
      <c r="R131" s="1634"/>
      <c r="S131" s="1636"/>
      <c r="T131" s="1634"/>
      <c r="U131" s="1636"/>
      <c r="V131" s="1606">
        <v>1</v>
      </c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>
        <v>0</v>
      </c>
      <c r="AO131" s="1611">
        <v>0</v>
      </c>
      <c r="AP131" s="1607">
        <v>0</v>
      </c>
      <c r="AQ131" s="1607">
        <v>0</v>
      </c>
      <c r="AR131" s="1607">
        <v>0</v>
      </c>
      <c r="AS131" s="1636">
        <v>0</v>
      </c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2</v>
      </c>
      <c r="D140" s="274">
        <f t="shared" ref="D140:AS140" si="79">SUM(D130:D139)</f>
        <v>1</v>
      </c>
      <c r="E140" s="1646">
        <f t="shared" si="79"/>
        <v>1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1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1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1</v>
      </c>
      <c r="D142" s="1632">
        <f t="shared" si="81"/>
        <v>0</v>
      </c>
      <c r="E142" s="1633">
        <f t="shared" si="82"/>
        <v>1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>
        <v>1</v>
      </c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>
        <v>0</v>
      </c>
      <c r="AO142" s="1611">
        <v>0</v>
      </c>
      <c r="AP142" s="1607">
        <v>0</v>
      </c>
      <c r="AQ142" s="1607">
        <v>0</v>
      </c>
      <c r="AR142" s="1607">
        <v>0</v>
      </c>
      <c r="AS142" s="1636">
        <v>0</v>
      </c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1</v>
      </c>
      <c r="D151" s="274">
        <f t="shared" ref="D151:AS151" si="96">SUM(D141:D150)</f>
        <v>0</v>
      </c>
      <c r="E151" s="1646">
        <f t="shared" si="96"/>
        <v>1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1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109</v>
      </c>
      <c r="C211" s="1724">
        <v>11</v>
      </c>
      <c r="D211" s="1725">
        <v>31</v>
      </c>
      <c r="E211" s="1725">
        <v>48</v>
      </c>
      <c r="F211" s="1726">
        <v>19</v>
      </c>
      <c r="G211" s="1727">
        <v>0</v>
      </c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192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 x14ac:dyDescent="0.25">
      <c r="A4" s="50" t="str">
        <f>CONCATENATE("MES: ",NOMBRE!B6, " (",NOMBRE!C6,NOMBRE!D6,")")</f>
        <v>MES: FEBRERO (02)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  <c r="B3" s="4697"/>
    </row>
    <row r="4" spans="1:90" s="3331" customFormat="1" x14ac:dyDescent="0.25">
      <c r="A4" s="50" t="str">
        <f>CONCATENATE("MES: ",NOMBRE!B6, " (",NOMBRE!C6,NOMBRE!D6,")")</f>
        <v>MES: FEBRERO (02)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C22" sqref="C22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FEBRERO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FEBRERO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cp:lastPrinted>2025-01-14T17:19:16Z</cp:lastPrinted>
  <dcterms:created xsi:type="dcterms:W3CDTF">2023-04-14T14:34:58Z</dcterms:created>
  <dcterms:modified xsi:type="dcterms:W3CDTF">2025-11-26T14:56:09Z</dcterms:modified>
  <cp:category/>
  <cp:contentStatus/>
</cp:coreProperties>
</file>