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hidePivotFieldList="1"/>
  <xr:revisionPtr revIDLastSave="0" documentId="13_ncr:1_{B01C10D0-8F4B-49F6-BBBC-3E23D1E5008A}" xr6:coauthVersionLast="44" xr6:coauthVersionMax="44" xr10:uidLastSave="{00000000-0000-0000-0000-000000000000}"/>
  <bookViews>
    <workbookView xWindow="-108" yWindow="-108" windowWidth="23256" windowHeight="12576" tabRatio="734" activeTab="2" xr2:uid="{00000000-000D-0000-FFFF-FFFF00000000}"/>
  </bookViews>
  <sheets>
    <sheet name="candidates" sheetId="11" r:id="rId1"/>
    <sheet name="debug_candidates" sheetId="16" r:id="rId2"/>
    <sheet name="summary" sheetId="1" r:id="rId3"/>
    <sheet name="Consolidate " sheetId="17" r:id="rId4"/>
    <sheet name="Sheet2" sheetId="18" r:id="rId5"/>
  </sheets>
  <definedNames>
    <definedName name="ExternalData_1" localSheetId="0" hidden="1">candidates!$A$1:$H$21</definedName>
    <definedName name="ExternalData_1" localSheetId="1" hidden="1">debug_candidates!$A$1:$L$283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" l="1"/>
  <c r="N22" i="1"/>
  <c r="N19" i="1"/>
  <c r="N20" i="1"/>
  <c r="N21" i="1"/>
  <c r="N23" i="1"/>
  <c r="N18" i="1"/>
  <c r="B22" i="11"/>
  <c r="C22" i="11"/>
  <c r="D22" i="11"/>
  <c r="E22" i="11"/>
  <c r="H13" i="18" l="1"/>
  <c r="V13" i="18"/>
  <c r="H27" i="18"/>
  <c r="O27" i="18"/>
  <c r="V27" i="18"/>
  <c r="O13" i="18" l="1"/>
  <c r="Z23" i="17"/>
  <c r="Z33" i="17"/>
  <c r="K46" i="17"/>
  <c r="K36" i="17"/>
  <c r="K16" i="17"/>
  <c r="K12" i="1" l="1"/>
  <c r="M19" i="1"/>
  <c r="M20" i="1"/>
  <c r="M21" i="1"/>
  <c r="M23" i="1"/>
  <c r="L19" i="1"/>
  <c r="L20" i="1"/>
  <c r="L21" i="1"/>
  <c r="L22" i="1"/>
  <c r="L23" i="1"/>
  <c r="K19" i="1"/>
  <c r="K20" i="1"/>
  <c r="K21" i="1"/>
  <c r="K22" i="1"/>
  <c r="K23" i="1"/>
  <c r="M18" i="1"/>
  <c r="L18" i="1"/>
  <c r="K18" i="1"/>
  <c r="M13" i="1"/>
  <c r="M9" i="1"/>
  <c r="M10" i="1"/>
  <c r="M11" i="1"/>
  <c r="M12" i="1"/>
  <c r="M8" i="1"/>
  <c r="J19" i="1"/>
  <c r="J20" i="1"/>
  <c r="J21" i="1"/>
  <c r="J22" i="1"/>
  <c r="J23" i="1"/>
  <c r="J18" i="1"/>
  <c r="L9" i="1"/>
  <c r="L10" i="1"/>
  <c r="L11" i="1"/>
  <c r="L12" i="1"/>
  <c r="L13" i="1"/>
  <c r="K9" i="1"/>
  <c r="K10" i="1"/>
  <c r="K11" i="1"/>
  <c r="K13" i="1"/>
  <c r="L8" i="1"/>
  <c r="K8" i="1"/>
  <c r="J10" i="1"/>
  <c r="J11" i="1"/>
  <c r="J12" i="1"/>
  <c r="N12" i="1" s="1"/>
  <c r="J13" i="1"/>
  <c r="J9" i="1"/>
  <c r="J8" i="1"/>
  <c r="N11" i="1" l="1"/>
  <c r="N9" i="1"/>
  <c r="N10" i="1"/>
  <c r="N13" i="1"/>
  <c r="N8" i="1"/>
  <c r="D8" i="1"/>
  <c r="E8" i="1"/>
  <c r="F8" i="1"/>
  <c r="C8" i="1"/>
  <c r="G8" i="1" l="1"/>
  <c r="C9" i="1"/>
  <c r="E9" i="1"/>
  <c r="F9" i="1"/>
  <c r="D9" i="1"/>
  <c r="G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38AC4A-A45B-46E5-9903-EA50AF0B3372}" keepAlive="1" name="Query - debug_lines" description="Connection to the 'debug_lines' query in the workbook." type="5" refreshedVersion="6" background="1" saveData="1">
    <dbPr connection="Provider=Microsoft.Mashup.OleDb.1;Data Source=$Workbook$;Location=debug_lines;Extended Properties=&quot;&quot;" command="SELECT * FROM [debug_lines]"/>
  </connection>
  <connection id="2" xr16:uid="{82FDB1E9-B0AE-4F45-AD4E-2E96B98E5114}" keepAlive="1" name="Query - debug_lines (2)" description="Connection to the 'debug_lines (2)' query in the workbook." type="5" refreshedVersion="6" background="1" saveData="1">
    <dbPr connection="Provider=Microsoft.Mashup.OleDb.1;Data Source=$Workbook$;Location=&quot;debug_lines (2)&quot;;Extended Properties=&quot;&quot;" command="SELECT * FROM [debug_lines (2)]"/>
  </connection>
  <connection id="3" xr16:uid="{2860E168-7A75-468B-A2F3-3126B73826C6}" keepAlive="1" name="Query - debug_lines (3)" description="Connection to the 'debug_lines (3)' query in the workbook." type="5" refreshedVersion="6" background="1" saveData="1">
    <dbPr connection="Provider=Microsoft.Mashup.OleDb.1;Data Source=$Workbook$;Location=&quot;debug_lines (3)&quot;;Extended Properties=&quot;&quot;" command="SELECT * FROM [debug_lines (3)]"/>
  </connection>
  <connection id="4" xr16:uid="{F1523762-FF2F-42D4-AFC4-C873BD78B1E3}" keepAlive="1" name="Query - debug_lines (4)" description="Connection to the 'debug_lines (4)' query in the workbook." type="5" refreshedVersion="6" background="1" saveData="1">
    <dbPr connection="Provider=Microsoft.Mashup.OleDb.1;Data Source=$Workbook$;Location=&quot;debug_lines (4)&quot;;Extended Properties=&quot;&quot;" command="SELECT * FROM [debug_lines (4)]"/>
  </connection>
  <connection id="5" xr16:uid="{4CF65AD5-0CC6-4929-9CD5-3B610C475979}" keepAlive="1" name="Query - debug_lines (5)" description="Connection to the 'debug_lines (5)' query in the workbook." type="5" refreshedVersion="6" background="1" saveData="1">
    <dbPr connection="Provider=Microsoft.Mashup.OleDb.1;Data Source=$Workbook$;Location=debug_lines (5);Extended Properties=&quot;&quot;" command="SELECT * FROM [debug_lines (5)]"/>
  </connection>
  <connection id="6" xr16:uid="{DB2E8BBC-5D12-41F6-B24B-751D647C2629}" keepAlive="1" name="Query - training_data" description="Connection to the 'training_data' query in the workbook." type="5" refreshedVersion="6" background="1" saveData="1">
    <dbPr connection="Provider=Microsoft.Mashup.OleDb.1;Data Source=$Workbook$;Location=training_data;Extended Properties=&quot;&quot;" command="SELECT * FROM [training_data]"/>
  </connection>
  <connection id="7" xr16:uid="{03B10089-4058-4806-899B-08BBC40A5735}" keepAlive="1" name="Query - training_data (2)" description="Connection to the 'training_data (2)' query in the workbook." type="5" refreshedVersion="6" background="1" saveData="1">
    <dbPr connection="Provider=Microsoft.Mashup.OleDb.1;Data Source=$Workbook$;Location=training_data (2);Extended Properties=&quot;&quot;" command="SELECT * FROM [training_data (2)]"/>
  </connection>
  <connection id="8" xr16:uid="{BEE0D4E1-E313-452F-A57A-E4AC41D899C6}" keepAlive="1" name="Query - training_data (3)" description="Connection to the 'training_data (3)' query in the workbook." type="5" refreshedVersion="6" background="1" saveData="1">
    <dbPr connection="Provider=Microsoft.Mashup.OleDb.1;Data Source=$Workbook$;Location=&quot;training_data (3)&quot;;Extended Properties=&quot;&quot;" command="SELECT * FROM [training_data (3)]"/>
  </connection>
</connections>
</file>

<file path=xl/sharedStrings.xml><?xml version="1.0" encoding="utf-8"?>
<sst xmlns="http://schemas.openxmlformats.org/spreadsheetml/2006/main" count="1941" uniqueCount="397">
  <si>
    <t>filename</t>
  </si>
  <si>
    <t>EM</t>
  </si>
  <si>
    <t>PM</t>
  </si>
  <si>
    <t>NA</t>
  </si>
  <si>
    <t>Wrong</t>
  </si>
  <si>
    <t>OCR_Quality_Mean</t>
  </si>
  <si>
    <t>score</t>
  </si>
  <si>
    <t>label</t>
  </si>
  <si>
    <t>Poor</t>
  </si>
  <si>
    <t>Good</t>
  </si>
  <si>
    <t>Average</t>
  </si>
  <si>
    <t>doc</t>
  </si>
  <si>
    <t>field</t>
  </si>
  <si>
    <t>gt</t>
  </si>
  <si>
    <t>answer</t>
  </si>
  <si>
    <t>len_diff</t>
  </si>
  <si>
    <t>p_rt</t>
  </si>
  <si>
    <t>p_tsort_rt</t>
  </si>
  <si>
    <t>p_tset_rt</t>
  </si>
  <si>
    <t>tsort_rt</t>
  </si>
  <si>
    <t>tset_rt</t>
  </si>
  <si>
    <t>Invoice Date</t>
  </si>
  <si>
    <t>Invoice From</t>
  </si>
  <si>
    <t>Invoice Number</t>
  </si>
  <si>
    <t>Total Amount</t>
  </si>
  <si>
    <t>Candidates</t>
  </si>
  <si>
    <t>Default</t>
  </si>
  <si>
    <t>OCR Quality</t>
  </si>
  <si>
    <t>Not Bad</t>
  </si>
  <si>
    <t>&lt;75</t>
  </si>
  <si>
    <t>75-85</t>
  </si>
  <si>
    <t>&gt;85</t>
  </si>
  <si>
    <t>No. of Invoices</t>
  </si>
  <si>
    <t>Range</t>
  </si>
  <si>
    <t>LOCALE - US</t>
  </si>
  <si>
    <t>origin</t>
  </si>
  <si>
    <t/>
  </si>
  <si>
    <t>Invoice To</t>
  </si>
  <si>
    <t>30 days</t>
  </si>
  <si>
    <t>Due Date</t>
  </si>
  <si>
    <t>Total fields - 168</t>
  </si>
  <si>
    <t>Precision</t>
  </si>
  <si>
    <t>HITL BASE MODEL - step-wise HYBRID + merged FOI config</t>
  </si>
  <si>
    <t>ST JOHN'S ISLAND.pdf</t>
  </si>
  <si>
    <t>ITE COLLEGE WEST.pdf</t>
  </si>
  <si>
    <t>SATCC.pdf</t>
  </si>
  <si>
    <t>NGEE ANN POLYTECHNIC.pdf</t>
  </si>
  <si>
    <t>HOTEL BOSS.pdf</t>
  </si>
  <si>
    <t>SINGAPORE HANDICRAFTS BUILDING.pdf</t>
  </si>
  <si>
    <t>KEMBANGAN PLAZA.pdf</t>
  </si>
  <si>
    <t>GERMAN CENTRE.pdf</t>
  </si>
  <si>
    <t>NOVENA SQUARE.pdf</t>
  </si>
  <si>
    <t>TANGLIN MALL.pdf</t>
  </si>
  <si>
    <t>ONE TREE HILL MANSIONS.pdf</t>
  </si>
  <si>
    <t>THE CLAREMONT.pdf</t>
  </si>
  <si>
    <t>THE SIXTH AVENUE RESIDENCES.pdf</t>
  </si>
  <si>
    <t>OG BUILDING.pdf</t>
  </si>
  <si>
    <t>THE FULLERTON BAY HOTEL.pdf</t>
  </si>
  <si>
    <t>31 GUL LANE.pdf</t>
  </si>
  <si>
    <t>ONE FULLERTON.pdf</t>
  </si>
  <si>
    <t>OLD HILL STREET POLICE STATION.pdf</t>
  </si>
  <si>
    <t>NATIONAL MUSEUM OF SINGAPORE.pdf</t>
  </si>
  <si>
    <t>SANDCRAWLER.pdf</t>
  </si>
  <si>
    <t>43 KEPPEL ROAD.pdf</t>
  </si>
  <si>
    <t>BALLOTA PARK.pdf</t>
  </si>
  <si>
    <t>66A SUNGEI KADUT ST 1.pdf</t>
  </si>
  <si>
    <t>GREAT WORLD CITY.pdf</t>
  </si>
  <si>
    <t>OUTWARD BOUND SINGAPORE.pdf</t>
  </si>
  <si>
    <t>SENOKO FISHERY PORT.pdf</t>
  </si>
  <si>
    <t>NORTH LINK BUILDING.pdf</t>
  </si>
  <si>
    <t>OCBC CENTRE SOUTH.pdf</t>
  </si>
  <si>
    <t>SUNGEI TENGAH LODGE 514.pdf</t>
  </si>
  <si>
    <t>37 TUAS ROAD.pdf</t>
  </si>
  <si>
    <t>SLF BUILDING.pdf</t>
  </si>
  <si>
    <t>OEI TIONG HAM PARK.pdf</t>
  </si>
  <si>
    <t>THYE SHAN BUILDING.pdf</t>
  </si>
  <si>
    <t>78 SHENTON WAY.pdf</t>
  </si>
  <si>
    <t>TAMPINES COURT.pdf</t>
  </si>
  <si>
    <t>ODEON TOWERS.pdf</t>
  </si>
  <si>
    <t>SUNSTAR BUILDING 1.pdf</t>
  </si>
  <si>
    <t>29A INTERNATIONAL BUSINESS PARK.pdf</t>
  </si>
  <si>
    <t>6 TUAS BAY WALK.pdf</t>
  </si>
  <si>
    <t>SEAVIEW POINT.pdf</t>
  </si>
  <si>
    <t>SUNTEC CITY.pdf</t>
  </si>
  <si>
    <t>GOLDHILL TOWERS.pdf</t>
  </si>
  <si>
    <t>GRAMERCY PARK.pdf</t>
  </si>
  <si>
    <t>ONE RAFFLES QUAY.pdf</t>
  </si>
  <si>
    <t>GARDENS BY THE BAY.pdf</t>
  </si>
  <si>
    <t>NAFA CAMPUS 1.pdf</t>
  </si>
  <si>
    <t>THE FULLERTON HOTEL.pdf</t>
  </si>
  <si>
    <t>01 05 2018</t>
  </si>
  <si>
    <t>01 04 2018</t>
  </si>
  <si>
    <t>agri-food veterinary authority of singapore</t>
  </si>
  <si>
    <t>2018-3620000002</t>
  </si>
  <si>
    <t>1498.00</t>
  </si>
  <si>
    <t>19 apr 2018</t>
  </si>
  <si>
    <t>5 apr 2018</t>
  </si>
  <si>
    <t>c w services s pte ltd - ite college west</t>
  </si>
  <si>
    <t>1353</t>
  </si>
  <si>
    <t>414.95</t>
  </si>
  <si>
    <t>18 04 2018</t>
  </si>
  <si>
    <t>civil aviation authority of singapore</t>
  </si>
  <si>
    <t>mm85-93588</t>
  </si>
  <si>
    <t>184.79</t>
  </si>
  <si>
    <t>ngee ann polytechnic</t>
  </si>
  <si>
    <t>v1800061</t>
  </si>
  <si>
    <t>1070.00</t>
  </si>
  <si>
    <t>19 mar 18</t>
  </si>
  <si>
    <t>switch pte ltd</t>
  </si>
  <si>
    <t>20011368</t>
  </si>
  <si>
    <t>331.39</t>
  </si>
  <si>
    <t>01 03 2018</t>
  </si>
  <si>
    <t>singapore handicrafts pte ltd</t>
  </si>
  <si>
    <t>in330000058</t>
  </si>
  <si>
    <t>1.070</t>
  </si>
  <si>
    <t>april 1, 2018</t>
  </si>
  <si>
    <t>mcst 1936</t>
  </si>
  <si>
    <t>12000.00</t>
  </si>
  <si>
    <t>german centre for industry trade pte ltd</t>
  </si>
  <si>
    <t>pd2018030684</t>
  </si>
  <si>
    <t>2675.00</t>
  </si>
  <si>
    <t>27 apr 2018</t>
  </si>
  <si>
    <t>13 apr 2018</t>
  </si>
  <si>
    <t>the management corporation strata title plan no. 4298</t>
  </si>
  <si>
    <t>4000178335</t>
  </si>
  <si>
    <t>848.49</t>
  </si>
  <si>
    <t>29 dec 2017</t>
  </si>
  <si>
    <t>cuscaden properties pte ltd</t>
  </si>
  <si>
    <t>tm/iv/1712/285</t>
  </si>
  <si>
    <t>1.07</t>
  </si>
  <si>
    <t>16 4 2018</t>
  </si>
  <si>
    <t>knight frank pam-col 3 trust account</t>
  </si>
  <si>
    <t>kfpam-1804-0037</t>
  </si>
  <si>
    <t>1098.89</t>
  </si>
  <si>
    <t>02 01 2018</t>
  </si>
  <si>
    <t>the claremont pte ltd</t>
  </si>
  <si>
    <t>clao01/18</t>
  </si>
  <si>
    <t>1658.50</t>
  </si>
  <si>
    <t>01 01 2018</t>
  </si>
  <si>
    <t>the management corporation s t plan no. 3530</t>
  </si>
  <si>
    <t>2471.70</t>
  </si>
  <si>
    <t>06 04 2018</t>
  </si>
  <si>
    <t>tuas power supply pte ltd</t>
  </si>
  <si>
    <t>4000899479</t>
  </si>
  <si>
    <t>220.01</t>
  </si>
  <si>
    <t>1 feb 2018</t>
  </si>
  <si>
    <t>fullerton bay hotel</t>
  </si>
  <si>
    <t>pq18213</t>
  </si>
  <si>
    <t>1926.00</t>
  </si>
  <si>
    <t>5 mar 18</t>
  </si>
  <si>
    <t>dormakaba singapore pte ltd</t>
  </si>
  <si>
    <t>dni 1643</t>
  </si>
  <si>
    <t>4943.40</t>
  </si>
  <si>
    <t>precious treasure pte ltd</t>
  </si>
  <si>
    <t>pt18372</t>
  </si>
  <si>
    <t>107.00</t>
  </si>
  <si>
    <t>16 apr 2018</t>
  </si>
  <si>
    <t>ministry of communications and information/ag</t>
  </si>
  <si>
    <t>1v/04420/fin</t>
  </si>
  <si>
    <t>12 04 2018</t>
  </si>
  <si>
    <t>national heritage board</t>
  </si>
  <si>
    <t>2018-0000026686</t>
  </si>
  <si>
    <t>183.32</t>
  </si>
  <si>
    <t>09 apr 2018</t>
  </si>
  <si>
    <t>pacificlight energy pte ltd</t>
  </si>
  <si>
    <t>i-18011583</t>
  </si>
  <si>
    <t>290.06</t>
  </si>
  <si>
    <t>28 02 2018</t>
  </si>
  <si>
    <t>lhn space resources pte ltd</t>
  </si>
  <si>
    <t>in220000081</t>
  </si>
  <si>
    <t>509.36</t>
  </si>
  <si>
    <t>mcst plan no. 2635</t>
  </si>
  <si>
    <t>1605.00</t>
  </si>
  <si>
    <t>7 days</t>
  </si>
  <si>
    <t>03 04 2018</t>
  </si>
  <si>
    <t>sika singapore pte ltd</t>
  </si>
  <si>
    <t>siv18-01555</t>
  </si>
  <si>
    <t>4708.00</t>
  </si>
  <si>
    <t>14 12 2017</t>
  </si>
  <si>
    <t>gwc commercial pte. ltd.</t>
  </si>
  <si>
    <t>gwr/iv/1712/0210</t>
  </si>
  <si>
    <t>5 3 2018</t>
  </si>
  <si>
    <t>national youth council</t>
  </si>
  <si>
    <t>nyc/17/082</t>
  </si>
  <si>
    <t>909.5</t>
  </si>
  <si>
    <t>16 01 18</t>
  </si>
  <si>
    <t>ca facilities pte ltd</t>
  </si>
  <si>
    <t>18/01/00096/749</t>
  </si>
  <si>
    <t>649.67</t>
  </si>
  <si>
    <t>01 03 18</t>
  </si>
  <si>
    <t>the management corporation strata title plan no. 2757</t>
  </si>
  <si>
    <t>060905</t>
  </si>
  <si>
    <t>ocbc square private limited</t>
  </si>
  <si>
    <t>1050010839</t>
  </si>
  <si>
    <t>26 mar 18</t>
  </si>
  <si>
    <t>12 mar 2018</t>
  </si>
  <si>
    <t>red dot power pte ltd</t>
  </si>
  <si>
    <t>17088966</t>
  </si>
  <si>
    <t>1573.67</t>
  </si>
  <si>
    <t>01 apr 18</t>
  </si>
  <si>
    <t>ocean tankers</t>
  </si>
  <si>
    <t>150545</t>
  </si>
  <si>
    <t>3745.00</t>
  </si>
  <si>
    <t>22 03 2018</t>
  </si>
  <si>
    <t>mcst plan no 1334</t>
  </si>
  <si>
    <t>0318/20</t>
  </si>
  <si>
    <t>2 1 2018</t>
  </si>
  <si>
    <t>mcst plan no. 4129</t>
  </si>
  <si>
    <t>132</t>
  </si>
  <si>
    <t>32.71</t>
  </si>
  <si>
    <t>16 04 18</t>
  </si>
  <si>
    <t>thye cheong realty pte ltd</t>
  </si>
  <si>
    <t>20180418</t>
  </si>
  <si>
    <t>4280.00</t>
  </si>
  <si>
    <t>24 nov 2017</t>
  </si>
  <si>
    <t>10 nov 2017</t>
  </si>
  <si>
    <t>charis electric pte ltd</t>
  </si>
  <si>
    <t>ceti201700724</t>
  </si>
  <si>
    <t>327.18</t>
  </si>
  <si>
    <t>2018 03 01</t>
  </si>
  <si>
    <t>management corporation strata title plan no. 2644</t>
  </si>
  <si>
    <t>tam561/2018/03</t>
  </si>
  <si>
    <t>2407.50</t>
  </si>
  <si>
    <t>14 apr 2018</t>
  </si>
  <si>
    <t>31 mar 2018</t>
  </si>
  <si>
    <t>uol group limited</t>
  </si>
  <si>
    <t>4000177943</t>
  </si>
  <si>
    <t>9022.81</t>
  </si>
  <si>
    <t>03 apr 18</t>
  </si>
  <si>
    <t>sunstar singapore pte. ltd.</t>
  </si>
  <si>
    <t>ss-sing-1804</t>
  </si>
  <si>
    <t>1461.11</t>
  </si>
  <si>
    <t>15 apr 2018</t>
  </si>
  <si>
    <t>digital singapore jurong east pte ltd</t>
  </si>
  <si>
    <t>201820010452</t>
  </si>
  <si>
    <t>137.17</t>
  </si>
  <si>
    <t>20  april 2018</t>
  </si>
  <si>
    <t>ideal distribution pte ltd</t>
  </si>
  <si>
    <t>inv/1804-0027</t>
  </si>
  <si>
    <t>698.69</t>
  </si>
  <si>
    <t>14 days</t>
  </si>
  <si>
    <t>1 4 2018</t>
  </si>
  <si>
    <t>mcst 1903</t>
  </si>
  <si>
    <t>0</t>
  </si>
  <si>
    <t>21 03 2018</t>
  </si>
  <si>
    <t>the management corporation strata title plan no. 2197</t>
  </si>
  <si>
    <t>mscz99-037962</t>
  </si>
  <si>
    <t>the management corporation s.t. plan no. 025</t>
  </si>
  <si>
    <t>the management corporation strata title plan no. 4454</t>
  </si>
  <si>
    <t>102.83</t>
  </si>
  <si>
    <t>30 apr 2018</t>
  </si>
  <si>
    <t>keppel electric pte ltd,</t>
  </si>
  <si>
    <t>00283609</t>
  </si>
  <si>
    <t>666.57</t>
  </si>
  <si>
    <t>09 04 2018</t>
  </si>
  <si>
    <t>gardens by the bay</t>
  </si>
  <si>
    <t>181000059</t>
  </si>
  <si>
    <t>1615.90</t>
  </si>
  <si>
    <t>23 apr 2018</t>
  </si>
  <si>
    <t>11 apr 2018</t>
  </si>
  <si>
    <t>senoko energy supply pte ltd</t>
  </si>
  <si>
    <t>in000843992</t>
  </si>
  <si>
    <t>360.35</t>
  </si>
  <si>
    <t>the fullerton hotel</t>
  </si>
  <si>
    <t>pt18370</t>
  </si>
  <si>
    <t>4173.00</t>
  </si>
  <si>
    <t xml:space="preserve">SG Invoice </t>
  </si>
  <si>
    <t>DBS Invoice</t>
  </si>
  <si>
    <t xml:space="preserve">Navistar Invoice </t>
  </si>
  <si>
    <t>New FOI Config - Navistar</t>
  </si>
  <si>
    <t>DBS  Total Documents- 34</t>
  </si>
  <si>
    <t>V1</t>
  </si>
  <si>
    <t>OLD Config</t>
  </si>
  <si>
    <t>New config with updated preprocessor (Invoice Number , total amount )</t>
  </si>
  <si>
    <t xml:space="preserve">Updated preprocessor for invoice from and field config </t>
  </si>
  <si>
    <t>2018 04 15</t>
  </si>
  <si>
    <t>2018 03 05</t>
  </si>
  <si>
    <t>2018 04 01</t>
  </si>
  <si>
    <t>2018 02 28</t>
  </si>
  <si>
    <t>2018 04 20</t>
  </si>
  <si>
    <t>2017 11 10</t>
  </si>
  <si>
    <t>2018 02 01</t>
  </si>
  <si>
    <t>2018 04 09</t>
  </si>
  <si>
    <t>2018 01 01</t>
  </si>
  <si>
    <t>2017 12 14</t>
  </si>
  <si>
    <t>2018 03 19</t>
  </si>
  <si>
    <t>2018 04 05</t>
  </si>
  <si>
    <t>2018 04 11</t>
  </si>
  <si>
    <t>iv1800061</t>
  </si>
  <si>
    <t>2018 04 13</t>
  </si>
  <si>
    <t>2018 03 31</t>
  </si>
  <si>
    <t>iv/04420/fin</t>
  </si>
  <si>
    <t>2018 04 16</t>
  </si>
  <si>
    <t>2018 01 16</t>
  </si>
  <si>
    <t>2018 03 22</t>
  </si>
  <si>
    <t>2018 03 12</t>
  </si>
  <si>
    <t>2018 04 03</t>
  </si>
  <si>
    <t>2018 03 21</t>
  </si>
  <si>
    <t>2017 12 29</t>
  </si>
  <si>
    <t>Very Good</t>
  </si>
  <si>
    <t>TO-105239-USPKG-25-1118191.pdf_0001-14.pdf</t>
  </si>
  <si>
    <t>TO 105243 USPKG (25) 1115191.pdf_0003-43.pdf</t>
  </si>
  <si>
    <t>TO-105253-USPKG-25SN1120191.pdf_0003-58.pdf</t>
  </si>
  <si>
    <t>TO 105885 PDCMX (5) 1212191.pdf_2.pdf</t>
  </si>
  <si>
    <t>TO 10_5242 USPKG (25) 1115191.pdf0003-36.pdf</t>
  </si>
  <si>
    <t>TO 105242 USPKG (25) 1115191.pdf_0002-30.pdf</t>
  </si>
  <si>
    <t>TO 105231 PDCMX (3) 1118191.pdf_2.pdf</t>
  </si>
  <si>
    <t>TO 105207 PKGUS (4) 1115191.pdf_8.pdf</t>
  </si>
  <si>
    <t>TO-105239-USPKG-25-1118191.pdf_0003-45.pdf</t>
  </si>
  <si>
    <t>TO-105239-USPKG-25-1118191.pdf_0003-57.pdf</t>
  </si>
  <si>
    <t>TO 105885 PDCMX (5) 1212191.pdf_20.pdf</t>
  </si>
  <si>
    <t>TO-105239-USPKG-25-1118191.pdf_0003-49.pdf</t>
  </si>
  <si>
    <t>TO 105208 PDCMX (1) 1115191.pdf.3.pdf</t>
  </si>
  <si>
    <t>TO 105242 USPKG (25) 1115191.pdf_0002-24.pdf</t>
  </si>
  <si>
    <t>TO-105251-USPKG-25-1112191.pdf_0003-37.pdf</t>
  </si>
  <si>
    <t>TO 105243 USPKG (25) 1115191.pdf_0001-14.pdf</t>
  </si>
  <si>
    <t>TO-105239-USPKG-25-1118191.pdf_0003-47.pdf</t>
  </si>
  <si>
    <t>TO-105239-USPKG-25-1118191.pdf_0003-53.pdf</t>
  </si>
  <si>
    <t>TO 105243 USPKG (25) 1115191.pdf_0003-37.pdf</t>
  </si>
  <si>
    <t>TO 105207 PKGUS (4) 1115191.pdf.6.pdf</t>
  </si>
  <si>
    <t>2018 01 04</t>
  </si>
  <si>
    <t>15-may-2018</t>
  </si>
  <si>
    <t>2018-05-15</t>
  </si>
  <si>
    <t>singtel mobile singapore pte ltd</t>
  </si>
  <si>
    <t>singtel mobile singapore</t>
  </si>
  <si>
    <t>singtel mobile singapore pte. ltd.</t>
  </si>
  <si>
    <t>28/02/2018</t>
  </si>
  <si>
    <t>2018-02-28</t>
  </si>
  <si>
    <t>2018 03 04</t>
  </si>
  <si>
    <t>net 7 days</t>
  </si>
  <si>
    <t>sika (singapore) pte ltd</t>
  </si>
  <si>
    <t>2017-11-24</t>
  </si>
  <si>
    <t>within 30 days from the date of this statement</t>
  </si>
  <si>
    <t>2018 09 04</t>
  </si>
  <si>
    <t>16.04.2018</t>
  </si>
  <si>
    <t>2018-04-16</t>
  </si>
  <si>
    <t>2018 01 03</t>
  </si>
  <si>
    <t>01.03.2018</t>
  </si>
  <si>
    <t>2018-01-03</t>
  </si>
  <si>
    <t>german centre for industry &amp; trade pte ltd</t>
  </si>
  <si>
    <t>30/04/2018</t>
  </si>
  <si>
    <t>2018-04-30</t>
  </si>
  <si>
    <t>the management corporation s.t.</t>
  </si>
  <si>
    <t>the management corporation strata titl</t>
  </si>
  <si>
    <t>2017-12-14</t>
  </si>
  <si>
    <t>singtel mobile singapore pto ltd</t>
  </si>
  <si>
    <t>09-apr-18</t>
  </si>
  <si>
    <t>2018-04-09</t>
  </si>
  <si>
    <t>19-apr-2018</t>
  </si>
  <si>
    <t>2018-04-19</t>
  </si>
  <si>
    <t>c&amp;w services (s) pte ltd</t>
  </si>
  <si>
    <t>the management corporation strata title plan no</t>
  </si>
  <si>
    <t>2018-04-23</t>
  </si>
  <si>
    <t>2018 12 04</t>
  </si>
  <si>
    <t>12.04.2018</t>
  </si>
  <si>
    <t>2018-12-04</t>
  </si>
  <si>
    <t>2018 01 05</t>
  </si>
  <si>
    <t>01/05/2018</t>
  </si>
  <si>
    <t>2018-01-05</t>
  </si>
  <si>
    <t>the management corporation strata title</t>
  </si>
  <si>
    <t>2018-04-14</t>
  </si>
  <si>
    <t>2/1/2018</t>
  </si>
  <si>
    <t>2018-02-01</t>
  </si>
  <si>
    <t>the management corporation strata</t>
  </si>
  <si>
    <t>2018 06 04</t>
  </si>
  <si>
    <t>20-04-2018</t>
  </si>
  <si>
    <t>2018-04-20</t>
  </si>
  <si>
    <t>tuas power supply pte ltd is billing on behalf of og private limited</t>
  </si>
  <si>
    <t>107</t>
  </si>
  <si>
    <t>01/05/18</t>
  </si>
  <si>
    <t>5/3/2018</t>
  </si>
  <si>
    <t>909.50</t>
  </si>
  <si>
    <t>2018 05 03</t>
  </si>
  <si>
    <t>2018-04-04</t>
  </si>
  <si>
    <t>singtal moblle singapore pta ltd</t>
  </si>
  <si>
    <t>is00029717</t>
  </si>
  <si>
    <t>singtel mobile singapore pte ltd @ the sandcrawler</t>
  </si>
  <si>
    <t>2018 04 18</t>
  </si>
  <si>
    <t>14/05/2018</t>
  </si>
  <si>
    <t>2018-05-14</t>
  </si>
  <si>
    <t>15/02/18</t>
  </si>
  <si>
    <t>2018-02-15</t>
  </si>
  <si>
    <t>01/03/2018</t>
  </si>
  <si>
    <t>01.05.2018</t>
  </si>
  <si>
    <t>2018-03-26</t>
  </si>
  <si>
    <t>tt remittance within 30 days after receipt of the invoice</t>
  </si>
  <si>
    <t>sutstar singapora pre. ltd.</t>
  </si>
  <si>
    <t>21/03/2018</t>
  </si>
  <si>
    <t>2018-03-21</t>
  </si>
  <si>
    <t>2017-12-29</t>
  </si>
  <si>
    <t>cla01/18</t>
  </si>
  <si>
    <t>1550.00</t>
  </si>
  <si>
    <t>the fullerton singapore</t>
  </si>
  <si>
    <t>2018-01-04</t>
  </si>
  <si>
    <t>the management corporation s t pla</t>
  </si>
  <si>
    <t>0.00</t>
  </si>
  <si>
    <t>c/o propmag management services pte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</si>
</sst>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3" borderId="0" xfId="0" applyFill="1"/>
    <xf numFmtId="0" fontId="0" fillId="0" borderId="0" xfId="0" applyAlignment="1"/>
    <xf numFmtId="0" fontId="0" fillId="0" borderId="0" xfId="0" applyBorder="1" applyAlignment="1"/>
    <xf numFmtId="0" fontId="0" fillId="0" borderId="2" xfId="0" applyBorder="1"/>
    <xf numFmtId="0" fontId="0" fillId="2" borderId="1" xfId="0" applyNumberFormat="1" applyFont="1" applyFill="1" applyBorder="1"/>
    <xf numFmtId="0" fontId="0" fillId="0" borderId="0" xfId="0" applyAlignment="1">
      <alignment horizont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horizontal="right"/>
    </xf>
    <xf numFmtId="9" fontId="0" fillId="0" borderId="2" xfId="1" applyFont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1" fillId="4" borderId="0" xfId="2"/>
    <xf numFmtId="0" fontId="2" fillId="0" borderId="0" xfId="0" applyFont="1"/>
    <xf numFmtId="0" fontId="1" fillId="4" borderId="0" xfId="2" applyAlignment="1">
      <alignment horizontal="center"/>
    </xf>
  </cellXfs>
  <cellStyles count="3">
    <cellStyle name="20% - Accent5" xfId="2" builtinId="46"/>
    <cellStyle name="Normal" xfId="0" builtinId="0"/>
    <cellStyle name="Percent" xfId="1" builtinId="5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A97F4B5-8280-4349-A891-C9106B9E79D0}" autoFormatId="16" applyNumberFormats="0" applyBorderFormats="0" applyFontFormats="0" applyPatternFormats="0" applyAlignmentFormats="0" applyWidthHeightFormats="0">
  <queryTableRefresh nextId="9">
    <queryTableFields count="8">
      <queryTableField id="1" name="filename" tableColumnId="1"/>
      <queryTableField id="2" name="EM" tableColumnId="2"/>
      <queryTableField id="3" name="PM" tableColumnId="3"/>
      <queryTableField id="4" name="NA" tableColumnId="4"/>
      <queryTableField id="5" name="Wrong" tableColumnId="5"/>
      <queryTableField id="6" name="OCR_Quality_Mean" tableColumnId="6"/>
      <queryTableField id="7" name="score" tableColumnId="7"/>
      <queryTableField id="8" name="label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D0145C4-E2BA-4D84-90DE-826B6827DDA7}" autoFormatId="16" applyNumberFormats="0" applyBorderFormats="0" applyFontFormats="0" applyPatternFormats="0" applyAlignmentFormats="0" applyWidthHeightFormats="0">
  <queryTableRefresh nextId="25">
    <queryTableFields count="12">
      <queryTableField id="1" name="doc" tableColumnId="1"/>
      <queryTableField id="2" name="field" tableColumnId="2"/>
      <queryTableField id="3" name="gt" tableColumnId="3"/>
      <queryTableField id="4" name="answer" tableColumnId="4"/>
      <queryTableField id="13" name="len_diff" tableColumnId="13"/>
      <queryTableField id="14" name="p_rt" tableColumnId="14"/>
      <queryTableField id="15" name="p_tsort_rt" tableColumnId="15"/>
      <queryTableField id="16" name="p_tset_rt" tableColumnId="16"/>
      <queryTableField id="17" name="tsort_rt" tableColumnId="17"/>
      <queryTableField id="18" name="tset_rt" tableColumnId="18"/>
      <queryTableField id="11" name="origin" tableColumnId="11"/>
      <queryTableField id="12" name="label" tableColumnId="12"/>
    </queryTableFields>
    <queryTableDeletedFields count="6">
      <deletedField name="len_diff"/>
      <deletedField name="p_rt"/>
      <deletedField name="p_tsort_rt"/>
      <deletedField name="p_tset_rt"/>
      <deletedField name="tsort_rt"/>
      <deletedField name="tset_r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26FB9D-BB57-4BDC-A820-BBB34B7DDD5B}" name="training_data__2" displayName="training_data__2" ref="A1:H22" tableType="queryTable" totalsRowCount="1">
  <autoFilter ref="A1:H21" xr:uid="{C4044331-A08E-4EA8-84B5-7E3E641A6B64}"/>
  <sortState xmlns:xlrd2="http://schemas.microsoft.com/office/spreadsheetml/2017/richdata2" ref="A2:H21">
    <sortCondition ref="F1:F21"/>
  </sortState>
  <tableColumns count="8">
    <tableColumn id="1" xr3:uid="{6940F72E-5E92-4FAD-A5DD-F42890D51745}" uniqueName="1" name="filename" queryTableFieldId="1" dataDxfId="7"/>
    <tableColumn id="2" xr3:uid="{213AC33E-2450-4AFA-873B-655C73C76133}" uniqueName="2" name="EM" totalsRowFunction="sum" queryTableFieldId="2"/>
    <tableColumn id="3" xr3:uid="{C52AA947-F1E1-4E12-9B6B-E2CB462A1F5F}" uniqueName="3" name="PM" totalsRowFunction="sum" queryTableFieldId="3"/>
    <tableColumn id="4" xr3:uid="{AA11FF27-C4A3-4631-AE61-AC1FAC7A7BDE}" uniqueName="4" name="NA" totalsRowFunction="sum" queryTableFieldId="4"/>
    <tableColumn id="5" xr3:uid="{68B14D27-7E7D-440F-85BB-1740144EB13D}" uniqueName="5" name="Wrong" totalsRowFunction="sum" queryTableFieldId="5"/>
    <tableColumn id="6" xr3:uid="{A72B2250-B0D6-456C-948A-FC86DBE83820}" uniqueName="6" name="OCR_Quality_Mean" queryTableFieldId="6"/>
    <tableColumn id="7" xr3:uid="{43434A04-CDB9-4D2F-A3FF-428E73481971}" uniqueName="7" name="score" queryTableFieldId="7"/>
    <tableColumn id="8" xr3:uid="{E7ABE490-45E3-442C-B193-86C029BA60EC}" uniqueName="8" name="label" queryTableFieldId="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88C803-371A-4CB9-8622-D08F48060FC0}" name="debug_lines__5" displayName="debug_lines__5" ref="A1:L283" tableType="queryTable" totalsRowShown="0">
  <autoFilter ref="A1:L283" xr:uid="{690CBCF6-4379-4101-9EA1-87D1E58DF372}">
    <filterColumn colId="1">
      <filters>
        <filter val="Due Date"/>
      </filters>
    </filterColumn>
  </autoFilter>
  <tableColumns count="12">
    <tableColumn id="1" xr3:uid="{B368A437-2D94-4FEE-9E47-D1654A9283F0}" uniqueName="1" name="doc" queryTableFieldId="1" dataDxfId="5"/>
    <tableColumn id="2" xr3:uid="{17757786-2508-4DF0-B37A-E839AD7E5EAD}" uniqueName="2" name="field" queryTableFieldId="2" dataDxfId="4"/>
    <tableColumn id="3" xr3:uid="{D6041541-3FD6-420F-871E-5A9CC5D3A804}" uniqueName="3" name="gt" queryTableFieldId="3" dataDxfId="3"/>
    <tableColumn id="4" xr3:uid="{472FB6A2-1601-46E9-B537-19323CA676DB}" uniqueName="4" name="answer" queryTableFieldId="4" dataDxfId="2"/>
    <tableColumn id="13" xr3:uid="{B7A338D1-D617-4648-AA23-650FACADE7E5}" uniqueName="13" name="len_diff" queryTableFieldId="13"/>
    <tableColumn id="14" xr3:uid="{3489BB2B-9C72-44BF-B368-F98124828CF3}" uniqueName="14" name="p_rt" queryTableFieldId="14"/>
    <tableColumn id="15" xr3:uid="{AB63BAB9-E98D-4609-AD29-20EF40F217DE}" uniqueName="15" name="p_tsort_rt" queryTableFieldId="15"/>
    <tableColumn id="16" xr3:uid="{A967E50F-75A2-40A8-AF7D-7807E76EEC9A}" uniqueName="16" name="p_tset_rt" queryTableFieldId="16"/>
    <tableColumn id="17" xr3:uid="{6EE3E26F-19B5-4B42-B80F-69A65A6D2418}" uniqueName="17" name="tsort_rt" queryTableFieldId="17"/>
    <tableColumn id="18" xr3:uid="{83E103B2-79F8-4317-A62A-5A348FC82E07}" uniqueName="18" name="tset_rt" queryTableFieldId="18"/>
    <tableColumn id="11" xr3:uid="{1BD0176A-5135-4D07-9FAD-1AB0814304BD}" uniqueName="11" name="origin" queryTableFieldId="11" dataDxfId="1"/>
    <tableColumn id="12" xr3:uid="{8933C0C1-D738-4AD4-ACF7-1F20154D5056}" uniqueName="12" name="label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8019-3E4B-4E15-87B9-C3B98B1C47CA}">
  <dimension ref="A1:H22"/>
  <sheetViews>
    <sheetView workbookViewId="0">
      <selection sqref="A1:H49"/>
    </sheetView>
  </sheetViews>
  <sheetFormatPr defaultRowHeight="14.4" x14ac:dyDescent="0.3"/>
  <cols>
    <col min="1" max="1" width="43" bestFit="1" customWidth="1"/>
    <col min="2" max="2" width="6" bestFit="1" customWidth="1"/>
    <col min="3" max="3" width="6.109375" bestFit="1" customWidth="1"/>
    <col min="4" max="4" width="5.77734375" bestFit="1" customWidth="1"/>
    <col min="6" max="6" width="19.88671875" bestFit="1" customWidth="1"/>
    <col min="7" max="7" width="12" hidden="1" customWidth="1"/>
    <col min="8" max="8" width="7.5546875" hidden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305</v>
      </c>
      <c r="B2">
        <v>5</v>
      </c>
      <c r="C2">
        <v>1</v>
      </c>
      <c r="D2">
        <v>0</v>
      </c>
      <c r="E2">
        <v>0</v>
      </c>
      <c r="F2">
        <v>81.734265734265733</v>
      </c>
      <c r="G2">
        <v>0.88095238095238093</v>
      </c>
      <c r="H2" s="1" t="s">
        <v>299</v>
      </c>
    </row>
    <row r="3" spans="1:8" x14ac:dyDescent="0.3">
      <c r="A3" s="1" t="s">
        <v>318</v>
      </c>
      <c r="B3">
        <v>2</v>
      </c>
      <c r="C3">
        <v>2</v>
      </c>
      <c r="D3">
        <v>0</v>
      </c>
      <c r="E3">
        <v>2</v>
      </c>
      <c r="F3">
        <v>82.94849785407726</v>
      </c>
      <c r="G3">
        <v>0.42857142857142855</v>
      </c>
      <c r="H3" s="1" t="s">
        <v>8</v>
      </c>
    </row>
    <row r="4" spans="1:8" x14ac:dyDescent="0.3">
      <c r="A4" s="1" t="s">
        <v>309</v>
      </c>
      <c r="B4">
        <v>4</v>
      </c>
      <c r="C4">
        <v>2</v>
      </c>
      <c r="D4">
        <v>0</v>
      </c>
      <c r="E4">
        <v>0</v>
      </c>
      <c r="F4">
        <v>83.204545454545453</v>
      </c>
      <c r="G4">
        <v>0.76190476190476186</v>
      </c>
      <c r="H4" s="1" t="s">
        <v>9</v>
      </c>
    </row>
    <row r="5" spans="1:8" x14ac:dyDescent="0.3">
      <c r="A5" s="1" t="s">
        <v>312</v>
      </c>
      <c r="B5">
        <v>2</v>
      </c>
      <c r="C5">
        <v>0</v>
      </c>
      <c r="D5">
        <v>2</v>
      </c>
      <c r="E5">
        <v>2</v>
      </c>
      <c r="F5">
        <v>83.331838565022423</v>
      </c>
      <c r="G5">
        <v>0.38095238095238093</v>
      </c>
      <c r="H5" s="1" t="s">
        <v>8</v>
      </c>
    </row>
    <row r="6" spans="1:8" x14ac:dyDescent="0.3">
      <c r="A6" s="1" t="s">
        <v>317</v>
      </c>
      <c r="B6">
        <v>3</v>
      </c>
      <c r="C6">
        <v>1</v>
      </c>
      <c r="D6">
        <v>1</v>
      </c>
      <c r="E6">
        <v>1</v>
      </c>
      <c r="F6">
        <v>83.576779026217224</v>
      </c>
      <c r="G6">
        <v>0.5714285714285714</v>
      </c>
      <c r="H6" s="1" t="s">
        <v>10</v>
      </c>
    </row>
    <row r="7" spans="1:8" x14ac:dyDescent="0.3">
      <c r="A7" s="1" t="s">
        <v>316</v>
      </c>
      <c r="B7">
        <v>4</v>
      </c>
      <c r="C7">
        <v>1</v>
      </c>
      <c r="D7">
        <v>0</v>
      </c>
      <c r="E7">
        <v>1</v>
      </c>
      <c r="F7">
        <v>84.065693430656935</v>
      </c>
      <c r="G7">
        <v>0.7142857142857143</v>
      </c>
      <c r="H7" s="1" t="s">
        <v>9</v>
      </c>
    </row>
    <row r="8" spans="1:8" x14ac:dyDescent="0.3">
      <c r="A8" s="1" t="s">
        <v>314</v>
      </c>
      <c r="B8">
        <v>3</v>
      </c>
      <c r="C8">
        <v>3</v>
      </c>
      <c r="D8">
        <v>0</v>
      </c>
      <c r="E8">
        <v>0</v>
      </c>
      <c r="F8">
        <v>84.45882352941176</v>
      </c>
      <c r="G8">
        <v>0.6428571428571429</v>
      </c>
      <c r="H8" s="1" t="s">
        <v>9</v>
      </c>
    </row>
    <row r="9" spans="1:8" x14ac:dyDescent="0.3">
      <c r="A9" s="1" t="s">
        <v>306</v>
      </c>
      <c r="B9">
        <v>3</v>
      </c>
      <c r="C9">
        <v>2</v>
      </c>
      <c r="D9">
        <v>0</v>
      </c>
      <c r="E9">
        <v>1</v>
      </c>
      <c r="F9">
        <v>84.673728813559322</v>
      </c>
      <c r="G9">
        <v>0.59523809523809523</v>
      </c>
      <c r="H9" s="1" t="s">
        <v>10</v>
      </c>
    </row>
    <row r="10" spans="1:8" x14ac:dyDescent="0.3">
      <c r="A10" s="1" t="s">
        <v>315</v>
      </c>
      <c r="B10">
        <v>2</v>
      </c>
      <c r="C10">
        <v>3</v>
      </c>
      <c r="D10">
        <v>0</v>
      </c>
      <c r="E10">
        <v>1</v>
      </c>
      <c r="F10">
        <v>84.97265625</v>
      </c>
      <c r="G10">
        <v>0.47619047619047616</v>
      </c>
      <c r="H10" s="1" t="s">
        <v>8</v>
      </c>
    </row>
    <row r="11" spans="1:8" x14ac:dyDescent="0.3">
      <c r="A11" s="1" t="s">
        <v>303</v>
      </c>
      <c r="B11">
        <v>3</v>
      </c>
      <c r="C11">
        <v>1</v>
      </c>
      <c r="D11">
        <v>0</v>
      </c>
      <c r="E11">
        <v>2</v>
      </c>
      <c r="F11">
        <v>85.3125</v>
      </c>
      <c r="G11">
        <v>0.54761904761904767</v>
      </c>
      <c r="H11" s="1" t="s">
        <v>10</v>
      </c>
    </row>
    <row r="12" spans="1:8" x14ac:dyDescent="0.3">
      <c r="A12" s="1" t="s">
        <v>319</v>
      </c>
      <c r="B12">
        <v>0</v>
      </c>
      <c r="C12">
        <v>2</v>
      </c>
      <c r="D12">
        <v>2</v>
      </c>
      <c r="E12">
        <v>2</v>
      </c>
      <c r="F12">
        <v>85.962686567164184</v>
      </c>
      <c r="G12">
        <v>0.14285714285714285</v>
      </c>
      <c r="H12" s="1" t="s">
        <v>8</v>
      </c>
    </row>
    <row r="13" spans="1:8" x14ac:dyDescent="0.3">
      <c r="A13" s="1" t="s">
        <v>302</v>
      </c>
      <c r="B13">
        <v>5</v>
      </c>
      <c r="C13">
        <v>1</v>
      </c>
      <c r="D13">
        <v>0</v>
      </c>
      <c r="E13">
        <v>0</v>
      </c>
      <c r="F13">
        <v>86.484615384615381</v>
      </c>
      <c r="G13">
        <v>0.88095238095238093</v>
      </c>
      <c r="H13" s="1" t="s">
        <v>299</v>
      </c>
    </row>
    <row r="14" spans="1:8" x14ac:dyDescent="0.3">
      <c r="A14" s="1" t="s">
        <v>310</v>
      </c>
      <c r="B14">
        <v>4</v>
      </c>
      <c r="C14">
        <v>1</v>
      </c>
      <c r="D14">
        <v>0</v>
      </c>
      <c r="E14">
        <v>1</v>
      </c>
      <c r="F14">
        <v>86.551094890510953</v>
      </c>
      <c r="G14">
        <v>0.7142857142857143</v>
      </c>
      <c r="H14" s="1" t="s">
        <v>9</v>
      </c>
    </row>
    <row r="15" spans="1:8" x14ac:dyDescent="0.3">
      <c r="A15" s="1" t="s">
        <v>301</v>
      </c>
      <c r="B15">
        <v>3</v>
      </c>
      <c r="C15">
        <v>1</v>
      </c>
      <c r="D15">
        <v>0</v>
      </c>
      <c r="E15">
        <v>2</v>
      </c>
      <c r="F15">
        <v>86.718390804597703</v>
      </c>
      <c r="G15">
        <v>0.54761904761904767</v>
      </c>
      <c r="H15" s="1" t="s">
        <v>10</v>
      </c>
    </row>
    <row r="16" spans="1:8" x14ac:dyDescent="0.3">
      <c r="A16" s="1" t="s">
        <v>308</v>
      </c>
      <c r="B16">
        <v>3</v>
      </c>
      <c r="C16">
        <v>2</v>
      </c>
      <c r="D16">
        <v>0</v>
      </c>
      <c r="E16">
        <v>1</v>
      </c>
      <c r="F16">
        <v>87.671826625386998</v>
      </c>
      <c r="G16">
        <v>0.59523809523809523</v>
      </c>
      <c r="H16" s="1" t="s">
        <v>10</v>
      </c>
    </row>
    <row r="17" spans="1:8" x14ac:dyDescent="0.3">
      <c r="A17" s="1" t="s">
        <v>313</v>
      </c>
      <c r="B17">
        <v>4</v>
      </c>
      <c r="C17">
        <v>2</v>
      </c>
      <c r="D17">
        <v>0</v>
      </c>
      <c r="E17">
        <v>0</v>
      </c>
      <c r="F17">
        <v>87.74846625766871</v>
      </c>
      <c r="G17">
        <v>0.76190476190476186</v>
      </c>
      <c r="H17" s="1" t="s">
        <v>9</v>
      </c>
    </row>
    <row r="18" spans="1:8" x14ac:dyDescent="0.3">
      <c r="A18" s="1" t="s">
        <v>304</v>
      </c>
      <c r="B18">
        <v>3</v>
      </c>
      <c r="C18">
        <v>3</v>
      </c>
      <c r="D18">
        <v>0</v>
      </c>
      <c r="E18">
        <v>0</v>
      </c>
      <c r="F18">
        <v>87.865284974093271</v>
      </c>
      <c r="G18">
        <v>0.6428571428571429</v>
      </c>
      <c r="H18" s="1" t="s">
        <v>9</v>
      </c>
    </row>
    <row r="19" spans="1:8" x14ac:dyDescent="0.3">
      <c r="A19" s="1" t="s">
        <v>311</v>
      </c>
      <c r="B19">
        <v>5</v>
      </c>
      <c r="C19">
        <v>1</v>
      </c>
      <c r="D19">
        <v>0</v>
      </c>
      <c r="E19">
        <v>0</v>
      </c>
      <c r="F19">
        <v>88.84210526315789</v>
      </c>
      <c r="G19">
        <v>0.88095238095238093</v>
      </c>
      <c r="H19" s="1" t="s">
        <v>299</v>
      </c>
    </row>
    <row r="20" spans="1:8" x14ac:dyDescent="0.3">
      <c r="A20" s="1" t="s">
        <v>307</v>
      </c>
      <c r="B20">
        <v>4</v>
      </c>
      <c r="C20">
        <v>2</v>
      </c>
      <c r="D20">
        <v>0</v>
      </c>
      <c r="E20">
        <v>0</v>
      </c>
      <c r="F20">
        <v>89.066666666666663</v>
      </c>
      <c r="G20">
        <v>0.76190476190476186</v>
      </c>
      <c r="H20" s="1" t="s">
        <v>9</v>
      </c>
    </row>
    <row r="21" spans="1:8" x14ac:dyDescent="0.3">
      <c r="A21" s="1" t="s">
        <v>300</v>
      </c>
      <c r="B21">
        <v>3</v>
      </c>
      <c r="C21">
        <v>2</v>
      </c>
      <c r="D21">
        <v>0</v>
      </c>
      <c r="E21">
        <v>1</v>
      </c>
      <c r="F21">
        <v>90.704697986577187</v>
      </c>
      <c r="G21">
        <v>0.59523809523809523</v>
      </c>
      <c r="H21" s="1" t="s">
        <v>10</v>
      </c>
    </row>
    <row r="22" spans="1:8" x14ac:dyDescent="0.3">
      <c r="B22">
        <f>SUBTOTAL(109,training_data__2[EM])</f>
        <v>65</v>
      </c>
      <c r="C22">
        <f>SUBTOTAL(109,training_data__2[PM])</f>
        <v>33</v>
      </c>
      <c r="D22">
        <f>SUBTOTAL(109,training_data__2[NA])</f>
        <v>5</v>
      </c>
      <c r="E22">
        <f>SUBTOTAL(109,training_data__2[Wrong])</f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BDDB-C444-431E-A95C-7FB7BDBBF35D}">
  <dimension ref="A1:L283"/>
  <sheetViews>
    <sheetView topLeftCell="B35" workbookViewId="0">
      <selection activeCell="M23" sqref="M23"/>
    </sheetView>
  </sheetViews>
  <sheetFormatPr defaultRowHeight="14.4" x14ac:dyDescent="0.3"/>
  <cols>
    <col min="1" max="1" width="35.21875" bestFit="1" customWidth="1"/>
    <col min="2" max="2" width="14" bestFit="1" customWidth="1"/>
    <col min="3" max="3" width="46.21875" bestFit="1" customWidth="1"/>
    <col min="4" max="4" width="54.21875" bestFit="1" customWidth="1"/>
    <col min="5" max="5" width="9.6640625" hidden="1" customWidth="1"/>
    <col min="6" max="6" width="6.6640625" hidden="1" customWidth="1"/>
    <col min="7" max="7" width="11.5546875" hidden="1" customWidth="1"/>
    <col min="8" max="8" width="10.77734375" hidden="1" customWidth="1"/>
    <col min="9" max="9" width="9.44140625" hidden="1" customWidth="1"/>
    <col min="10" max="10" width="8.6640625" hidden="1" customWidth="1"/>
    <col min="11" max="11" width="8" bestFit="1" customWidth="1"/>
    <col min="12" max="12" width="7.21875" bestFit="1" customWidth="1"/>
  </cols>
  <sheetData>
    <row r="1" spans="1:12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35</v>
      </c>
      <c r="L1" t="s">
        <v>7</v>
      </c>
    </row>
    <row r="2" spans="1:12" hidden="1" x14ac:dyDescent="0.3">
      <c r="A2" s="1" t="s">
        <v>80</v>
      </c>
      <c r="B2" s="1" t="s">
        <v>23</v>
      </c>
      <c r="C2" s="1" t="s">
        <v>234</v>
      </c>
      <c r="D2" s="1" t="s">
        <v>234</v>
      </c>
      <c r="E2">
        <v>0</v>
      </c>
      <c r="F2">
        <v>100</v>
      </c>
      <c r="G2">
        <v>100</v>
      </c>
      <c r="H2">
        <v>100</v>
      </c>
      <c r="I2">
        <v>100</v>
      </c>
      <c r="J2">
        <v>100</v>
      </c>
      <c r="K2" s="1" t="s">
        <v>1</v>
      </c>
      <c r="L2" s="1" t="s">
        <v>1</v>
      </c>
    </row>
    <row r="3" spans="1:12" hidden="1" x14ac:dyDescent="0.3">
      <c r="A3" s="1" t="s">
        <v>80</v>
      </c>
      <c r="B3" s="1" t="s">
        <v>24</v>
      </c>
      <c r="C3" s="1" t="s">
        <v>235</v>
      </c>
      <c r="D3" s="1" t="s">
        <v>235</v>
      </c>
      <c r="E3">
        <v>0</v>
      </c>
      <c r="F3">
        <v>100</v>
      </c>
      <c r="G3">
        <v>100</v>
      </c>
      <c r="H3">
        <v>100</v>
      </c>
      <c r="I3">
        <v>100</v>
      </c>
      <c r="J3">
        <v>100</v>
      </c>
      <c r="K3" s="1" t="s">
        <v>1</v>
      </c>
      <c r="L3" s="1" t="s">
        <v>1</v>
      </c>
    </row>
    <row r="4" spans="1:12" hidden="1" x14ac:dyDescent="0.3">
      <c r="A4" s="1" t="s">
        <v>80</v>
      </c>
      <c r="B4" s="1" t="s">
        <v>21</v>
      </c>
      <c r="C4" s="1" t="s">
        <v>232</v>
      </c>
      <c r="D4" s="1" t="s">
        <v>275</v>
      </c>
      <c r="E4">
        <v>1</v>
      </c>
      <c r="F4">
        <v>40</v>
      </c>
      <c r="G4">
        <v>70</v>
      </c>
      <c r="H4">
        <v>100</v>
      </c>
      <c r="I4">
        <v>67</v>
      </c>
      <c r="J4">
        <v>82</v>
      </c>
      <c r="K4" s="1" t="s">
        <v>4</v>
      </c>
      <c r="L4" s="1" t="s">
        <v>4</v>
      </c>
    </row>
    <row r="5" spans="1:12" x14ac:dyDescent="0.3">
      <c r="A5" s="1" t="s">
        <v>80</v>
      </c>
      <c r="B5" s="1" t="s">
        <v>39</v>
      </c>
      <c r="C5" s="1" t="s">
        <v>321</v>
      </c>
      <c r="D5" s="1" t="s">
        <v>322</v>
      </c>
      <c r="E5">
        <v>1</v>
      </c>
      <c r="F5">
        <v>40</v>
      </c>
      <c r="G5">
        <v>70</v>
      </c>
      <c r="H5">
        <v>100</v>
      </c>
      <c r="I5">
        <v>67</v>
      </c>
      <c r="J5">
        <v>82</v>
      </c>
      <c r="K5" s="1" t="s">
        <v>1</v>
      </c>
      <c r="L5" s="1" t="s">
        <v>1</v>
      </c>
    </row>
    <row r="6" spans="1:12" hidden="1" x14ac:dyDescent="0.3">
      <c r="A6" s="1" t="s">
        <v>80</v>
      </c>
      <c r="B6" s="1" t="s">
        <v>37</v>
      </c>
      <c r="C6" s="1" t="s">
        <v>323</v>
      </c>
      <c r="D6" s="1" t="s">
        <v>323</v>
      </c>
      <c r="E6">
        <v>0</v>
      </c>
      <c r="F6">
        <v>100</v>
      </c>
      <c r="G6">
        <v>100</v>
      </c>
      <c r="H6">
        <v>100</v>
      </c>
      <c r="I6">
        <v>100</v>
      </c>
      <c r="J6">
        <v>100</v>
      </c>
      <c r="K6" s="1" t="s">
        <v>1</v>
      </c>
      <c r="L6" s="1" t="s">
        <v>1</v>
      </c>
    </row>
    <row r="7" spans="1:12" hidden="1" x14ac:dyDescent="0.3">
      <c r="A7" s="1" t="s">
        <v>80</v>
      </c>
      <c r="B7" s="1" t="s">
        <v>22</v>
      </c>
      <c r="C7" s="1" t="s">
        <v>233</v>
      </c>
      <c r="D7" s="1" t="s">
        <v>233</v>
      </c>
      <c r="E7">
        <v>0</v>
      </c>
      <c r="F7">
        <v>100</v>
      </c>
      <c r="G7">
        <v>100</v>
      </c>
      <c r="H7">
        <v>100</v>
      </c>
      <c r="I7">
        <v>100</v>
      </c>
      <c r="J7">
        <v>100</v>
      </c>
      <c r="K7" s="1" t="s">
        <v>1</v>
      </c>
      <c r="L7" s="1" t="s">
        <v>1</v>
      </c>
    </row>
    <row r="8" spans="1:12" hidden="1" x14ac:dyDescent="0.3">
      <c r="A8" s="1" t="s">
        <v>58</v>
      </c>
      <c r="B8" s="1" t="s">
        <v>23</v>
      </c>
      <c r="C8" s="1" t="s">
        <v>151</v>
      </c>
      <c r="D8" s="1" t="s">
        <v>36</v>
      </c>
      <c r="E8">
        <v>8</v>
      </c>
      <c r="F8">
        <v>0</v>
      </c>
      <c r="G8">
        <v>0</v>
      </c>
      <c r="H8">
        <v>0</v>
      </c>
      <c r="I8">
        <v>0</v>
      </c>
      <c r="J8">
        <v>0</v>
      </c>
      <c r="K8" s="1" t="s">
        <v>4</v>
      </c>
      <c r="L8" s="1" t="s">
        <v>4</v>
      </c>
    </row>
    <row r="9" spans="1:12" hidden="1" x14ac:dyDescent="0.3">
      <c r="A9" s="1" t="s">
        <v>58</v>
      </c>
      <c r="B9" s="1" t="s">
        <v>24</v>
      </c>
      <c r="C9" s="1" t="s">
        <v>152</v>
      </c>
      <c r="D9" s="1" t="s">
        <v>152</v>
      </c>
      <c r="E9">
        <v>0</v>
      </c>
      <c r="F9">
        <v>100</v>
      </c>
      <c r="G9">
        <v>100</v>
      </c>
      <c r="H9">
        <v>100</v>
      </c>
      <c r="I9">
        <v>100</v>
      </c>
      <c r="J9">
        <v>100</v>
      </c>
      <c r="K9" s="1" t="s">
        <v>1</v>
      </c>
      <c r="L9" s="1" t="s">
        <v>1</v>
      </c>
    </row>
    <row r="10" spans="1:12" hidden="1" x14ac:dyDescent="0.3">
      <c r="A10" s="1" t="s">
        <v>58</v>
      </c>
      <c r="B10" s="1" t="s">
        <v>21</v>
      </c>
      <c r="C10" s="1" t="s">
        <v>149</v>
      </c>
      <c r="D10" s="1" t="s">
        <v>276</v>
      </c>
      <c r="E10">
        <v>2</v>
      </c>
      <c r="F10">
        <v>25</v>
      </c>
      <c r="G10">
        <v>38</v>
      </c>
      <c r="H10">
        <v>38</v>
      </c>
      <c r="I10">
        <v>33</v>
      </c>
      <c r="J10">
        <v>33</v>
      </c>
      <c r="K10" s="1" t="s">
        <v>4</v>
      </c>
      <c r="L10" s="1" t="s">
        <v>4</v>
      </c>
    </row>
    <row r="11" spans="1:12" x14ac:dyDescent="0.3">
      <c r="A11" s="1" t="s">
        <v>58</v>
      </c>
      <c r="B11" s="1" t="s">
        <v>39</v>
      </c>
      <c r="C11" s="1" t="s">
        <v>36</v>
      </c>
      <c r="D11" s="1" t="s">
        <v>36</v>
      </c>
      <c r="E11">
        <v>0</v>
      </c>
      <c r="F11">
        <v>100</v>
      </c>
      <c r="G11">
        <v>100</v>
      </c>
      <c r="H11">
        <v>0</v>
      </c>
      <c r="I11">
        <v>100</v>
      </c>
      <c r="J11">
        <v>0</v>
      </c>
      <c r="K11" s="1" t="s">
        <v>1</v>
      </c>
      <c r="L11" s="1" t="s">
        <v>1</v>
      </c>
    </row>
    <row r="12" spans="1:12" hidden="1" x14ac:dyDescent="0.3">
      <c r="A12" s="1" t="s">
        <v>58</v>
      </c>
      <c r="B12" s="1" t="s">
        <v>37</v>
      </c>
      <c r="C12" s="1" t="s">
        <v>323</v>
      </c>
      <c r="D12" s="1" t="s">
        <v>323</v>
      </c>
      <c r="E12">
        <v>0</v>
      </c>
      <c r="F12">
        <v>100</v>
      </c>
      <c r="G12">
        <v>100</v>
      </c>
      <c r="H12">
        <v>100</v>
      </c>
      <c r="I12">
        <v>100</v>
      </c>
      <c r="J12">
        <v>100</v>
      </c>
      <c r="K12" s="1" t="s">
        <v>1</v>
      </c>
      <c r="L12" s="1" t="s">
        <v>1</v>
      </c>
    </row>
    <row r="13" spans="1:12" hidden="1" x14ac:dyDescent="0.3">
      <c r="A13" s="1" t="s">
        <v>58</v>
      </c>
      <c r="B13" s="1" t="s">
        <v>22</v>
      </c>
      <c r="C13" s="1" t="s">
        <v>150</v>
      </c>
      <c r="D13" s="1" t="s">
        <v>323</v>
      </c>
      <c r="E13">
        <v>5</v>
      </c>
      <c r="F13">
        <v>74</v>
      </c>
      <c r="G13">
        <v>67</v>
      </c>
      <c r="H13">
        <v>100</v>
      </c>
      <c r="I13">
        <v>61</v>
      </c>
      <c r="J13">
        <v>77</v>
      </c>
      <c r="K13" s="1" t="s">
        <v>2</v>
      </c>
      <c r="L13" s="1" t="s">
        <v>2</v>
      </c>
    </row>
    <row r="14" spans="1:12" hidden="1" x14ac:dyDescent="0.3">
      <c r="A14" s="1" t="s">
        <v>72</v>
      </c>
      <c r="B14" s="1" t="s">
        <v>23</v>
      </c>
      <c r="C14" s="1" t="s">
        <v>201</v>
      </c>
      <c r="D14" s="1" t="s">
        <v>201</v>
      </c>
      <c r="E14">
        <v>0</v>
      </c>
      <c r="F14">
        <v>100</v>
      </c>
      <c r="G14">
        <v>100</v>
      </c>
      <c r="H14">
        <v>100</v>
      </c>
      <c r="I14">
        <v>100</v>
      </c>
      <c r="J14">
        <v>100</v>
      </c>
      <c r="K14" s="1" t="s">
        <v>1</v>
      </c>
      <c r="L14" s="1" t="s">
        <v>1</v>
      </c>
    </row>
    <row r="15" spans="1:12" hidden="1" x14ac:dyDescent="0.3">
      <c r="A15" s="1" t="s">
        <v>72</v>
      </c>
      <c r="B15" s="1" t="s">
        <v>24</v>
      </c>
      <c r="C15" s="1" t="s">
        <v>202</v>
      </c>
      <c r="D15" s="1" t="s">
        <v>202</v>
      </c>
      <c r="E15">
        <v>0</v>
      </c>
      <c r="F15">
        <v>100</v>
      </c>
      <c r="G15">
        <v>100</v>
      </c>
      <c r="H15">
        <v>100</v>
      </c>
      <c r="I15">
        <v>100</v>
      </c>
      <c r="J15">
        <v>100</v>
      </c>
      <c r="K15" s="1" t="s">
        <v>1</v>
      </c>
      <c r="L15" s="1" t="s">
        <v>1</v>
      </c>
    </row>
    <row r="16" spans="1:12" hidden="1" x14ac:dyDescent="0.3">
      <c r="A16" s="1" t="s">
        <v>72</v>
      </c>
      <c r="B16" s="1" t="s">
        <v>21</v>
      </c>
      <c r="C16" s="1" t="s">
        <v>199</v>
      </c>
      <c r="D16" s="1" t="s">
        <v>277</v>
      </c>
      <c r="E16">
        <v>1</v>
      </c>
      <c r="F16">
        <v>56</v>
      </c>
      <c r="G16">
        <v>44</v>
      </c>
      <c r="H16">
        <v>100</v>
      </c>
      <c r="I16">
        <v>53</v>
      </c>
      <c r="J16">
        <v>53</v>
      </c>
      <c r="K16" s="1" t="s">
        <v>4</v>
      </c>
      <c r="L16" s="1" t="s">
        <v>4</v>
      </c>
    </row>
    <row r="17" spans="1:12" x14ac:dyDescent="0.3">
      <c r="A17" s="1" t="s">
        <v>72</v>
      </c>
      <c r="B17" s="1" t="s">
        <v>39</v>
      </c>
      <c r="C17" s="1" t="s">
        <v>36</v>
      </c>
      <c r="D17" s="1" t="s">
        <v>36</v>
      </c>
      <c r="E17">
        <v>0</v>
      </c>
      <c r="F17">
        <v>100</v>
      </c>
      <c r="G17">
        <v>100</v>
      </c>
      <c r="H17">
        <v>0</v>
      </c>
      <c r="I17">
        <v>100</v>
      </c>
      <c r="J17">
        <v>0</v>
      </c>
      <c r="K17" s="1" t="s">
        <v>1</v>
      </c>
      <c r="L17" s="1" t="s">
        <v>1</v>
      </c>
    </row>
    <row r="18" spans="1:12" hidden="1" x14ac:dyDescent="0.3">
      <c r="A18" s="1" t="s">
        <v>72</v>
      </c>
      <c r="B18" s="1" t="s">
        <v>37</v>
      </c>
      <c r="C18" s="1" t="s">
        <v>324</v>
      </c>
      <c r="D18" s="1" t="s">
        <v>36</v>
      </c>
      <c r="E18">
        <v>24</v>
      </c>
      <c r="F18">
        <v>0</v>
      </c>
      <c r="G18">
        <v>0</v>
      </c>
      <c r="H18">
        <v>0</v>
      </c>
      <c r="I18">
        <v>0</v>
      </c>
      <c r="J18">
        <v>0</v>
      </c>
      <c r="K18" s="1" t="s">
        <v>4</v>
      </c>
      <c r="L18" s="1" t="s">
        <v>4</v>
      </c>
    </row>
    <row r="19" spans="1:12" hidden="1" x14ac:dyDescent="0.3">
      <c r="A19" s="1" t="s">
        <v>72</v>
      </c>
      <c r="B19" s="1" t="s">
        <v>22</v>
      </c>
      <c r="C19" s="1" t="s">
        <v>200</v>
      </c>
      <c r="D19" s="1" t="s">
        <v>325</v>
      </c>
      <c r="E19">
        <v>21</v>
      </c>
      <c r="F19">
        <v>38</v>
      </c>
      <c r="G19">
        <v>46</v>
      </c>
      <c r="H19">
        <v>46</v>
      </c>
      <c r="I19">
        <v>31</v>
      </c>
      <c r="J19">
        <v>31</v>
      </c>
      <c r="K19" s="1" t="s">
        <v>4</v>
      </c>
      <c r="L19" s="1" t="s">
        <v>4</v>
      </c>
    </row>
    <row r="20" spans="1:12" hidden="1" x14ac:dyDescent="0.3">
      <c r="A20" s="1" t="s">
        <v>63</v>
      </c>
      <c r="B20" s="1" t="s">
        <v>23</v>
      </c>
      <c r="C20" s="1" t="s">
        <v>169</v>
      </c>
      <c r="D20" s="1" t="s">
        <v>169</v>
      </c>
      <c r="E20">
        <v>0</v>
      </c>
      <c r="F20">
        <v>100</v>
      </c>
      <c r="G20">
        <v>100</v>
      </c>
      <c r="H20">
        <v>100</v>
      </c>
      <c r="I20">
        <v>100</v>
      </c>
      <c r="J20">
        <v>100</v>
      </c>
      <c r="K20" s="1" t="s">
        <v>1</v>
      </c>
      <c r="L20" s="1" t="s">
        <v>1</v>
      </c>
    </row>
    <row r="21" spans="1:12" hidden="1" x14ac:dyDescent="0.3">
      <c r="A21" s="1" t="s">
        <v>63</v>
      </c>
      <c r="B21" s="1" t="s">
        <v>24</v>
      </c>
      <c r="C21" s="1" t="s">
        <v>170</v>
      </c>
      <c r="D21" s="1" t="s">
        <v>170</v>
      </c>
      <c r="E21">
        <v>0</v>
      </c>
      <c r="F21">
        <v>100</v>
      </c>
      <c r="G21">
        <v>100</v>
      </c>
      <c r="H21">
        <v>100</v>
      </c>
      <c r="I21">
        <v>100</v>
      </c>
      <c r="J21">
        <v>100</v>
      </c>
      <c r="K21" s="1" t="s">
        <v>1</v>
      </c>
      <c r="L21" s="1" t="s">
        <v>1</v>
      </c>
    </row>
    <row r="22" spans="1:12" hidden="1" x14ac:dyDescent="0.3">
      <c r="A22" s="1" t="s">
        <v>63</v>
      </c>
      <c r="B22" s="1" t="s">
        <v>21</v>
      </c>
      <c r="C22" s="1" t="s">
        <v>167</v>
      </c>
      <c r="D22" s="1" t="s">
        <v>278</v>
      </c>
      <c r="E22">
        <v>0</v>
      </c>
      <c r="F22">
        <v>80</v>
      </c>
      <c r="G22">
        <v>100</v>
      </c>
      <c r="H22">
        <v>100</v>
      </c>
      <c r="I22">
        <v>100</v>
      </c>
      <c r="J22">
        <v>100</v>
      </c>
      <c r="K22" s="1" t="s">
        <v>1</v>
      </c>
      <c r="L22" s="1" t="s">
        <v>1</v>
      </c>
    </row>
    <row r="23" spans="1:12" x14ac:dyDescent="0.3">
      <c r="A23" s="1" t="s">
        <v>63</v>
      </c>
      <c r="B23" s="1" t="s">
        <v>39</v>
      </c>
      <c r="C23" s="1" t="s">
        <v>326</v>
      </c>
      <c r="D23" s="1" t="s">
        <v>327</v>
      </c>
      <c r="E23">
        <v>0</v>
      </c>
      <c r="F23">
        <v>60</v>
      </c>
      <c r="G23">
        <v>100</v>
      </c>
      <c r="H23">
        <v>100</v>
      </c>
      <c r="I23">
        <v>100</v>
      </c>
      <c r="J23">
        <v>100</v>
      </c>
      <c r="K23" s="1" t="s">
        <v>1</v>
      </c>
      <c r="L23" s="1" t="s">
        <v>1</v>
      </c>
    </row>
    <row r="24" spans="1:12" hidden="1" x14ac:dyDescent="0.3">
      <c r="A24" s="1" t="s">
        <v>63</v>
      </c>
      <c r="B24" s="1" t="s">
        <v>37</v>
      </c>
      <c r="C24" s="1" t="s">
        <v>325</v>
      </c>
      <c r="D24" s="1" t="s">
        <v>325</v>
      </c>
      <c r="E24">
        <v>0</v>
      </c>
      <c r="F24">
        <v>100</v>
      </c>
      <c r="G24">
        <v>100</v>
      </c>
      <c r="H24">
        <v>100</v>
      </c>
      <c r="I24">
        <v>100</v>
      </c>
      <c r="J24">
        <v>100</v>
      </c>
      <c r="K24" s="1" t="s">
        <v>1</v>
      </c>
      <c r="L24" s="1" t="s">
        <v>1</v>
      </c>
    </row>
    <row r="25" spans="1:12" hidden="1" x14ac:dyDescent="0.3">
      <c r="A25" s="1" t="s">
        <v>63</v>
      </c>
      <c r="B25" s="1" t="s">
        <v>22</v>
      </c>
      <c r="C25" s="1" t="s">
        <v>168</v>
      </c>
      <c r="D25" s="1" t="s">
        <v>168</v>
      </c>
      <c r="E25">
        <v>0</v>
      </c>
      <c r="F25">
        <v>100</v>
      </c>
      <c r="G25">
        <v>100</v>
      </c>
      <c r="H25">
        <v>100</v>
      </c>
      <c r="I25">
        <v>100</v>
      </c>
      <c r="J25">
        <v>100</v>
      </c>
      <c r="K25" s="1" t="s">
        <v>1</v>
      </c>
      <c r="L25" s="1" t="s">
        <v>1</v>
      </c>
    </row>
    <row r="26" spans="1:12" hidden="1" x14ac:dyDescent="0.3">
      <c r="A26" s="1" t="s">
        <v>81</v>
      </c>
      <c r="B26" s="1" t="s">
        <v>23</v>
      </c>
      <c r="C26" s="1" t="s">
        <v>238</v>
      </c>
      <c r="D26" s="1" t="s">
        <v>238</v>
      </c>
      <c r="E26">
        <v>0</v>
      </c>
      <c r="F26">
        <v>100</v>
      </c>
      <c r="G26">
        <v>100</v>
      </c>
      <c r="H26">
        <v>100</v>
      </c>
      <c r="I26">
        <v>100</v>
      </c>
      <c r="J26">
        <v>100</v>
      </c>
      <c r="K26" s="1" t="s">
        <v>1</v>
      </c>
      <c r="L26" s="1" t="s">
        <v>1</v>
      </c>
    </row>
    <row r="27" spans="1:12" hidden="1" x14ac:dyDescent="0.3">
      <c r="A27" s="1" t="s">
        <v>81</v>
      </c>
      <c r="B27" s="1" t="s">
        <v>24</v>
      </c>
      <c r="C27" s="1" t="s">
        <v>239</v>
      </c>
      <c r="D27" s="1" t="s">
        <v>239</v>
      </c>
      <c r="E27">
        <v>0</v>
      </c>
      <c r="F27">
        <v>100</v>
      </c>
      <c r="G27">
        <v>100</v>
      </c>
      <c r="H27">
        <v>100</v>
      </c>
      <c r="I27">
        <v>100</v>
      </c>
      <c r="J27">
        <v>100</v>
      </c>
      <c r="K27" s="1" t="s">
        <v>1</v>
      </c>
      <c r="L27" s="1" t="s">
        <v>1</v>
      </c>
    </row>
    <row r="28" spans="1:12" hidden="1" x14ac:dyDescent="0.3">
      <c r="A28" s="1" t="s">
        <v>81</v>
      </c>
      <c r="B28" s="1" t="s">
        <v>21</v>
      </c>
      <c r="C28" s="1" t="s">
        <v>236</v>
      </c>
      <c r="D28" s="1" t="s">
        <v>279</v>
      </c>
      <c r="E28">
        <v>4</v>
      </c>
      <c r="F28">
        <v>40</v>
      </c>
      <c r="G28">
        <v>70</v>
      </c>
      <c r="H28">
        <v>100</v>
      </c>
      <c r="I28">
        <v>61</v>
      </c>
      <c r="J28">
        <v>82</v>
      </c>
      <c r="K28" s="1" t="s">
        <v>4</v>
      </c>
      <c r="L28" s="1" t="s">
        <v>4</v>
      </c>
    </row>
    <row r="29" spans="1:12" x14ac:dyDescent="0.3">
      <c r="A29" s="1" t="s">
        <v>81</v>
      </c>
      <c r="B29" s="1" t="s">
        <v>39</v>
      </c>
      <c r="C29" s="1" t="s">
        <v>36</v>
      </c>
      <c r="D29" s="1" t="s">
        <v>36</v>
      </c>
      <c r="E29">
        <v>0</v>
      </c>
      <c r="F29">
        <v>100</v>
      </c>
      <c r="G29">
        <v>100</v>
      </c>
      <c r="H29">
        <v>0</v>
      </c>
      <c r="I29">
        <v>100</v>
      </c>
      <c r="J29">
        <v>0</v>
      </c>
      <c r="K29" s="1" t="s">
        <v>1</v>
      </c>
      <c r="L29" s="1" t="s">
        <v>1</v>
      </c>
    </row>
    <row r="30" spans="1:12" hidden="1" x14ac:dyDescent="0.3">
      <c r="A30" s="1" t="s">
        <v>81</v>
      </c>
      <c r="B30" s="1" t="s">
        <v>37</v>
      </c>
      <c r="C30" s="1" t="s">
        <v>323</v>
      </c>
      <c r="D30" s="1" t="s">
        <v>323</v>
      </c>
      <c r="E30">
        <v>0</v>
      </c>
      <c r="F30">
        <v>100</v>
      </c>
      <c r="G30">
        <v>100</v>
      </c>
      <c r="H30">
        <v>100</v>
      </c>
      <c r="I30">
        <v>100</v>
      </c>
      <c r="J30">
        <v>100</v>
      </c>
      <c r="K30" s="1" t="s">
        <v>1</v>
      </c>
      <c r="L30" s="1" t="s">
        <v>1</v>
      </c>
    </row>
    <row r="31" spans="1:12" hidden="1" x14ac:dyDescent="0.3">
      <c r="A31" s="1" t="s">
        <v>81</v>
      </c>
      <c r="B31" s="1" t="s">
        <v>22</v>
      </c>
      <c r="C31" s="1" t="s">
        <v>237</v>
      </c>
      <c r="D31" s="1" t="s">
        <v>237</v>
      </c>
      <c r="E31">
        <v>0</v>
      </c>
      <c r="F31">
        <v>100</v>
      </c>
      <c r="G31">
        <v>100</v>
      </c>
      <c r="H31">
        <v>100</v>
      </c>
      <c r="I31">
        <v>100</v>
      </c>
      <c r="J31">
        <v>100</v>
      </c>
      <c r="K31" s="1" t="s">
        <v>1</v>
      </c>
      <c r="L31" s="1" t="s">
        <v>1</v>
      </c>
    </row>
    <row r="32" spans="1:12" hidden="1" x14ac:dyDescent="0.3">
      <c r="A32" s="1" t="s">
        <v>65</v>
      </c>
      <c r="B32" s="1" t="s">
        <v>23</v>
      </c>
      <c r="C32" s="1" t="s">
        <v>176</v>
      </c>
      <c r="D32" s="1" t="s">
        <v>176</v>
      </c>
      <c r="E32">
        <v>0</v>
      </c>
      <c r="F32">
        <v>100</v>
      </c>
      <c r="G32">
        <v>100</v>
      </c>
      <c r="H32">
        <v>100</v>
      </c>
      <c r="I32">
        <v>100</v>
      </c>
      <c r="J32">
        <v>100</v>
      </c>
      <c r="K32" s="1" t="s">
        <v>1</v>
      </c>
      <c r="L32" s="1" t="s">
        <v>1</v>
      </c>
    </row>
    <row r="33" spans="1:12" hidden="1" x14ac:dyDescent="0.3">
      <c r="A33" s="1" t="s">
        <v>65</v>
      </c>
      <c r="B33" s="1" t="s">
        <v>24</v>
      </c>
      <c r="C33" s="1" t="s">
        <v>177</v>
      </c>
      <c r="D33" s="1" t="s">
        <v>177</v>
      </c>
      <c r="E33">
        <v>0</v>
      </c>
      <c r="F33">
        <v>100</v>
      </c>
      <c r="G33">
        <v>100</v>
      </c>
      <c r="H33">
        <v>100</v>
      </c>
      <c r="I33">
        <v>100</v>
      </c>
      <c r="J33">
        <v>100</v>
      </c>
      <c r="K33" s="1" t="s">
        <v>1</v>
      </c>
      <c r="L33" s="1" t="s">
        <v>1</v>
      </c>
    </row>
    <row r="34" spans="1:12" hidden="1" x14ac:dyDescent="0.3">
      <c r="A34" s="1" t="s">
        <v>65</v>
      </c>
      <c r="B34" s="1" t="s">
        <v>21</v>
      </c>
      <c r="C34" s="1" t="s">
        <v>174</v>
      </c>
      <c r="D34" s="1" t="s">
        <v>328</v>
      </c>
      <c r="E34">
        <v>0</v>
      </c>
      <c r="F34">
        <v>56</v>
      </c>
      <c r="G34">
        <v>100</v>
      </c>
      <c r="H34">
        <v>100</v>
      </c>
      <c r="I34">
        <v>100</v>
      </c>
      <c r="J34">
        <v>100</v>
      </c>
      <c r="K34" s="1" t="s">
        <v>1</v>
      </c>
      <c r="L34" s="1" t="s">
        <v>1</v>
      </c>
    </row>
    <row r="35" spans="1:12" x14ac:dyDescent="0.3">
      <c r="A35" s="1" t="s">
        <v>65</v>
      </c>
      <c r="B35" s="1" t="s">
        <v>39</v>
      </c>
      <c r="C35" s="1" t="s">
        <v>173</v>
      </c>
      <c r="D35" s="1" t="s">
        <v>329</v>
      </c>
      <c r="E35">
        <v>4</v>
      </c>
      <c r="F35">
        <v>100</v>
      </c>
      <c r="G35">
        <v>100</v>
      </c>
      <c r="H35">
        <v>100</v>
      </c>
      <c r="I35">
        <v>75</v>
      </c>
      <c r="J35">
        <v>100</v>
      </c>
      <c r="K35" s="1" t="s">
        <v>2</v>
      </c>
      <c r="L35" s="1" t="s">
        <v>2</v>
      </c>
    </row>
    <row r="36" spans="1:12" hidden="1" x14ac:dyDescent="0.3">
      <c r="A36" s="1" t="s">
        <v>65</v>
      </c>
      <c r="B36" s="1" t="s">
        <v>37</v>
      </c>
      <c r="C36" s="1" t="s">
        <v>323</v>
      </c>
      <c r="D36" s="1" t="s">
        <v>323</v>
      </c>
      <c r="E36">
        <v>0</v>
      </c>
      <c r="F36">
        <v>100</v>
      </c>
      <c r="G36">
        <v>100</v>
      </c>
      <c r="H36">
        <v>100</v>
      </c>
      <c r="I36">
        <v>100</v>
      </c>
      <c r="J36">
        <v>100</v>
      </c>
      <c r="K36" s="1" t="s">
        <v>1</v>
      </c>
      <c r="L36" s="1" t="s">
        <v>1</v>
      </c>
    </row>
    <row r="37" spans="1:12" hidden="1" x14ac:dyDescent="0.3">
      <c r="A37" s="1" t="s">
        <v>65</v>
      </c>
      <c r="B37" s="1" t="s">
        <v>22</v>
      </c>
      <c r="C37" s="1" t="s">
        <v>175</v>
      </c>
      <c r="D37" s="1" t="s">
        <v>330</v>
      </c>
      <c r="E37">
        <v>2</v>
      </c>
      <c r="F37">
        <v>91</v>
      </c>
      <c r="G37">
        <v>100</v>
      </c>
      <c r="H37">
        <v>100</v>
      </c>
      <c r="I37">
        <v>100</v>
      </c>
      <c r="J37">
        <v>100</v>
      </c>
      <c r="K37" s="1" t="s">
        <v>1</v>
      </c>
      <c r="L37" s="1" t="s">
        <v>1</v>
      </c>
    </row>
    <row r="38" spans="1:12" hidden="1" x14ac:dyDescent="0.3">
      <c r="A38" s="1" t="s">
        <v>76</v>
      </c>
      <c r="B38" s="1" t="s">
        <v>23</v>
      </c>
      <c r="C38" s="1" t="s">
        <v>217</v>
      </c>
      <c r="D38" s="1" t="s">
        <v>217</v>
      </c>
      <c r="E38">
        <v>0</v>
      </c>
      <c r="F38">
        <v>100</v>
      </c>
      <c r="G38">
        <v>100</v>
      </c>
      <c r="H38">
        <v>100</v>
      </c>
      <c r="I38">
        <v>100</v>
      </c>
      <c r="J38">
        <v>100</v>
      </c>
      <c r="K38" s="1" t="s">
        <v>1</v>
      </c>
      <c r="L38" s="1" t="s">
        <v>1</v>
      </c>
    </row>
    <row r="39" spans="1:12" hidden="1" x14ac:dyDescent="0.3">
      <c r="A39" s="1" t="s">
        <v>76</v>
      </c>
      <c r="B39" s="1" t="s">
        <v>24</v>
      </c>
      <c r="C39" s="1" t="s">
        <v>218</v>
      </c>
      <c r="D39" s="1" t="s">
        <v>218</v>
      </c>
      <c r="E39">
        <v>0</v>
      </c>
      <c r="F39">
        <v>100</v>
      </c>
      <c r="G39">
        <v>100</v>
      </c>
      <c r="H39">
        <v>100</v>
      </c>
      <c r="I39">
        <v>100</v>
      </c>
      <c r="J39">
        <v>100</v>
      </c>
      <c r="K39" s="1" t="s">
        <v>1</v>
      </c>
      <c r="L39" s="1" t="s">
        <v>1</v>
      </c>
    </row>
    <row r="40" spans="1:12" hidden="1" x14ac:dyDescent="0.3">
      <c r="A40" s="1" t="s">
        <v>76</v>
      </c>
      <c r="B40" s="1" t="s">
        <v>21</v>
      </c>
      <c r="C40" s="1" t="s">
        <v>215</v>
      </c>
      <c r="D40" s="1" t="s">
        <v>280</v>
      </c>
      <c r="E40">
        <v>1</v>
      </c>
      <c r="F40">
        <v>40</v>
      </c>
      <c r="G40">
        <v>70</v>
      </c>
      <c r="H40">
        <v>100</v>
      </c>
      <c r="I40">
        <v>67</v>
      </c>
      <c r="J40">
        <v>82</v>
      </c>
      <c r="K40" s="1" t="s">
        <v>4</v>
      </c>
      <c r="L40" s="1" t="s">
        <v>4</v>
      </c>
    </row>
    <row r="41" spans="1:12" x14ac:dyDescent="0.3">
      <c r="A41" s="1" t="s">
        <v>76</v>
      </c>
      <c r="B41" s="1" t="s">
        <v>39</v>
      </c>
      <c r="C41" s="1" t="s">
        <v>214</v>
      </c>
      <c r="D41" s="1" t="s">
        <v>331</v>
      </c>
      <c r="E41">
        <v>1</v>
      </c>
      <c r="F41">
        <v>40</v>
      </c>
      <c r="G41">
        <v>70</v>
      </c>
      <c r="H41">
        <v>100</v>
      </c>
      <c r="I41">
        <v>67</v>
      </c>
      <c r="J41">
        <v>82</v>
      </c>
      <c r="K41" s="1" t="s">
        <v>1</v>
      </c>
      <c r="L41" s="1" t="s">
        <v>1</v>
      </c>
    </row>
    <row r="42" spans="1:12" hidden="1" x14ac:dyDescent="0.3">
      <c r="A42" s="1" t="s">
        <v>76</v>
      </c>
      <c r="B42" s="1" t="s">
        <v>37</v>
      </c>
      <c r="C42" s="1" t="s">
        <v>323</v>
      </c>
      <c r="D42" s="1" t="s">
        <v>323</v>
      </c>
      <c r="E42">
        <v>0</v>
      </c>
      <c r="F42">
        <v>100</v>
      </c>
      <c r="G42">
        <v>100</v>
      </c>
      <c r="H42">
        <v>100</v>
      </c>
      <c r="I42">
        <v>100</v>
      </c>
      <c r="J42">
        <v>100</v>
      </c>
      <c r="K42" s="1" t="s">
        <v>1</v>
      </c>
      <c r="L42" s="1" t="s">
        <v>1</v>
      </c>
    </row>
    <row r="43" spans="1:12" hidden="1" x14ac:dyDescent="0.3">
      <c r="A43" s="1" t="s">
        <v>76</v>
      </c>
      <c r="B43" s="1" t="s">
        <v>22</v>
      </c>
      <c r="C43" s="1" t="s">
        <v>216</v>
      </c>
      <c r="D43" s="1" t="s">
        <v>36</v>
      </c>
      <c r="E43">
        <v>23</v>
      </c>
      <c r="F43">
        <v>0</v>
      </c>
      <c r="G43">
        <v>0</v>
      </c>
      <c r="H43">
        <v>0</v>
      </c>
      <c r="I43">
        <v>0</v>
      </c>
      <c r="J43">
        <v>0</v>
      </c>
      <c r="K43" s="1" t="s">
        <v>4</v>
      </c>
      <c r="L43" s="1" t="s">
        <v>4</v>
      </c>
    </row>
    <row r="44" spans="1:12" hidden="1" x14ac:dyDescent="0.3">
      <c r="A44" s="1" t="s">
        <v>64</v>
      </c>
      <c r="B44" s="1" t="s">
        <v>23</v>
      </c>
      <c r="C44" s="1" t="s">
        <v>36</v>
      </c>
      <c r="D44" s="1" t="s">
        <v>36</v>
      </c>
      <c r="E44">
        <v>0</v>
      </c>
      <c r="F44">
        <v>100</v>
      </c>
      <c r="G44">
        <v>100</v>
      </c>
      <c r="H44">
        <v>0</v>
      </c>
      <c r="I44">
        <v>100</v>
      </c>
      <c r="J44">
        <v>0</v>
      </c>
      <c r="K44" s="1" t="s">
        <v>1</v>
      </c>
      <c r="L44" s="1" t="s">
        <v>1</v>
      </c>
    </row>
    <row r="45" spans="1:12" hidden="1" x14ac:dyDescent="0.3">
      <c r="A45" s="1" t="s">
        <v>64</v>
      </c>
      <c r="B45" s="1" t="s">
        <v>24</v>
      </c>
      <c r="C45" s="1" t="s">
        <v>172</v>
      </c>
      <c r="D45" s="1" t="s">
        <v>172</v>
      </c>
      <c r="E45">
        <v>0</v>
      </c>
      <c r="F45">
        <v>100</v>
      </c>
      <c r="G45">
        <v>100</v>
      </c>
      <c r="H45">
        <v>100</v>
      </c>
      <c r="I45">
        <v>100</v>
      </c>
      <c r="J45">
        <v>100</v>
      </c>
      <c r="K45" s="1" t="s">
        <v>1</v>
      </c>
      <c r="L45" s="1" t="s">
        <v>1</v>
      </c>
    </row>
    <row r="46" spans="1:12" hidden="1" x14ac:dyDescent="0.3">
      <c r="A46" s="1" t="s">
        <v>64</v>
      </c>
      <c r="B46" s="1" t="s">
        <v>21</v>
      </c>
      <c r="C46" s="1" t="s">
        <v>91</v>
      </c>
      <c r="D46" s="1" t="s">
        <v>320</v>
      </c>
      <c r="E46">
        <v>0</v>
      </c>
      <c r="F46">
        <v>63</v>
      </c>
      <c r="G46">
        <v>100</v>
      </c>
      <c r="H46">
        <v>100</v>
      </c>
      <c r="I46">
        <v>100</v>
      </c>
      <c r="J46">
        <v>100</v>
      </c>
      <c r="K46" s="1" t="s">
        <v>1</v>
      </c>
      <c r="L46" s="1" t="s">
        <v>1</v>
      </c>
    </row>
    <row r="47" spans="1:12" x14ac:dyDescent="0.3">
      <c r="A47" s="1" t="s">
        <v>64</v>
      </c>
      <c r="B47" s="1" t="s">
        <v>39</v>
      </c>
      <c r="C47" s="1" t="s">
        <v>38</v>
      </c>
      <c r="D47" s="1" t="s">
        <v>332</v>
      </c>
      <c r="E47">
        <v>39</v>
      </c>
      <c r="F47">
        <v>100</v>
      </c>
      <c r="G47">
        <v>71</v>
      </c>
      <c r="H47">
        <v>100</v>
      </c>
      <c r="I47">
        <v>26</v>
      </c>
      <c r="J47">
        <v>100</v>
      </c>
      <c r="K47" s="1" t="s">
        <v>2</v>
      </c>
      <c r="L47" s="1" t="s">
        <v>2</v>
      </c>
    </row>
    <row r="48" spans="1:12" hidden="1" x14ac:dyDescent="0.3">
      <c r="A48" s="1" t="s">
        <v>64</v>
      </c>
      <c r="B48" s="1" t="s">
        <v>37</v>
      </c>
      <c r="C48" s="1" t="s">
        <v>323</v>
      </c>
      <c r="D48" s="1" t="s">
        <v>323</v>
      </c>
      <c r="E48">
        <v>0</v>
      </c>
      <c r="F48">
        <v>100</v>
      </c>
      <c r="G48">
        <v>100</v>
      </c>
      <c r="H48">
        <v>100</v>
      </c>
      <c r="I48">
        <v>100</v>
      </c>
      <c r="J48">
        <v>100</v>
      </c>
      <c r="K48" s="1" t="s">
        <v>1</v>
      </c>
      <c r="L48" s="1" t="s">
        <v>1</v>
      </c>
    </row>
    <row r="49" spans="1:12" hidden="1" x14ac:dyDescent="0.3">
      <c r="A49" s="1" t="s">
        <v>64</v>
      </c>
      <c r="B49" s="1" t="s">
        <v>22</v>
      </c>
      <c r="C49" s="1" t="s">
        <v>171</v>
      </c>
      <c r="D49" s="1" t="s">
        <v>323</v>
      </c>
      <c r="E49">
        <v>14</v>
      </c>
      <c r="F49">
        <v>28</v>
      </c>
      <c r="G49">
        <v>35</v>
      </c>
      <c r="H49">
        <v>35</v>
      </c>
      <c r="I49">
        <v>33</v>
      </c>
      <c r="J49">
        <v>33</v>
      </c>
      <c r="K49" s="1" t="s">
        <v>4</v>
      </c>
      <c r="L49" s="1" t="s">
        <v>4</v>
      </c>
    </row>
    <row r="50" spans="1:12" hidden="1" x14ac:dyDescent="0.3">
      <c r="A50" s="1" t="s">
        <v>87</v>
      </c>
      <c r="B50" s="1" t="s">
        <v>23</v>
      </c>
      <c r="C50" s="1" t="s">
        <v>256</v>
      </c>
      <c r="D50" s="1" t="s">
        <v>256</v>
      </c>
      <c r="E50">
        <v>0</v>
      </c>
      <c r="F50">
        <v>100</v>
      </c>
      <c r="G50">
        <v>100</v>
      </c>
      <c r="H50">
        <v>100</v>
      </c>
      <c r="I50">
        <v>100</v>
      </c>
      <c r="J50">
        <v>100</v>
      </c>
      <c r="K50" s="1" t="s">
        <v>1</v>
      </c>
      <c r="L50" s="1" t="s">
        <v>1</v>
      </c>
    </row>
    <row r="51" spans="1:12" hidden="1" x14ac:dyDescent="0.3">
      <c r="A51" s="1" t="s">
        <v>87</v>
      </c>
      <c r="B51" s="1" t="s">
        <v>24</v>
      </c>
      <c r="C51" s="1" t="s">
        <v>257</v>
      </c>
      <c r="D51" s="1" t="s">
        <v>257</v>
      </c>
      <c r="E51">
        <v>0</v>
      </c>
      <c r="F51">
        <v>100</v>
      </c>
      <c r="G51">
        <v>100</v>
      </c>
      <c r="H51">
        <v>100</v>
      </c>
      <c r="I51">
        <v>100</v>
      </c>
      <c r="J51">
        <v>100</v>
      </c>
      <c r="K51" s="1" t="s">
        <v>1</v>
      </c>
      <c r="L51" s="1" t="s">
        <v>1</v>
      </c>
    </row>
    <row r="52" spans="1:12" hidden="1" x14ac:dyDescent="0.3">
      <c r="A52" s="1" t="s">
        <v>87</v>
      </c>
      <c r="B52" s="1" t="s">
        <v>21</v>
      </c>
      <c r="C52" s="1" t="s">
        <v>254</v>
      </c>
      <c r="D52" s="1" t="s">
        <v>333</v>
      </c>
      <c r="E52">
        <v>0</v>
      </c>
      <c r="F52">
        <v>56</v>
      </c>
      <c r="G52">
        <v>100</v>
      </c>
      <c r="H52">
        <v>100</v>
      </c>
      <c r="I52">
        <v>100</v>
      </c>
      <c r="J52">
        <v>100</v>
      </c>
      <c r="K52" s="1" t="s">
        <v>1</v>
      </c>
      <c r="L52" s="1" t="s">
        <v>1</v>
      </c>
    </row>
    <row r="53" spans="1:12" x14ac:dyDescent="0.3">
      <c r="A53" s="1" t="s">
        <v>87</v>
      </c>
      <c r="B53" s="1" t="s">
        <v>39</v>
      </c>
      <c r="C53" s="1" t="s">
        <v>334</v>
      </c>
      <c r="D53" s="1" t="s">
        <v>335</v>
      </c>
      <c r="E53">
        <v>0</v>
      </c>
      <c r="F53">
        <v>44</v>
      </c>
      <c r="G53">
        <v>100</v>
      </c>
      <c r="H53">
        <v>100</v>
      </c>
      <c r="I53">
        <v>100</v>
      </c>
      <c r="J53">
        <v>100</v>
      </c>
      <c r="K53" s="1" t="s">
        <v>1</v>
      </c>
      <c r="L53" s="1" t="s">
        <v>1</v>
      </c>
    </row>
    <row r="54" spans="1:12" hidden="1" x14ac:dyDescent="0.3">
      <c r="A54" s="1" t="s">
        <v>87</v>
      </c>
      <c r="B54" s="1" t="s">
        <v>37</v>
      </c>
      <c r="C54" s="1" t="s">
        <v>323</v>
      </c>
      <c r="D54" s="1" t="s">
        <v>323</v>
      </c>
      <c r="E54">
        <v>0</v>
      </c>
      <c r="F54">
        <v>100</v>
      </c>
      <c r="G54">
        <v>100</v>
      </c>
      <c r="H54">
        <v>100</v>
      </c>
      <c r="I54">
        <v>100</v>
      </c>
      <c r="J54">
        <v>100</v>
      </c>
      <c r="K54" s="1" t="s">
        <v>1</v>
      </c>
      <c r="L54" s="1" t="s">
        <v>1</v>
      </c>
    </row>
    <row r="55" spans="1:12" hidden="1" x14ac:dyDescent="0.3">
      <c r="A55" s="1" t="s">
        <v>87</v>
      </c>
      <c r="B55" s="1" t="s">
        <v>22</v>
      </c>
      <c r="C55" s="1" t="s">
        <v>255</v>
      </c>
      <c r="D55" s="1" t="s">
        <v>255</v>
      </c>
      <c r="E55">
        <v>0</v>
      </c>
      <c r="F55">
        <v>100</v>
      </c>
      <c r="G55">
        <v>100</v>
      </c>
      <c r="H55">
        <v>100</v>
      </c>
      <c r="I55">
        <v>100</v>
      </c>
      <c r="J55">
        <v>100</v>
      </c>
      <c r="K55" s="1" t="s">
        <v>1</v>
      </c>
      <c r="L55" s="1" t="s">
        <v>1</v>
      </c>
    </row>
    <row r="56" spans="1:12" hidden="1" x14ac:dyDescent="0.3">
      <c r="A56" s="1" t="s">
        <v>50</v>
      </c>
      <c r="B56" s="1" t="s">
        <v>23</v>
      </c>
      <c r="C56" s="1" t="s">
        <v>119</v>
      </c>
      <c r="D56" s="1" t="s">
        <v>119</v>
      </c>
      <c r="E56">
        <v>0</v>
      </c>
      <c r="F56">
        <v>100</v>
      </c>
      <c r="G56">
        <v>100</v>
      </c>
      <c r="H56">
        <v>100</v>
      </c>
      <c r="I56">
        <v>100</v>
      </c>
      <c r="J56">
        <v>100</v>
      </c>
      <c r="K56" s="1" t="s">
        <v>1</v>
      </c>
      <c r="L56" s="1" t="s">
        <v>1</v>
      </c>
    </row>
    <row r="57" spans="1:12" hidden="1" x14ac:dyDescent="0.3">
      <c r="A57" s="1" t="s">
        <v>50</v>
      </c>
      <c r="B57" s="1" t="s">
        <v>24</v>
      </c>
      <c r="C57" s="1" t="s">
        <v>120</v>
      </c>
      <c r="D57" s="1" t="s">
        <v>120</v>
      </c>
      <c r="E57">
        <v>0</v>
      </c>
      <c r="F57">
        <v>100</v>
      </c>
      <c r="G57">
        <v>100</v>
      </c>
      <c r="H57">
        <v>100</v>
      </c>
      <c r="I57">
        <v>100</v>
      </c>
      <c r="J57">
        <v>100</v>
      </c>
      <c r="K57" s="1" t="s">
        <v>1</v>
      </c>
      <c r="L57" s="1" t="s">
        <v>1</v>
      </c>
    </row>
    <row r="58" spans="1:12" hidden="1" x14ac:dyDescent="0.3">
      <c r="A58" s="1" t="s">
        <v>50</v>
      </c>
      <c r="B58" s="1" t="s">
        <v>21</v>
      </c>
      <c r="C58" s="1" t="s">
        <v>111</v>
      </c>
      <c r="D58" s="1" t="s">
        <v>336</v>
      </c>
      <c r="E58">
        <v>0</v>
      </c>
      <c r="F58">
        <v>63</v>
      </c>
      <c r="G58">
        <v>100</v>
      </c>
      <c r="H58">
        <v>100</v>
      </c>
      <c r="I58">
        <v>100</v>
      </c>
      <c r="J58">
        <v>100</v>
      </c>
      <c r="K58" s="1" t="s">
        <v>1</v>
      </c>
      <c r="L58" s="1" t="s">
        <v>1</v>
      </c>
    </row>
    <row r="59" spans="1:12" x14ac:dyDescent="0.3">
      <c r="A59" s="1" t="s">
        <v>50</v>
      </c>
      <c r="B59" s="1" t="s">
        <v>39</v>
      </c>
      <c r="C59" s="1" t="s">
        <v>337</v>
      </c>
      <c r="D59" s="1" t="s">
        <v>338</v>
      </c>
      <c r="E59">
        <v>0</v>
      </c>
      <c r="F59">
        <v>42</v>
      </c>
      <c r="G59">
        <v>100</v>
      </c>
      <c r="H59">
        <v>100</v>
      </c>
      <c r="I59">
        <v>100</v>
      </c>
      <c r="J59">
        <v>100</v>
      </c>
      <c r="K59" s="1" t="s">
        <v>1</v>
      </c>
      <c r="L59" s="1" t="s">
        <v>1</v>
      </c>
    </row>
    <row r="60" spans="1:12" hidden="1" x14ac:dyDescent="0.3">
      <c r="A60" s="1" t="s">
        <v>50</v>
      </c>
      <c r="B60" s="1" t="s">
        <v>37</v>
      </c>
      <c r="C60" s="1" t="s">
        <v>323</v>
      </c>
      <c r="D60" s="1" t="s">
        <v>323</v>
      </c>
      <c r="E60">
        <v>0</v>
      </c>
      <c r="F60">
        <v>100</v>
      </c>
      <c r="G60">
        <v>100</v>
      </c>
      <c r="H60">
        <v>100</v>
      </c>
      <c r="I60">
        <v>100</v>
      </c>
      <c r="J60">
        <v>100</v>
      </c>
      <c r="K60" s="1" t="s">
        <v>1</v>
      </c>
      <c r="L60" s="1" t="s">
        <v>1</v>
      </c>
    </row>
    <row r="61" spans="1:12" hidden="1" x14ac:dyDescent="0.3">
      <c r="A61" s="1" t="s">
        <v>50</v>
      </c>
      <c r="B61" s="1" t="s">
        <v>22</v>
      </c>
      <c r="C61" s="1" t="s">
        <v>118</v>
      </c>
      <c r="D61" s="1" t="s">
        <v>339</v>
      </c>
      <c r="E61">
        <v>2</v>
      </c>
      <c r="F61">
        <v>95</v>
      </c>
      <c r="G61">
        <v>100</v>
      </c>
      <c r="H61">
        <v>100</v>
      </c>
      <c r="I61">
        <v>100</v>
      </c>
      <c r="J61">
        <v>100</v>
      </c>
      <c r="K61" s="1" t="s">
        <v>1</v>
      </c>
      <c r="L61" s="1" t="s">
        <v>1</v>
      </c>
    </row>
    <row r="62" spans="1:12" hidden="1" x14ac:dyDescent="0.3">
      <c r="A62" s="1" t="s">
        <v>84</v>
      </c>
      <c r="B62" s="1" t="s">
        <v>23</v>
      </c>
      <c r="C62" s="1" t="s">
        <v>36</v>
      </c>
      <c r="D62" s="1" t="s">
        <v>36</v>
      </c>
      <c r="E62">
        <v>0</v>
      </c>
      <c r="F62">
        <v>100</v>
      </c>
      <c r="G62">
        <v>100</v>
      </c>
      <c r="H62">
        <v>0</v>
      </c>
      <c r="I62">
        <v>100</v>
      </c>
      <c r="J62">
        <v>0</v>
      </c>
      <c r="K62" s="1" t="s">
        <v>1</v>
      </c>
      <c r="L62" s="1" t="s">
        <v>1</v>
      </c>
    </row>
    <row r="63" spans="1:12" hidden="1" x14ac:dyDescent="0.3">
      <c r="A63" s="1" t="s">
        <v>84</v>
      </c>
      <c r="B63" s="1" t="s">
        <v>24</v>
      </c>
      <c r="C63" s="1" t="s">
        <v>243</v>
      </c>
      <c r="D63" s="1" t="s">
        <v>36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 s="1" t="s">
        <v>4</v>
      </c>
      <c r="L63" s="1" t="s">
        <v>4</v>
      </c>
    </row>
    <row r="64" spans="1:12" hidden="1" x14ac:dyDescent="0.3">
      <c r="A64" s="1" t="s">
        <v>84</v>
      </c>
      <c r="B64" s="1" t="s">
        <v>21</v>
      </c>
      <c r="C64" s="1" t="s">
        <v>91</v>
      </c>
      <c r="D64" s="1" t="s">
        <v>320</v>
      </c>
      <c r="E64">
        <v>0</v>
      </c>
      <c r="F64">
        <v>63</v>
      </c>
      <c r="G64">
        <v>100</v>
      </c>
      <c r="H64">
        <v>100</v>
      </c>
      <c r="I64">
        <v>100</v>
      </c>
      <c r="J64">
        <v>100</v>
      </c>
      <c r="K64" s="1" t="s">
        <v>1</v>
      </c>
      <c r="L64" s="1" t="s">
        <v>1</v>
      </c>
    </row>
    <row r="65" spans="1:12" x14ac:dyDescent="0.3">
      <c r="A65" s="1" t="s">
        <v>84</v>
      </c>
      <c r="B65" s="1" t="s">
        <v>39</v>
      </c>
      <c r="C65" s="1" t="s">
        <v>340</v>
      </c>
      <c r="D65" s="1" t="s">
        <v>341</v>
      </c>
      <c r="E65">
        <v>0</v>
      </c>
      <c r="F65">
        <v>40</v>
      </c>
      <c r="G65">
        <v>100</v>
      </c>
      <c r="H65">
        <v>100</v>
      </c>
      <c r="I65">
        <v>100</v>
      </c>
      <c r="J65">
        <v>100</v>
      </c>
      <c r="K65" s="1" t="s">
        <v>1</v>
      </c>
      <c r="L65" s="1" t="s">
        <v>1</v>
      </c>
    </row>
    <row r="66" spans="1:12" hidden="1" x14ac:dyDescent="0.3">
      <c r="A66" s="1" t="s">
        <v>84</v>
      </c>
      <c r="B66" s="1" t="s">
        <v>37</v>
      </c>
      <c r="C66" s="1" t="s">
        <v>323</v>
      </c>
      <c r="D66" s="1" t="s">
        <v>323</v>
      </c>
      <c r="E66">
        <v>0</v>
      </c>
      <c r="F66">
        <v>100</v>
      </c>
      <c r="G66">
        <v>100</v>
      </c>
      <c r="H66">
        <v>100</v>
      </c>
      <c r="I66">
        <v>100</v>
      </c>
      <c r="J66">
        <v>100</v>
      </c>
      <c r="K66" s="1" t="s">
        <v>1</v>
      </c>
      <c r="L66" s="1" t="s">
        <v>1</v>
      </c>
    </row>
    <row r="67" spans="1:12" hidden="1" x14ac:dyDescent="0.3">
      <c r="A67" s="1" t="s">
        <v>84</v>
      </c>
      <c r="B67" s="1" t="s">
        <v>22</v>
      </c>
      <c r="C67" s="1" t="s">
        <v>247</v>
      </c>
      <c r="D67" s="1" t="s">
        <v>342</v>
      </c>
      <c r="E67">
        <v>13</v>
      </c>
      <c r="F67">
        <v>100</v>
      </c>
      <c r="G67">
        <v>80</v>
      </c>
      <c r="H67">
        <v>100</v>
      </c>
      <c r="I67">
        <v>83</v>
      </c>
      <c r="J67">
        <v>100</v>
      </c>
      <c r="K67" s="1" t="s">
        <v>2</v>
      </c>
      <c r="L67" s="1" t="s">
        <v>2</v>
      </c>
    </row>
    <row r="68" spans="1:12" hidden="1" x14ac:dyDescent="0.3">
      <c r="A68" s="1" t="s">
        <v>85</v>
      </c>
      <c r="B68" s="1" t="s">
        <v>23</v>
      </c>
      <c r="C68" s="1" t="s">
        <v>36</v>
      </c>
      <c r="D68" s="1" t="s">
        <v>36</v>
      </c>
      <c r="E68">
        <v>0</v>
      </c>
      <c r="F68">
        <v>100</v>
      </c>
      <c r="G68">
        <v>100</v>
      </c>
      <c r="H68">
        <v>0</v>
      </c>
      <c r="I68">
        <v>100</v>
      </c>
      <c r="J68">
        <v>0</v>
      </c>
      <c r="K68" s="1" t="s">
        <v>1</v>
      </c>
      <c r="L68" s="1" t="s">
        <v>1</v>
      </c>
    </row>
    <row r="69" spans="1:12" hidden="1" x14ac:dyDescent="0.3">
      <c r="A69" s="1" t="s">
        <v>85</v>
      </c>
      <c r="B69" s="1" t="s">
        <v>24</v>
      </c>
      <c r="C69" s="1" t="s">
        <v>249</v>
      </c>
      <c r="D69" s="1" t="s">
        <v>249</v>
      </c>
      <c r="E69">
        <v>0</v>
      </c>
      <c r="F69">
        <v>100</v>
      </c>
      <c r="G69">
        <v>100</v>
      </c>
      <c r="H69">
        <v>100</v>
      </c>
      <c r="I69">
        <v>100</v>
      </c>
      <c r="J69">
        <v>100</v>
      </c>
      <c r="K69" s="1" t="s">
        <v>1</v>
      </c>
      <c r="L69" s="1" t="s">
        <v>1</v>
      </c>
    </row>
    <row r="70" spans="1:12" hidden="1" x14ac:dyDescent="0.3">
      <c r="A70" s="1" t="s">
        <v>85</v>
      </c>
      <c r="B70" s="1" t="s">
        <v>21</v>
      </c>
      <c r="C70" s="1" t="s">
        <v>138</v>
      </c>
      <c r="D70" s="1" t="s">
        <v>283</v>
      </c>
      <c r="E70">
        <v>0</v>
      </c>
      <c r="F70">
        <v>84</v>
      </c>
      <c r="G70">
        <v>100</v>
      </c>
      <c r="H70">
        <v>100</v>
      </c>
      <c r="I70">
        <v>100</v>
      </c>
      <c r="J70">
        <v>100</v>
      </c>
      <c r="K70" s="1" t="s">
        <v>1</v>
      </c>
      <c r="L70" s="1" t="s">
        <v>1</v>
      </c>
    </row>
    <row r="71" spans="1:12" x14ac:dyDescent="0.3">
      <c r="A71" s="1" t="s">
        <v>85</v>
      </c>
      <c r="B71" s="1" t="s">
        <v>39</v>
      </c>
      <c r="C71" s="1" t="s">
        <v>38</v>
      </c>
      <c r="D71" s="1" t="s">
        <v>36</v>
      </c>
      <c r="E71">
        <v>7</v>
      </c>
      <c r="F71">
        <v>0</v>
      </c>
      <c r="G71">
        <v>0</v>
      </c>
      <c r="H71">
        <v>0</v>
      </c>
      <c r="I71">
        <v>0</v>
      </c>
      <c r="J71">
        <v>0</v>
      </c>
      <c r="K71" s="1" t="s">
        <v>4</v>
      </c>
      <c r="L71" s="1" t="s">
        <v>4</v>
      </c>
    </row>
    <row r="72" spans="1:12" hidden="1" x14ac:dyDescent="0.3">
      <c r="A72" s="1" t="s">
        <v>85</v>
      </c>
      <c r="B72" s="1" t="s">
        <v>37</v>
      </c>
      <c r="C72" s="1" t="s">
        <v>323</v>
      </c>
      <c r="D72" s="1" t="s">
        <v>323</v>
      </c>
      <c r="E72">
        <v>0</v>
      </c>
      <c r="F72">
        <v>100</v>
      </c>
      <c r="G72">
        <v>100</v>
      </c>
      <c r="H72">
        <v>100</v>
      </c>
      <c r="I72">
        <v>100</v>
      </c>
      <c r="J72">
        <v>100</v>
      </c>
      <c r="K72" s="1" t="s">
        <v>1</v>
      </c>
      <c r="L72" s="1" t="s">
        <v>1</v>
      </c>
    </row>
    <row r="73" spans="1:12" hidden="1" x14ac:dyDescent="0.3">
      <c r="A73" s="1" t="s">
        <v>85</v>
      </c>
      <c r="B73" s="1" t="s">
        <v>22</v>
      </c>
      <c r="C73" s="1" t="s">
        <v>248</v>
      </c>
      <c r="D73" s="1" t="s">
        <v>343</v>
      </c>
      <c r="E73">
        <v>15</v>
      </c>
      <c r="F73">
        <v>100</v>
      </c>
      <c r="G73">
        <v>79</v>
      </c>
      <c r="H73">
        <v>100</v>
      </c>
      <c r="I73">
        <v>84</v>
      </c>
      <c r="J73">
        <v>93</v>
      </c>
      <c r="K73" s="1" t="s">
        <v>2</v>
      </c>
      <c r="L73" s="1" t="s">
        <v>2</v>
      </c>
    </row>
    <row r="74" spans="1:12" hidden="1" x14ac:dyDescent="0.3">
      <c r="A74" s="1" t="s">
        <v>66</v>
      </c>
      <c r="B74" s="1" t="s">
        <v>23</v>
      </c>
      <c r="C74" s="1" t="s">
        <v>180</v>
      </c>
      <c r="D74" s="1" t="s">
        <v>180</v>
      </c>
      <c r="E74">
        <v>0</v>
      </c>
      <c r="F74">
        <v>100</v>
      </c>
      <c r="G74">
        <v>100</v>
      </c>
      <c r="H74">
        <v>100</v>
      </c>
      <c r="I74">
        <v>100</v>
      </c>
      <c r="J74">
        <v>100</v>
      </c>
      <c r="K74" s="1" t="s">
        <v>1</v>
      </c>
      <c r="L74" s="1" t="s">
        <v>1</v>
      </c>
    </row>
    <row r="75" spans="1:12" hidden="1" x14ac:dyDescent="0.3">
      <c r="A75" s="1" t="s">
        <v>66</v>
      </c>
      <c r="B75" s="1" t="s">
        <v>24</v>
      </c>
      <c r="C75" s="1" t="s">
        <v>129</v>
      </c>
      <c r="D75" s="1" t="s">
        <v>129</v>
      </c>
      <c r="E75">
        <v>0</v>
      </c>
      <c r="F75">
        <v>100</v>
      </c>
      <c r="G75">
        <v>100</v>
      </c>
      <c r="H75">
        <v>100</v>
      </c>
      <c r="I75">
        <v>100</v>
      </c>
      <c r="J75">
        <v>100</v>
      </c>
      <c r="K75" s="1" t="s">
        <v>1</v>
      </c>
      <c r="L75" s="1" t="s">
        <v>1</v>
      </c>
    </row>
    <row r="76" spans="1:12" hidden="1" x14ac:dyDescent="0.3">
      <c r="A76" s="1" t="s">
        <v>66</v>
      </c>
      <c r="B76" s="1" t="s">
        <v>21</v>
      </c>
      <c r="C76" s="1" t="s">
        <v>178</v>
      </c>
      <c r="D76" s="1" t="s">
        <v>284</v>
      </c>
      <c r="E76">
        <v>0</v>
      </c>
      <c r="F76">
        <v>67</v>
      </c>
      <c r="G76">
        <v>100</v>
      </c>
      <c r="H76">
        <v>100</v>
      </c>
      <c r="I76">
        <v>100</v>
      </c>
      <c r="J76">
        <v>100</v>
      </c>
      <c r="K76" s="1" t="s">
        <v>1</v>
      </c>
      <c r="L76" s="1" t="s">
        <v>1</v>
      </c>
    </row>
    <row r="77" spans="1:12" x14ac:dyDescent="0.3">
      <c r="A77" s="1" t="s">
        <v>66</v>
      </c>
      <c r="B77" s="1" t="s">
        <v>39</v>
      </c>
      <c r="C77" s="1" t="s">
        <v>178</v>
      </c>
      <c r="D77" s="1" t="s">
        <v>344</v>
      </c>
      <c r="E77">
        <v>0</v>
      </c>
      <c r="F77">
        <v>40</v>
      </c>
      <c r="G77">
        <v>100</v>
      </c>
      <c r="H77">
        <v>100</v>
      </c>
      <c r="I77">
        <v>100</v>
      </c>
      <c r="J77">
        <v>100</v>
      </c>
      <c r="K77" s="1" t="s">
        <v>1</v>
      </c>
      <c r="L77" s="1" t="s">
        <v>1</v>
      </c>
    </row>
    <row r="78" spans="1:12" hidden="1" x14ac:dyDescent="0.3">
      <c r="A78" s="1" t="s">
        <v>66</v>
      </c>
      <c r="B78" s="1" t="s">
        <v>37</v>
      </c>
      <c r="C78" s="1" t="s">
        <v>323</v>
      </c>
      <c r="D78" s="1" t="s">
        <v>345</v>
      </c>
      <c r="E78">
        <v>0</v>
      </c>
      <c r="F78">
        <v>97</v>
      </c>
      <c r="G78">
        <v>97</v>
      </c>
      <c r="H78">
        <v>100</v>
      </c>
      <c r="I78">
        <v>97</v>
      </c>
      <c r="J78">
        <v>97</v>
      </c>
      <c r="K78" s="1" t="s">
        <v>1</v>
      </c>
      <c r="L78" s="1" t="s">
        <v>1</v>
      </c>
    </row>
    <row r="79" spans="1:12" hidden="1" x14ac:dyDescent="0.3">
      <c r="A79" s="1" t="s">
        <v>66</v>
      </c>
      <c r="B79" s="1" t="s">
        <v>22</v>
      </c>
      <c r="C79" s="1" t="s">
        <v>179</v>
      </c>
      <c r="D79" s="1" t="s">
        <v>179</v>
      </c>
      <c r="E79">
        <v>0</v>
      </c>
      <c r="F79">
        <v>100</v>
      </c>
      <c r="G79">
        <v>100</v>
      </c>
      <c r="H79">
        <v>100</v>
      </c>
      <c r="I79">
        <v>100</v>
      </c>
      <c r="J79">
        <v>100</v>
      </c>
      <c r="K79" s="1" t="s">
        <v>1</v>
      </c>
      <c r="L79" s="1" t="s">
        <v>1</v>
      </c>
    </row>
    <row r="80" spans="1:12" hidden="1" x14ac:dyDescent="0.3">
      <c r="A80" s="1" t="s">
        <v>47</v>
      </c>
      <c r="B80" s="1" t="s">
        <v>23</v>
      </c>
      <c r="C80" s="1" t="s">
        <v>109</v>
      </c>
      <c r="D80" s="1" t="s">
        <v>109</v>
      </c>
      <c r="E80">
        <v>0</v>
      </c>
      <c r="F80">
        <v>100</v>
      </c>
      <c r="G80">
        <v>100</v>
      </c>
      <c r="H80">
        <v>100</v>
      </c>
      <c r="I80">
        <v>100</v>
      </c>
      <c r="J80">
        <v>100</v>
      </c>
      <c r="K80" s="1" t="s">
        <v>1</v>
      </c>
      <c r="L80" s="1" t="s">
        <v>1</v>
      </c>
    </row>
    <row r="81" spans="1:12" hidden="1" x14ac:dyDescent="0.3">
      <c r="A81" s="1" t="s">
        <v>47</v>
      </c>
      <c r="B81" s="1" t="s">
        <v>24</v>
      </c>
      <c r="C81" s="1" t="s">
        <v>110</v>
      </c>
      <c r="D81" s="1" t="s">
        <v>110</v>
      </c>
      <c r="E81">
        <v>0</v>
      </c>
      <c r="F81">
        <v>100</v>
      </c>
      <c r="G81">
        <v>100</v>
      </c>
      <c r="H81">
        <v>100</v>
      </c>
      <c r="I81">
        <v>100</v>
      </c>
      <c r="J81">
        <v>100</v>
      </c>
      <c r="K81" s="1" t="s">
        <v>1</v>
      </c>
      <c r="L81" s="1" t="s">
        <v>1</v>
      </c>
    </row>
    <row r="82" spans="1:12" hidden="1" x14ac:dyDescent="0.3">
      <c r="A82" s="1" t="s">
        <v>47</v>
      </c>
      <c r="B82" s="1" t="s">
        <v>21</v>
      </c>
      <c r="C82" s="1" t="s">
        <v>107</v>
      </c>
      <c r="D82" s="1" t="s">
        <v>285</v>
      </c>
      <c r="E82">
        <v>1</v>
      </c>
      <c r="F82">
        <v>47</v>
      </c>
      <c r="G82">
        <v>44</v>
      </c>
      <c r="H82">
        <v>100</v>
      </c>
      <c r="I82">
        <v>42</v>
      </c>
      <c r="J82">
        <v>53</v>
      </c>
      <c r="K82" s="1" t="s">
        <v>4</v>
      </c>
      <c r="L82" s="1" t="s">
        <v>4</v>
      </c>
    </row>
    <row r="83" spans="1:12" x14ac:dyDescent="0.3">
      <c r="A83" s="1" t="s">
        <v>47</v>
      </c>
      <c r="B83" s="1" t="s">
        <v>39</v>
      </c>
      <c r="C83" s="1" t="s">
        <v>346</v>
      </c>
      <c r="D83" s="1" t="s">
        <v>347</v>
      </c>
      <c r="E83">
        <v>1</v>
      </c>
      <c r="F83">
        <v>33</v>
      </c>
      <c r="G83">
        <v>56</v>
      </c>
      <c r="H83">
        <v>100</v>
      </c>
      <c r="I83">
        <v>53</v>
      </c>
      <c r="J83">
        <v>53</v>
      </c>
      <c r="K83" s="1" t="s">
        <v>1</v>
      </c>
      <c r="L83" s="1" t="s">
        <v>1</v>
      </c>
    </row>
    <row r="84" spans="1:12" hidden="1" x14ac:dyDescent="0.3">
      <c r="A84" s="1" t="s">
        <v>47</v>
      </c>
      <c r="B84" s="1" t="s">
        <v>37</v>
      </c>
      <c r="C84" s="1" t="s">
        <v>323</v>
      </c>
      <c r="D84" s="1" t="s">
        <v>323</v>
      </c>
      <c r="E84">
        <v>0</v>
      </c>
      <c r="F84">
        <v>100</v>
      </c>
      <c r="G84">
        <v>100</v>
      </c>
      <c r="H84">
        <v>100</v>
      </c>
      <c r="I84">
        <v>100</v>
      </c>
      <c r="J84">
        <v>100</v>
      </c>
      <c r="K84" s="1" t="s">
        <v>1</v>
      </c>
      <c r="L84" s="1" t="s">
        <v>1</v>
      </c>
    </row>
    <row r="85" spans="1:12" hidden="1" x14ac:dyDescent="0.3">
      <c r="A85" s="1" t="s">
        <v>47</v>
      </c>
      <c r="B85" s="1" t="s">
        <v>22</v>
      </c>
      <c r="C85" s="1" t="s">
        <v>108</v>
      </c>
      <c r="D85" s="1" t="s">
        <v>108</v>
      </c>
      <c r="E85">
        <v>0</v>
      </c>
      <c r="F85">
        <v>100</v>
      </c>
      <c r="G85">
        <v>100</v>
      </c>
      <c r="H85">
        <v>100</v>
      </c>
      <c r="I85">
        <v>100</v>
      </c>
      <c r="J85">
        <v>100</v>
      </c>
      <c r="K85" s="1" t="s">
        <v>1</v>
      </c>
      <c r="L85" s="1" t="s">
        <v>1</v>
      </c>
    </row>
    <row r="86" spans="1:12" hidden="1" x14ac:dyDescent="0.3">
      <c r="A86" s="1" t="s">
        <v>44</v>
      </c>
      <c r="B86" s="1" t="s">
        <v>23</v>
      </c>
      <c r="C86" s="1" t="s">
        <v>98</v>
      </c>
      <c r="D86" s="1" t="s">
        <v>98</v>
      </c>
      <c r="E86">
        <v>0</v>
      </c>
      <c r="F86">
        <v>100</v>
      </c>
      <c r="G86">
        <v>100</v>
      </c>
      <c r="H86">
        <v>100</v>
      </c>
      <c r="I86">
        <v>100</v>
      </c>
      <c r="J86">
        <v>100</v>
      </c>
      <c r="K86" s="1" t="s">
        <v>1</v>
      </c>
      <c r="L86" s="1" t="s">
        <v>1</v>
      </c>
    </row>
    <row r="87" spans="1:12" hidden="1" x14ac:dyDescent="0.3">
      <c r="A87" s="1" t="s">
        <v>44</v>
      </c>
      <c r="B87" s="1" t="s">
        <v>24</v>
      </c>
      <c r="C87" s="1" t="s">
        <v>99</v>
      </c>
      <c r="D87" s="1" t="s">
        <v>99</v>
      </c>
      <c r="E87">
        <v>0</v>
      </c>
      <c r="F87">
        <v>100</v>
      </c>
      <c r="G87">
        <v>100</v>
      </c>
      <c r="H87">
        <v>100</v>
      </c>
      <c r="I87">
        <v>100</v>
      </c>
      <c r="J87">
        <v>100</v>
      </c>
      <c r="K87" s="1" t="s">
        <v>1</v>
      </c>
      <c r="L87" s="1" t="s">
        <v>1</v>
      </c>
    </row>
    <row r="88" spans="1:12" hidden="1" x14ac:dyDescent="0.3">
      <c r="A88" s="1" t="s">
        <v>44</v>
      </c>
      <c r="B88" s="1" t="s">
        <v>21</v>
      </c>
      <c r="C88" s="1" t="s">
        <v>96</v>
      </c>
      <c r="D88" s="1" t="s">
        <v>286</v>
      </c>
      <c r="E88">
        <v>0</v>
      </c>
      <c r="F88">
        <v>40</v>
      </c>
      <c r="G88">
        <v>40</v>
      </c>
      <c r="H88">
        <v>100</v>
      </c>
      <c r="I88">
        <v>40</v>
      </c>
      <c r="J88">
        <v>60</v>
      </c>
      <c r="K88" s="1" t="s">
        <v>4</v>
      </c>
      <c r="L88" s="1" t="s">
        <v>4</v>
      </c>
    </row>
    <row r="89" spans="1:12" x14ac:dyDescent="0.3">
      <c r="A89" s="1" t="s">
        <v>44</v>
      </c>
      <c r="B89" s="1" t="s">
        <v>39</v>
      </c>
      <c r="C89" s="1" t="s">
        <v>348</v>
      </c>
      <c r="D89" s="1" t="s">
        <v>349</v>
      </c>
      <c r="E89">
        <v>1</v>
      </c>
      <c r="F89">
        <v>40</v>
      </c>
      <c r="G89">
        <v>70</v>
      </c>
      <c r="H89">
        <v>100</v>
      </c>
      <c r="I89">
        <v>67</v>
      </c>
      <c r="J89">
        <v>82</v>
      </c>
      <c r="K89" s="1" t="s">
        <v>1</v>
      </c>
      <c r="L89" s="1" t="s">
        <v>1</v>
      </c>
    </row>
    <row r="90" spans="1:12" hidden="1" x14ac:dyDescent="0.3">
      <c r="A90" s="1" t="s">
        <v>44</v>
      </c>
      <c r="B90" s="1" t="s">
        <v>37</v>
      </c>
      <c r="C90" s="1" t="s">
        <v>323</v>
      </c>
      <c r="D90" s="1" t="s">
        <v>323</v>
      </c>
      <c r="E90">
        <v>0</v>
      </c>
      <c r="F90">
        <v>100</v>
      </c>
      <c r="G90">
        <v>100</v>
      </c>
      <c r="H90">
        <v>100</v>
      </c>
      <c r="I90">
        <v>100</v>
      </c>
      <c r="J90">
        <v>100</v>
      </c>
      <c r="K90" s="1" t="s">
        <v>1</v>
      </c>
      <c r="L90" s="1" t="s">
        <v>1</v>
      </c>
    </row>
    <row r="91" spans="1:12" hidden="1" x14ac:dyDescent="0.3">
      <c r="A91" s="1" t="s">
        <v>44</v>
      </c>
      <c r="B91" s="1" t="s">
        <v>22</v>
      </c>
      <c r="C91" s="1" t="s">
        <v>97</v>
      </c>
      <c r="D91" s="1" t="s">
        <v>350</v>
      </c>
      <c r="E91">
        <v>17</v>
      </c>
      <c r="F91">
        <v>88</v>
      </c>
      <c r="G91">
        <v>95</v>
      </c>
      <c r="H91">
        <v>100</v>
      </c>
      <c r="I91">
        <v>72</v>
      </c>
      <c r="J91">
        <v>100</v>
      </c>
      <c r="K91" s="1" t="s">
        <v>2</v>
      </c>
      <c r="L91" s="1" t="s">
        <v>2</v>
      </c>
    </row>
    <row r="92" spans="1:12" hidden="1" x14ac:dyDescent="0.3">
      <c r="A92" s="1" t="s">
        <v>49</v>
      </c>
      <c r="B92" s="1" t="s">
        <v>23</v>
      </c>
      <c r="C92" s="1" t="s">
        <v>36</v>
      </c>
      <c r="D92" s="1" t="s">
        <v>36</v>
      </c>
      <c r="E92">
        <v>0</v>
      </c>
      <c r="F92">
        <v>100</v>
      </c>
      <c r="G92">
        <v>100</v>
      </c>
      <c r="H92">
        <v>0</v>
      </c>
      <c r="I92">
        <v>100</v>
      </c>
      <c r="J92">
        <v>0</v>
      </c>
      <c r="K92" s="1" t="s">
        <v>1</v>
      </c>
      <c r="L92" s="1" t="s">
        <v>1</v>
      </c>
    </row>
    <row r="93" spans="1:12" hidden="1" x14ac:dyDescent="0.3">
      <c r="A93" s="1" t="s">
        <v>49</v>
      </c>
      <c r="B93" s="1" t="s">
        <v>24</v>
      </c>
      <c r="C93" s="1" t="s">
        <v>117</v>
      </c>
      <c r="D93" s="1" t="s">
        <v>117</v>
      </c>
      <c r="E93">
        <v>0</v>
      </c>
      <c r="F93">
        <v>100</v>
      </c>
      <c r="G93">
        <v>100</v>
      </c>
      <c r="H93">
        <v>100</v>
      </c>
      <c r="I93">
        <v>100</v>
      </c>
      <c r="J93">
        <v>100</v>
      </c>
      <c r="K93" s="1" t="s">
        <v>1</v>
      </c>
      <c r="L93" s="1" t="s">
        <v>1</v>
      </c>
    </row>
    <row r="94" spans="1:12" hidden="1" x14ac:dyDescent="0.3">
      <c r="A94" s="1" t="s">
        <v>49</v>
      </c>
      <c r="B94" s="1" t="s">
        <v>21</v>
      </c>
      <c r="C94" s="1" t="s">
        <v>115</v>
      </c>
      <c r="D94" s="1" t="s">
        <v>277</v>
      </c>
      <c r="E94">
        <v>3</v>
      </c>
      <c r="F94">
        <v>40</v>
      </c>
      <c r="G94">
        <v>60</v>
      </c>
      <c r="H94">
        <v>100</v>
      </c>
      <c r="I94">
        <v>55</v>
      </c>
      <c r="J94">
        <v>64</v>
      </c>
      <c r="K94" s="1" t="s">
        <v>4</v>
      </c>
      <c r="L94" s="1" t="s">
        <v>4</v>
      </c>
    </row>
    <row r="95" spans="1:12" x14ac:dyDescent="0.3">
      <c r="A95" s="1" t="s">
        <v>49</v>
      </c>
      <c r="B95" s="1" t="s">
        <v>39</v>
      </c>
      <c r="C95" s="1" t="s">
        <v>38</v>
      </c>
      <c r="D95" s="1" t="s">
        <v>36</v>
      </c>
      <c r="E95">
        <v>7</v>
      </c>
      <c r="F95">
        <v>0</v>
      </c>
      <c r="G95">
        <v>0</v>
      </c>
      <c r="H95">
        <v>0</v>
      </c>
      <c r="I95">
        <v>0</v>
      </c>
      <c r="J95">
        <v>0</v>
      </c>
      <c r="K95" s="1" t="s">
        <v>4</v>
      </c>
      <c r="L95" s="1" t="s">
        <v>4</v>
      </c>
    </row>
    <row r="96" spans="1:12" hidden="1" x14ac:dyDescent="0.3">
      <c r="A96" s="1" t="s">
        <v>49</v>
      </c>
      <c r="B96" s="1" t="s">
        <v>37</v>
      </c>
      <c r="C96" s="1" t="s">
        <v>323</v>
      </c>
      <c r="D96" s="1" t="s">
        <v>323</v>
      </c>
      <c r="E96">
        <v>0</v>
      </c>
      <c r="F96">
        <v>100</v>
      </c>
      <c r="G96">
        <v>100</v>
      </c>
      <c r="H96">
        <v>100</v>
      </c>
      <c r="I96">
        <v>100</v>
      </c>
      <c r="J96">
        <v>100</v>
      </c>
      <c r="K96" s="1" t="s">
        <v>1</v>
      </c>
      <c r="L96" s="1" t="s">
        <v>1</v>
      </c>
    </row>
    <row r="97" spans="1:12" hidden="1" x14ac:dyDescent="0.3">
      <c r="A97" s="1" t="s">
        <v>49</v>
      </c>
      <c r="B97" s="1" t="s">
        <v>22</v>
      </c>
      <c r="C97" s="1" t="s">
        <v>116</v>
      </c>
      <c r="D97" s="1" t="s">
        <v>351</v>
      </c>
      <c r="E97">
        <v>38</v>
      </c>
      <c r="F97">
        <v>33</v>
      </c>
      <c r="G97">
        <v>33</v>
      </c>
      <c r="H97">
        <v>33</v>
      </c>
      <c r="I97">
        <v>14</v>
      </c>
      <c r="J97">
        <v>14</v>
      </c>
      <c r="K97" s="1" t="s">
        <v>4</v>
      </c>
      <c r="L97" s="1" t="s">
        <v>4</v>
      </c>
    </row>
    <row r="98" spans="1:12" hidden="1" x14ac:dyDescent="0.3">
      <c r="A98" s="1" t="s">
        <v>88</v>
      </c>
      <c r="B98" s="1" t="s">
        <v>23</v>
      </c>
      <c r="C98" s="1" t="s">
        <v>261</v>
      </c>
      <c r="D98" s="1" t="s">
        <v>261</v>
      </c>
      <c r="E98">
        <v>0</v>
      </c>
      <c r="F98">
        <v>100</v>
      </c>
      <c r="G98">
        <v>100</v>
      </c>
      <c r="H98">
        <v>100</v>
      </c>
      <c r="I98">
        <v>100</v>
      </c>
      <c r="J98">
        <v>100</v>
      </c>
      <c r="K98" s="1" t="s">
        <v>1</v>
      </c>
      <c r="L98" s="1" t="s">
        <v>1</v>
      </c>
    </row>
    <row r="99" spans="1:12" hidden="1" x14ac:dyDescent="0.3">
      <c r="A99" s="1" t="s">
        <v>88</v>
      </c>
      <c r="B99" s="1" t="s">
        <v>24</v>
      </c>
      <c r="C99" s="1" t="s">
        <v>262</v>
      </c>
      <c r="D99" s="1" t="s">
        <v>262</v>
      </c>
      <c r="E99">
        <v>0</v>
      </c>
      <c r="F99">
        <v>100</v>
      </c>
      <c r="G99">
        <v>100</v>
      </c>
      <c r="H99">
        <v>100</v>
      </c>
      <c r="I99">
        <v>100</v>
      </c>
      <c r="J99">
        <v>100</v>
      </c>
      <c r="K99" s="1" t="s">
        <v>1</v>
      </c>
      <c r="L99" s="1" t="s">
        <v>1</v>
      </c>
    </row>
    <row r="100" spans="1:12" hidden="1" x14ac:dyDescent="0.3">
      <c r="A100" s="1" t="s">
        <v>88</v>
      </c>
      <c r="B100" s="1" t="s">
        <v>21</v>
      </c>
      <c r="C100" s="1" t="s">
        <v>259</v>
      </c>
      <c r="D100" s="1" t="s">
        <v>287</v>
      </c>
      <c r="E100">
        <v>1</v>
      </c>
      <c r="F100">
        <v>40</v>
      </c>
      <c r="G100">
        <v>70</v>
      </c>
      <c r="H100">
        <v>100</v>
      </c>
      <c r="I100">
        <v>67</v>
      </c>
      <c r="J100">
        <v>82</v>
      </c>
      <c r="K100" s="1" t="s">
        <v>4</v>
      </c>
      <c r="L100" s="1" t="s">
        <v>4</v>
      </c>
    </row>
    <row r="101" spans="1:12" x14ac:dyDescent="0.3">
      <c r="A101" s="1" t="s">
        <v>88</v>
      </c>
      <c r="B101" s="1" t="s">
        <v>39</v>
      </c>
      <c r="C101" s="1" t="s">
        <v>258</v>
      </c>
      <c r="D101" s="1" t="s">
        <v>352</v>
      </c>
      <c r="E101">
        <v>1</v>
      </c>
      <c r="F101">
        <v>40</v>
      </c>
      <c r="G101">
        <v>70</v>
      </c>
      <c r="H101">
        <v>100</v>
      </c>
      <c r="I101">
        <v>67</v>
      </c>
      <c r="J101">
        <v>82</v>
      </c>
      <c r="K101" s="1" t="s">
        <v>1</v>
      </c>
      <c r="L101" s="1" t="s">
        <v>1</v>
      </c>
    </row>
    <row r="102" spans="1:12" hidden="1" x14ac:dyDescent="0.3">
      <c r="A102" s="1" t="s">
        <v>88</v>
      </c>
      <c r="B102" s="1" t="s">
        <v>37</v>
      </c>
      <c r="C102" s="1" t="s">
        <v>323</v>
      </c>
      <c r="D102" s="1" t="s">
        <v>323</v>
      </c>
      <c r="E102">
        <v>0</v>
      </c>
      <c r="F102">
        <v>100</v>
      </c>
      <c r="G102">
        <v>100</v>
      </c>
      <c r="H102">
        <v>100</v>
      </c>
      <c r="I102">
        <v>100</v>
      </c>
      <c r="J102">
        <v>100</v>
      </c>
      <c r="K102" s="1" t="s">
        <v>1</v>
      </c>
      <c r="L102" s="1" t="s">
        <v>1</v>
      </c>
    </row>
    <row r="103" spans="1:12" hidden="1" x14ac:dyDescent="0.3">
      <c r="A103" s="1" t="s">
        <v>88</v>
      </c>
      <c r="B103" s="1" t="s">
        <v>22</v>
      </c>
      <c r="C103" s="1" t="s">
        <v>260</v>
      </c>
      <c r="D103" s="1" t="s">
        <v>260</v>
      </c>
      <c r="E103">
        <v>0</v>
      </c>
      <c r="F103">
        <v>100</v>
      </c>
      <c r="G103">
        <v>100</v>
      </c>
      <c r="H103">
        <v>100</v>
      </c>
      <c r="I103">
        <v>100</v>
      </c>
      <c r="J103">
        <v>100</v>
      </c>
      <c r="K103" s="1" t="s">
        <v>1</v>
      </c>
      <c r="L103" s="1" t="s">
        <v>1</v>
      </c>
    </row>
    <row r="104" spans="1:12" hidden="1" x14ac:dyDescent="0.3">
      <c r="A104" s="1" t="s">
        <v>61</v>
      </c>
      <c r="B104" s="1" t="s">
        <v>23</v>
      </c>
      <c r="C104" s="1" t="s">
        <v>161</v>
      </c>
      <c r="D104" s="1" t="s">
        <v>161</v>
      </c>
      <c r="E104">
        <v>0</v>
      </c>
      <c r="F104">
        <v>100</v>
      </c>
      <c r="G104">
        <v>100</v>
      </c>
      <c r="H104">
        <v>100</v>
      </c>
      <c r="I104">
        <v>100</v>
      </c>
      <c r="J104">
        <v>100</v>
      </c>
      <c r="K104" s="1" t="s">
        <v>1</v>
      </c>
      <c r="L104" s="1" t="s">
        <v>1</v>
      </c>
    </row>
    <row r="105" spans="1:12" hidden="1" x14ac:dyDescent="0.3">
      <c r="A105" s="1" t="s">
        <v>61</v>
      </c>
      <c r="B105" s="1" t="s">
        <v>24</v>
      </c>
      <c r="C105" s="1" t="s">
        <v>162</v>
      </c>
      <c r="D105" s="1" t="s">
        <v>162</v>
      </c>
      <c r="E105">
        <v>0</v>
      </c>
      <c r="F105">
        <v>100</v>
      </c>
      <c r="G105">
        <v>100</v>
      </c>
      <c r="H105">
        <v>100</v>
      </c>
      <c r="I105">
        <v>100</v>
      </c>
      <c r="J105">
        <v>100</v>
      </c>
      <c r="K105" s="1" t="s">
        <v>1</v>
      </c>
      <c r="L105" s="1" t="s">
        <v>1</v>
      </c>
    </row>
    <row r="106" spans="1:12" hidden="1" x14ac:dyDescent="0.3">
      <c r="A106" s="1" t="s">
        <v>61</v>
      </c>
      <c r="B106" s="1" t="s">
        <v>21</v>
      </c>
      <c r="C106" s="1" t="s">
        <v>159</v>
      </c>
      <c r="D106" s="1" t="s">
        <v>353</v>
      </c>
      <c r="E106">
        <v>0</v>
      </c>
      <c r="F106">
        <v>50</v>
      </c>
      <c r="G106">
        <v>100</v>
      </c>
      <c r="H106">
        <v>100</v>
      </c>
      <c r="I106">
        <v>100</v>
      </c>
      <c r="J106">
        <v>100</v>
      </c>
      <c r="K106" s="1" t="s">
        <v>1</v>
      </c>
      <c r="L106" s="1" t="s">
        <v>1</v>
      </c>
    </row>
    <row r="107" spans="1:12" x14ac:dyDescent="0.3">
      <c r="A107" s="1" t="s">
        <v>61</v>
      </c>
      <c r="B107" s="1" t="s">
        <v>39</v>
      </c>
      <c r="C107" s="1" t="s">
        <v>354</v>
      </c>
      <c r="D107" s="1" t="s">
        <v>355</v>
      </c>
      <c r="E107">
        <v>0</v>
      </c>
      <c r="F107">
        <v>40</v>
      </c>
      <c r="G107">
        <v>100</v>
      </c>
      <c r="H107">
        <v>100</v>
      </c>
      <c r="I107">
        <v>100</v>
      </c>
      <c r="J107">
        <v>100</v>
      </c>
      <c r="K107" s="1" t="s">
        <v>1</v>
      </c>
      <c r="L107" s="1" t="s">
        <v>1</v>
      </c>
    </row>
    <row r="108" spans="1:12" hidden="1" x14ac:dyDescent="0.3">
      <c r="A108" s="1" t="s">
        <v>61</v>
      </c>
      <c r="B108" s="1" t="s">
        <v>37</v>
      </c>
      <c r="C108" s="1" t="s">
        <v>323</v>
      </c>
      <c r="D108" s="1" t="s">
        <v>323</v>
      </c>
      <c r="E108">
        <v>0</v>
      </c>
      <c r="F108">
        <v>100</v>
      </c>
      <c r="G108">
        <v>100</v>
      </c>
      <c r="H108">
        <v>100</v>
      </c>
      <c r="I108">
        <v>100</v>
      </c>
      <c r="J108">
        <v>100</v>
      </c>
      <c r="K108" s="1" t="s">
        <v>1</v>
      </c>
      <c r="L108" s="1" t="s">
        <v>1</v>
      </c>
    </row>
    <row r="109" spans="1:12" hidden="1" x14ac:dyDescent="0.3">
      <c r="A109" s="1" t="s">
        <v>61</v>
      </c>
      <c r="B109" s="1" t="s">
        <v>22</v>
      </c>
      <c r="C109" s="1" t="s">
        <v>160</v>
      </c>
      <c r="D109" s="1" t="s">
        <v>160</v>
      </c>
      <c r="E109">
        <v>0</v>
      </c>
      <c r="F109">
        <v>100</v>
      </c>
      <c r="G109">
        <v>100</v>
      </c>
      <c r="H109">
        <v>100</v>
      </c>
      <c r="I109">
        <v>100</v>
      </c>
      <c r="J109">
        <v>100</v>
      </c>
      <c r="K109" s="1" t="s">
        <v>1</v>
      </c>
      <c r="L109" s="1" t="s">
        <v>1</v>
      </c>
    </row>
    <row r="110" spans="1:12" hidden="1" x14ac:dyDescent="0.3">
      <c r="A110" s="1" t="s">
        <v>46</v>
      </c>
      <c r="B110" s="1" t="s">
        <v>23</v>
      </c>
      <c r="C110" s="1" t="s">
        <v>105</v>
      </c>
      <c r="D110" s="1" t="s">
        <v>288</v>
      </c>
      <c r="E110">
        <v>1</v>
      </c>
      <c r="F110">
        <v>100</v>
      </c>
      <c r="G110">
        <v>100</v>
      </c>
      <c r="H110">
        <v>100</v>
      </c>
      <c r="I110">
        <v>94</v>
      </c>
      <c r="J110">
        <v>94</v>
      </c>
      <c r="K110" s="1" t="s">
        <v>1</v>
      </c>
      <c r="L110" s="1" t="s">
        <v>1</v>
      </c>
    </row>
    <row r="111" spans="1:12" hidden="1" x14ac:dyDescent="0.3">
      <c r="A111" s="1" t="s">
        <v>46</v>
      </c>
      <c r="B111" s="1" t="s">
        <v>24</v>
      </c>
      <c r="C111" s="1" t="s">
        <v>106</v>
      </c>
      <c r="D111" s="1" t="s">
        <v>106</v>
      </c>
      <c r="E111">
        <v>0</v>
      </c>
      <c r="F111">
        <v>100</v>
      </c>
      <c r="G111">
        <v>100</v>
      </c>
      <c r="H111">
        <v>100</v>
      </c>
      <c r="I111">
        <v>100</v>
      </c>
      <c r="J111">
        <v>100</v>
      </c>
      <c r="K111" s="1" t="s">
        <v>1</v>
      </c>
      <c r="L111" s="1" t="s">
        <v>1</v>
      </c>
    </row>
    <row r="112" spans="1:12" hidden="1" x14ac:dyDescent="0.3">
      <c r="A112" s="1" t="s">
        <v>46</v>
      </c>
      <c r="B112" s="1" t="s">
        <v>21</v>
      </c>
      <c r="C112" s="1" t="s">
        <v>90</v>
      </c>
      <c r="D112" s="1" t="s">
        <v>356</v>
      </c>
      <c r="E112">
        <v>0</v>
      </c>
      <c r="F112">
        <v>63</v>
      </c>
      <c r="G112">
        <v>100</v>
      </c>
      <c r="H112">
        <v>100</v>
      </c>
      <c r="I112">
        <v>100</v>
      </c>
      <c r="J112">
        <v>100</v>
      </c>
      <c r="K112" s="1" t="s">
        <v>1</v>
      </c>
      <c r="L112" s="1" t="s">
        <v>1</v>
      </c>
    </row>
    <row r="113" spans="1:12" x14ac:dyDescent="0.3">
      <c r="A113" s="1" t="s">
        <v>46</v>
      </c>
      <c r="B113" s="1" t="s">
        <v>39</v>
      </c>
      <c r="C113" s="1" t="s">
        <v>357</v>
      </c>
      <c r="D113" s="1" t="s">
        <v>358</v>
      </c>
      <c r="E113">
        <v>0</v>
      </c>
      <c r="F113">
        <v>42</v>
      </c>
      <c r="G113">
        <v>100</v>
      </c>
      <c r="H113">
        <v>100</v>
      </c>
      <c r="I113">
        <v>100</v>
      </c>
      <c r="J113">
        <v>100</v>
      </c>
      <c r="K113" s="1" t="s">
        <v>1</v>
      </c>
      <c r="L113" s="1" t="s">
        <v>1</v>
      </c>
    </row>
    <row r="114" spans="1:12" hidden="1" x14ac:dyDescent="0.3">
      <c r="A114" s="1" t="s">
        <v>46</v>
      </c>
      <c r="B114" s="1" t="s">
        <v>37</v>
      </c>
      <c r="C114" s="1" t="s">
        <v>325</v>
      </c>
      <c r="D114" s="1" t="s">
        <v>325</v>
      </c>
      <c r="E114">
        <v>0</v>
      </c>
      <c r="F114">
        <v>100</v>
      </c>
      <c r="G114">
        <v>100</v>
      </c>
      <c r="H114">
        <v>100</v>
      </c>
      <c r="I114">
        <v>100</v>
      </c>
      <c r="J114">
        <v>100</v>
      </c>
      <c r="K114" s="1" t="s">
        <v>1</v>
      </c>
      <c r="L114" s="1" t="s">
        <v>1</v>
      </c>
    </row>
    <row r="115" spans="1:12" hidden="1" x14ac:dyDescent="0.3">
      <c r="A115" s="1" t="s">
        <v>46</v>
      </c>
      <c r="B115" s="1" t="s">
        <v>22</v>
      </c>
      <c r="C115" s="1" t="s">
        <v>104</v>
      </c>
      <c r="D115" s="1" t="s">
        <v>104</v>
      </c>
      <c r="E115">
        <v>0</v>
      </c>
      <c r="F115">
        <v>100</v>
      </c>
      <c r="G115">
        <v>100</v>
      </c>
      <c r="H115">
        <v>100</v>
      </c>
      <c r="I115">
        <v>100</v>
      </c>
      <c r="J115">
        <v>100</v>
      </c>
      <c r="K115" s="1" t="s">
        <v>1</v>
      </c>
      <c r="L115" s="1" t="s">
        <v>1</v>
      </c>
    </row>
    <row r="116" spans="1:12" hidden="1" x14ac:dyDescent="0.3">
      <c r="A116" s="1" t="s">
        <v>69</v>
      </c>
      <c r="B116" s="1" t="s">
        <v>23</v>
      </c>
      <c r="C116" s="1" t="s">
        <v>191</v>
      </c>
      <c r="D116" s="1" t="s">
        <v>191</v>
      </c>
      <c r="E116">
        <v>0</v>
      </c>
      <c r="F116">
        <v>100</v>
      </c>
      <c r="G116">
        <v>100</v>
      </c>
      <c r="H116">
        <v>100</v>
      </c>
      <c r="I116">
        <v>100</v>
      </c>
      <c r="J116">
        <v>100</v>
      </c>
      <c r="K116" s="1" t="s">
        <v>1</v>
      </c>
      <c r="L116" s="1" t="s">
        <v>1</v>
      </c>
    </row>
    <row r="117" spans="1:12" hidden="1" x14ac:dyDescent="0.3">
      <c r="A117" s="1" t="s">
        <v>69</v>
      </c>
      <c r="B117" s="1" t="s">
        <v>24</v>
      </c>
      <c r="C117" s="1" t="s">
        <v>155</v>
      </c>
      <c r="D117" s="1" t="s">
        <v>155</v>
      </c>
      <c r="E117">
        <v>0</v>
      </c>
      <c r="F117">
        <v>100</v>
      </c>
      <c r="G117">
        <v>100</v>
      </c>
      <c r="H117">
        <v>100</v>
      </c>
      <c r="I117">
        <v>100</v>
      </c>
      <c r="J117">
        <v>100</v>
      </c>
      <c r="K117" s="1" t="s">
        <v>1</v>
      </c>
      <c r="L117" s="1" t="s">
        <v>1</v>
      </c>
    </row>
    <row r="118" spans="1:12" hidden="1" x14ac:dyDescent="0.3">
      <c r="A118" s="1" t="s">
        <v>69</v>
      </c>
      <c r="B118" s="1" t="s">
        <v>21</v>
      </c>
      <c r="C118" s="1" t="s">
        <v>189</v>
      </c>
      <c r="D118" s="1" t="s">
        <v>336</v>
      </c>
      <c r="E118">
        <v>2</v>
      </c>
      <c r="F118">
        <v>62</v>
      </c>
      <c r="G118">
        <v>75</v>
      </c>
      <c r="H118">
        <v>100</v>
      </c>
      <c r="I118">
        <v>89</v>
      </c>
      <c r="J118">
        <v>89</v>
      </c>
      <c r="K118" s="1" t="s">
        <v>4</v>
      </c>
      <c r="L118" s="1" t="s">
        <v>4</v>
      </c>
    </row>
    <row r="119" spans="1:12" x14ac:dyDescent="0.3">
      <c r="A119" s="1" t="s">
        <v>69</v>
      </c>
      <c r="B119" s="1" t="s">
        <v>39</v>
      </c>
      <c r="C119" s="1" t="s">
        <v>36</v>
      </c>
      <c r="D119" s="1" t="s">
        <v>36</v>
      </c>
      <c r="E119">
        <v>0</v>
      </c>
      <c r="F119">
        <v>100</v>
      </c>
      <c r="G119">
        <v>100</v>
      </c>
      <c r="H119">
        <v>0</v>
      </c>
      <c r="I119">
        <v>100</v>
      </c>
      <c r="J119">
        <v>0</v>
      </c>
      <c r="K119" s="1" t="s">
        <v>1</v>
      </c>
      <c r="L119" s="1" t="s">
        <v>1</v>
      </c>
    </row>
    <row r="120" spans="1:12" hidden="1" x14ac:dyDescent="0.3">
      <c r="A120" s="1" t="s">
        <v>69</v>
      </c>
      <c r="B120" s="1" t="s">
        <v>37</v>
      </c>
      <c r="C120" s="1" t="s">
        <v>323</v>
      </c>
      <c r="D120" s="1" t="s">
        <v>323</v>
      </c>
      <c r="E120">
        <v>0</v>
      </c>
      <c r="F120">
        <v>100</v>
      </c>
      <c r="G120">
        <v>100</v>
      </c>
      <c r="H120">
        <v>100</v>
      </c>
      <c r="I120">
        <v>100</v>
      </c>
      <c r="J120">
        <v>100</v>
      </c>
      <c r="K120" s="1" t="s">
        <v>1</v>
      </c>
      <c r="L120" s="1" t="s">
        <v>1</v>
      </c>
    </row>
    <row r="121" spans="1:12" hidden="1" x14ac:dyDescent="0.3">
      <c r="A121" s="1" t="s">
        <v>69</v>
      </c>
      <c r="B121" s="1" t="s">
        <v>22</v>
      </c>
      <c r="C121" s="1" t="s">
        <v>190</v>
      </c>
      <c r="D121" s="1" t="s">
        <v>36</v>
      </c>
      <c r="E121">
        <v>53</v>
      </c>
      <c r="F121">
        <v>0</v>
      </c>
      <c r="G121">
        <v>0</v>
      </c>
      <c r="H121">
        <v>0</v>
      </c>
      <c r="I121">
        <v>0</v>
      </c>
      <c r="J121">
        <v>0</v>
      </c>
      <c r="K121" s="1" t="s">
        <v>4</v>
      </c>
      <c r="L121" s="1" t="s">
        <v>4</v>
      </c>
    </row>
    <row r="122" spans="1:12" hidden="1" x14ac:dyDescent="0.3">
      <c r="A122" s="1" t="s">
        <v>51</v>
      </c>
      <c r="B122" s="1" t="s">
        <v>23</v>
      </c>
      <c r="C122" s="1" t="s">
        <v>124</v>
      </c>
      <c r="D122" s="1" t="s">
        <v>124</v>
      </c>
      <c r="E122">
        <v>0</v>
      </c>
      <c r="F122">
        <v>100</v>
      </c>
      <c r="G122">
        <v>100</v>
      </c>
      <c r="H122">
        <v>100</v>
      </c>
      <c r="I122">
        <v>100</v>
      </c>
      <c r="J122">
        <v>100</v>
      </c>
      <c r="K122" s="1" t="s">
        <v>1</v>
      </c>
      <c r="L122" s="1" t="s">
        <v>1</v>
      </c>
    </row>
    <row r="123" spans="1:12" hidden="1" x14ac:dyDescent="0.3">
      <c r="A123" s="1" t="s">
        <v>51</v>
      </c>
      <c r="B123" s="1" t="s">
        <v>24</v>
      </c>
      <c r="C123" s="1" t="s">
        <v>125</v>
      </c>
      <c r="D123" s="1" t="s">
        <v>125</v>
      </c>
      <c r="E123">
        <v>0</v>
      </c>
      <c r="F123">
        <v>100</v>
      </c>
      <c r="G123">
        <v>100</v>
      </c>
      <c r="H123">
        <v>100</v>
      </c>
      <c r="I123">
        <v>100</v>
      </c>
      <c r="J123">
        <v>100</v>
      </c>
      <c r="K123" s="1" t="s">
        <v>1</v>
      </c>
      <c r="L123" s="1" t="s">
        <v>1</v>
      </c>
    </row>
    <row r="124" spans="1:12" hidden="1" x14ac:dyDescent="0.3">
      <c r="A124" s="1" t="s">
        <v>51</v>
      </c>
      <c r="B124" s="1" t="s">
        <v>21</v>
      </c>
      <c r="C124" s="1" t="s">
        <v>122</v>
      </c>
      <c r="D124" s="1" t="s">
        <v>289</v>
      </c>
      <c r="E124">
        <v>1</v>
      </c>
      <c r="F124">
        <v>40</v>
      </c>
      <c r="G124">
        <v>70</v>
      </c>
      <c r="H124">
        <v>100</v>
      </c>
      <c r="I124">
        <v>67</v>
      </c>
      <c r="J124">
        <v>82</v>
      </c>
      <c r="K124" s="1" t="s">
        <v>4</v>
      </c>
      <c r="L124" s="1" t="s">
        <v>4</v>
      </c>
    </row>
    <row r="125" spans="1:12" x14ac:dyDescent="0.3">
      <c r="A125" s="1" t="s">
        <v>51</v>
      </c>
      <c r="B125" s="1" t="s">
        <v>39</v>
      </c>
      <c r="C125" s="1" t="s">
        <v>121</v>
      </c>
      <c r="D125" s="1" t="s">
        <v>36</v>
      </c>
      <c r="E125">
        <v>11</v>
      </c>
      <c r="F125">
        <v>0</v>
      </c>
      <c r="G125">
        <v>0</v>
      </c>
      <c r="H125">
        <v>0</v>
      </c>
      <c r="I125">
        <v>0</v>
      </c>
      <c r="J125">
        <v>0</v>
      </c>
      <c r="K125" s="1" t="s">
        <v>4</v>
      </c>
      <c r="L125" s="1" t="s">
        <v>4</v>
      </c>
    </row>
    <row r="126" spans="1:12" hidden="1" x14ac:dyDescent="0.3">
      <c r="A126" s="1" t="s">
        <v>51</v>
      </c>
      <c r="B126" s="1" t="s">
        <v>37</v>
      </c>
      <c r="C126" s="1" t="s">
        <v>323</v>
      </c>
      <c r="D126" s="1" t="s">
        <v>323</v>
      </c>
      <c r="E126">
        <v>0</v>
      </c>
      <c r="F126">
        <v>100</v>
      </c>
      <c r="G126">
        <v>100</v>
      </c>
      <c r="H126">
        <v>100</v>
      </c>
      <c r="I126">
        <v>100</v>
      </c>
      <c r="J126">
        <v>100</v>
      </c>
      <c r="K126" s="1" t="s">
        <v>1</v>
      </c>
      <c r="L126" s="1" t="s">
        <v>1</v>
      </c>
    </row>
    <row r="127" spans="1:12" hidden="1" x14ac:dyDescent="0.3">
      <c r="A127" s="1" t="s">
        <v>51</v>
      </c>
      <c r="B127" s="1" t="s">
        <v>22</v>
      </c>
      <c r="C127" s="1" t="s">
        <v>123</v>
      </c>
      <c r="D127" s="1" t="s">
        <v>359</v>
      </c>
      <c r="E127">
        <v>14</v>
      </c>
      <c r="F127">
        <v>100</v>
      </c>
      <c r="G127">
        <v>79</v>
      </c>
      <c r="H127">
        <v>100</v>
      </c>
      <c r="I127">
        <v>86</v>
      </c>
      <c r="J127">
        <v>100</v>
      </c>
      <c r="K127" s="1" t="s">
        <v>2</v>
      </c>
      <c r="L127" s="1" t="s">
        <v>2</v>
      </c>
    </row>
    <row r="128" spans="1:12" hidden="1" x14ac:dyDescent="0.3">
      <c r="A128" s="1" t="s">
        <v>70</v>
      </c>
      <c r="B128" s="1" t="s">
        <v>23</v>
      </c>
      <c r="C128" s="1" t="s">
        <v>193</v>
      </c>
      <c r="D128" s="1" t="s">
        <v>193</v>
      </c>
      <c r="E128">
        <v>0</v>
      </c>
      <c r="F128">
        <v>100</v>
      </c>
      <c r="G128">
        <v>100</v>
      </c>
      <c r="H128">
        <v>100</v>
      </c>
      <c r="I128">
        <v>100</v>
      </c>
      <c r="J128">
        <v>100</v>
      </c>
      <c r="K128" s="1" t="s">
        <v>1</v>
      </c>
      <c r="L128" s="1" t="s">
        <v>1</v>
      </c>
    </row>
    <row r="129" spans="1:12" hidden="1" x14ac:dyDescent="0.3">
      <c r="A129" s="1" t="s">
        <v>70</v>
      </c>
      <c r="B129" s="1" t="s">
        <v>24</v>
      </c>
      <c r="C129" s="1" t="s">
        <v>172</v>
      </c>
      <c r="D129" s="1" t="s">
        <v>172</v>
      </c>
      <c r="E129">
        <v>0</v>
      </c>
      <c r="F129">
        <v>100</v>
      </c>
      <c r="G129">
        <v>100</v>
      </c>
      <c r="H129">
        <v>100</v>
      </c>
      <c r="I129">
        <v>100</v>
      </c>
      <c r="J129">
        <v>100</v>
      </c>
      <c r="K129" s="1" t="s">
        <v>1</v>
      </c>
      <c r="L129" s="1" t="s">
        <v>1</v>
      </c>
    </row>
    <row r="130" spans="1:12" hidden="1" x14ac:dyDescent="0.3">
      <c r="A130" s="1" t="s">
        <v>70</v>
      </c>
      <c r="B130" s="1" t="s">
        <v>21</v>
      </c>
      <c r="C130" s="1" t="s">
        <v>91</v>
      </c>
      <c r="D130" s="1" t="s">
        <v>320</v>
      </c>
      <c r="E130">
        <v>0</v>
      </c>
      <c r="F130">
        <v>63</v>
      </c>
      <c r="G130">
        <v>100</v>
      </c>
      <c r="H130">
        <v>100</v>
      </c>
      <c r="I130">
        <v>100</v>
      </c>
      <c r="J130">
        <v>100</v>
      </c>
      <c r="K130" s="1" t="s">
        <v>1</v>
      </c>
      <c r="L130" s="1" t="s">
        <v>1</v>
      </c>
    </row>
    <row r="131" spans="1:12" x14ac:dyDescent="0.3">
      <c r="A131" s="1" t="s">
        <v>70</v>
      </c>
      <c r="B131" s="1" t="s">
        <v>39</v>
      </c>
      <c r="C131" s="1" t="s">
        <v>36</v>
      </c>
      <c r="D131" s="1" t="s">
        <v>36</v>
      </c>
      <c r="E131">
        <v>0</v>
      </c>
      <c r="F131">
        <v>100</v>
      </c>
      <c r="G131">
        <v>100</v>
      </c>
      <c r="H131">
        <v>0</v>
      </c>
      <c r="I131">
        <v>100</v>
      </c>
      <c r="J131">
        <v>0</v>
      </c>
      <c r="K131" s="1" t="s">
        <v>1</v>
      </c>
      <c r="L131" s="1" t="s">
        <v>1</v>
      </c>
    </row>
    <row r="132" spans="1:12" hidden="1" x14ac:dyDescent="0.3">
      <c r="A132" s="1" t="s">
        <v>70</v>
      </c>
      <c r="B132" s="1" t="s">
        <v>37</v>
      </c>
      <c r="C132" s="1" t="s">
        <v>323</v>
      </c>
      <c r="D132" s="1" t="s">
        <v>323</v>
      </c>
      <c r="E132">
        <v>0</v>
      </c>
      <c r="F132">
        <v>100</v>
      </c>
      <c r="G132">
        <v>100</v>
      </c>
      <c r="H132">
        <v>100</v>
      </c>
      <c r="I132">
        <v>100</v>
      </c>
      <c r="J132">
        <v>100</v>
      </c>
      <c r="K132" s="1" t="s">
        <v>1</v>
      </c>
      <c r="L132" s="1" t="s">
        <v>1</v>
      </c>
    </row>
    <row r="133" spans="1:12" hidden="1" x14ac:dyDescent="0.3">
      <c r="A133" s="1" t="s">
        <v>70</v>
      </c>
      <c r="B133" s="1" t="s">
        <v>22</v>
      </c>
      <c r="C133" s="1" t="s">
        <v>192</v>
      </c>
      <c r="D133" s="1" t="s">
        <v>192</v>
      </c>
      <c r="E133">
        <v>0</v>
      </c>
      <c r="F133">
        <v>100</v>
      </c>
      <c r="G133">
        <v>100</v>
      </c>
      <c r="H133">
        <v>100</v>
      </c>
      <c r="I133">
        <v>100</v>
      </c>
      <c r="J133">
        <v>100</v>
      </c>
      <c r="K133" s="1" t="s">
        <v>1</v>
      </c>
      <c r="L133" s="1" t="s">
        <v>1</v>
      </c>
    </row>
    <row r="134" spans="1:12" hidden="1" x14ac:dyDescent="0.3">
      <c r="A134" s="1" t="s">
        <v>78</v>
      </c>
      <c r="B134" s="1" t="s">
        <v>23</v>
      </c>
      <c r="C134" s="1" t="s">
        <v>226</v>
      </c>
      <c r="D134" s="1" t="s">
        <v>226</v>
      </c>
      <c r="E134">
        <v>0</v>
      </c>
      <c r="F134">
        <v>100</v>
      </c>
      <c r="G134">
        <v>100</v>
      </c>
      <c r="H134">
        <v>100</v>
      </c>
      <c r="I134">
        <v>100</v>
      </c>
      <c r="J134">
        <v>100</v>
      </c>
      <c r="K134" s="1" t="s">
        <v>1</v>
      </c>
      <c r="L134" s="1" t="s">
        <v>1</v>
      </c>
    </row>
    <row r="135" spans="1:12" hidden="1" x14ac:dyDescent="0.3">
      <c r="A135" s="1" t="s">
        <v>78</v>
      </c>
      <c r="B135" s="1" t="s">
        <v>24</v>
      </c>
      <c r="C135" s="1" t="s">
        <v>227</v>
      </c>
      <c r="D135" s="1" t="s">
        <v>227</v>
      </c>
      <c r="E135">
        <v>0</v>
      </c>
      <c r="F135">
        <v>100</v>
      </c>
      <c r="G135">
        <v>100</v>
      </c>
      <c r="H135">
        <v>100</v>
      </c>
      <c r="I135">
        <v>100</v>
      </c>
      <c r="J135">
        <v>100</v>
      </c>
      <c r="K135" s="1" t="s">
        <v>1</v>
      </c>
      <c r="L135" s="1" t="s">
        <v>1</v>
      </c>
    </row>
    <row r="136" spans="1:12" hidden="1" x14ac:dyDescent="0.3">
      <c r="A136" s="1" t="s">
        <v>78</v>
      </c>
      <c r="B136" s="1" t="s">
        <v>21</v>
      </c>
      <c r="C136" s="1" t="s">
        <v>224</v>
      </c>
      <c r="D136" s="1" t="s">
        <v>290</v>
      </c>
      <c r="E136">
        <v>1</v>
      </c>
      <c r="F136">
        <v>40</v>
      </c>
      <c r="G136">
        <v>70</v>
      </c>
      <c r="H136">
        <v>100</v>
      </c>
      <c r="I136">
        <v>67</v>
      </c>
      <c r="J136">
        <v>82</v>
      </c>
      <c r="K136" s="1" t="s">
        <v>4</v>
      </c>
      <c r="L136" s="1" t="s">
        <v>4</v>
      </c>
    </row>
    <row r="137" spans="1:12" x14ac:dyDescent="0.3">
      <c r="A137" s="1" t="s">
        <v>78</v>
      </c>
      <c r="B137" s="1" t="s">
        <v>39</v>
      </c>
      <c r="C137" s="1" t="s">
        <v>223</v>
      </c>
      <c r="D137" s="1" t="s">
        <v>360</v>
      </c>
      <c r="E137">
        <v>1</v>
      </c>
      <c r="F137">
        <v>40</v>
      </c>
      <c r="G137">
        <v>70</v>
      </c>
      <c r="H137">
        <v>100</v>
      </c>
      <c r="I137">
        <v>67</v>
      </c>
      <c r="J137">
        <v>82</v>
      </c>
      <c r="K137" s="1" t="s">
        <v>1</v>
      </c>
      <c r="L137" s="1" t="s">
        <v>1</v>
      </c>
    </row>
    <row r="138" spans="1:12" hidden="1" x14ac:dyDescent="0.3">
      <c r="A138" s="1" t="s">
        <v>78</v>
      </c>
      <c r="B138" s="1" t="s">
        <v>37</v>
      </c>
      <c r="C138" s="1" t="s">
        <v>323</v>
      </c>
      <c r="D138" s="1" t="s">
        <v>36</v>
      </c>
      <c r="E138">
        <v>32</v>
      </c>
      <c r="F138">
        <v>0</v>
      </c>
      <c r="G138">
        <v>0</v>
      </c>
      <c r="H138">
        <v>0</v>
      </c>
      <c r="I138">
        <v>0</v>
      </c>
      <c r="J138">
        <v>0</v>
      </c>
      <c r="K138" s="1" t="s">
        <v>4</v>
      </c>
      <c r="L138" s="1" t="s">
        <v>4</v>
      </c>
    </row>
    <row r="139" spans="1:12" hidden="1" x14ac:dyDescent="0.3">
      <c r="A139" s="1" t="s">
        <v>78</v>
      </c>
      <c r="B139" s="1" t="s">
        <v>22</v>
      </c>
      <c r="C139" s="1" t="s">
        <v>225</v>
      </c>
      <c r="D139" s="1" t="s">
        <v>323</v>
      </c>
      <c r="E139">
        <v>15</v>
      </c>
      <c r="F139">
        <v>41</v>
      </c>
      <c r="G139">
        <v>41</v>
      </c>
      <c r="H139">
        <v>41</v>
      </c>
      <c r="I139">
        <v>33</v>
      </c>
      <c r="J139">
        <v>33</v>
      </c>
      <c r="K139" s="1" t="s">
        <v>4</v>
      </c>
      <c r="L139" s="1" t="s">
        <v>4</v>
      </c>
    </row>
    <row r="140" spans="1:12" hidden="1" x14ac:dyDescent="0.3">
      <c r="A140" s="1" t="s">
        <v>74</v>
      </c>
      <c r="B140" s="1" t="s">
        <v>23</v>
      </c>
      <c r="C140" s="1" t="s">
        <v>208</v>
      </c>
      <c r="D140" s="1" t="s">
        <v>208</v>
      </c>
      <c r="E140">
        <v>0</v>
      </c>
      <c r="F140">
        <v>100</v>
      </c>
      <c r="G140">
        <v>100</v>
      </c>
      <c r="H140">
        <v>100</v>
      </c>
      <c r="I140">
        <v>100</v>
      </c>
      <c r="J140">
        <v>100</v>
      </c>
      <c r="K140" s="1" t="s">
        <v>1</v>
      </c>
      <c r="L140" s="1" t="s">
        <v>1</v>
      </c>
    </row>
    <row r="141" spans="1:12" hidden="1" x14ac:dyDescent="0.3">
      <c r="A141" s="1" t="s">
        <v>74</v>
      </c>
      <c r="B141" s="1" t="s">
        <v>24</v>
      </c>
      <c r="C141" s="1" t="s">
        <v>209</v>
      </c>
      <c r="D141" s="1" t="s">
        <v>209</v>
      </c>
      <c r="E141">
        <v>0</v>
      </c>
      <c r="F141">
        <v>100</v>
      </c>
      <c r="G141">
        <v>100</v>
      </c>
      <c r="H141">
        <v>100</v>
      </c>
      <c r="I141">
        <v>100</v>
      </c>
      <c r="J141">
        <v>100</v>
      </c>
      <c r="K141" s="1" t="s">
        <v>1</v>
      </c>
      <c r="L141" s="1" t="s">
        <v>1</v>
      </c>
    </row>
    <row r="142" spans="1:12" hidden="1" x14ac:dyDescent="0.3">
      <c r="A142" s="1" t="s">
        <v>74</v>
      </c>
      <c r="B142" s="1" t="s">
        <v>21</v>
      </c>
      <c r="C142" s="1" t="s">
        <v>206</v>
      </c>
      <c r="D142" s="1" t="s">
        <v>281</v>
      </c>
      <c r="E142">
        <v>2</v>
      </c>
      <c r="F142">
        <v>62</v>
      </c>
      <c r="G142">
        <v>88</v>
      </c>
      <c r="H142">
        <v>100</v>
      </c>
      <c r="I142">
        <v>89</v>
      </c>
      <c r="J142">
        <v>89</v>
      </c>
      <c r="K142" s="1" t="s">
        <v>4</v>
      </c>
      <c r="L142" s="1" t="s">
        <v>4</v>
      </c>
    </row>
    <row r="143" spans="1:12" x14ac:dyDescent="0.3">
      <c r="A143" s="1" t="s">
        <v>74</v>
      </c>
      <c r="B143" s="1" t="s">
        <v>39</v>
      </c>
      <c r="C143" s="1" t="s">
        <v>361</v>
      </c>
      <c r="D143" s="1" t="s">
        <v>362</v>
      </c>
      <c r="E143">
        <v>2</v>
      </c>
      <c r="F143">
        <v>50</v>
      </c>
      <c r="G143">
        <v>88</v>
      </c>
      <c r="H143">
        <v>100</v>
      </c>
      <c r="I143">
        <v>89</v>
      </c>
      <c r="J143">
        <v>89</v>
      </c>
      <c r="K143" s="1" t="s">
        <v>1</v>
      </c>
      <c r="L143" s="1" t="s">
        <v>1</v>
      </c>
    </row>
    <row r="144" spans="1:12" hidden="1" x14ac:dyDescent="0.3">
      <c r="A144" s="1" t="s">
        <v>74</v>
      </c>
      <c r="B144" s="1" t="s">
        <v>37</v>
      </c>
      <c r="C144" s="1" t="s">
        <v>323</v>
      </c>
      <c r="D144" s="1" t="s">
        <v>323</v>
      </c>
      <c r="E144">
        <v>0</v>
      </c>
      <c r="F144">
        <v>100</v>
      </c>
      <c r="G144">
        <v>100</v>
      </c>
      <c r="H144">
        <v>100</v>
      </c>
      <c r="I144">
        <v>100</v>
      </c>
      <c r="J144">
        <v>100</v>
      </c>
      <c r="K144" s="1" t="s">
        <v>1</v>
      </c>
      <c r="L144" s="1" t="s">
        <v>1</v>
      </c>
    </row>
    <row r="145" spans="1:12" hidden="1" x14ac:dyDescent="0.3">
      <c r="A145" s="1" t="s">
        <v>74</v>
      </c>
      <c r="B145" s="1" t="s">
        <v>22</v>
      </c>
      <c r="C145" s="1" t="s">
        <v>207</v>
      </c>
      <c r="D145" s="1" t="s">
        <v>363</v>
      </c>
      <c r="E145">
        <v>15</v>
      </c>
      <c r="F145">
        <v>39</v>
      </c>
      <c r="G145">
        <v>29</v>
      </c>
      <c r="H145">
        <v>29</v>
      </c>
      <c r="I145">
        <v>24</v>
      </c>
      <c r="J145">
        <v>24</v>
      </c>
      <c r="K145" s="1" t="s">
        <v>4</v>
      </c>
      <c r="L145" s="1" t="s">
        <v>4</v>
      </c>
    </row>
    <row r="146" spans="1:12" hidden="1" x14ac:dyDescent="0.3">
      <c r="A146" s="1" t="s">
        <v>56</v>
      </c>
      <c r="B146" s="1" t="s">
        <v>23</v>
      </c>
      <c r="C146" s="1" t="s">
        <v>143</v>
      </c>
      <c r="D146" s="1" t="s">
        <v>143</v>
      </c>
      <c r="E146">
        <v>0</v>
      </c>
      <c r="F146">
        <v>100</v>
      </c>
      <c r="G146">
        <v>100</v>
      </c>
      <c r="H146">
        <v>100</v>
      </c>
      <c r="I146">
        <v>100</v>
      </c>
      <c r="J146">
        <v>100</v>
      </c>
      <c r="K146" s="1" t="s">
        <v>1</v>
      </c>
      <c r="L146" s="1" t="s">
        <v>1</v>
      </c>
    </row>
    <row r="147" spans="1:12" hidden="1" x14ac:dyDescent="0.3">
      <c r="A147" s="1" t="s">
        <v>56</v>
      </c>
      <c r="B147" s="1" t="s">
        <v>24</v>
      </c>
      <c r="C147" s="1" t="s">
        <v>144</v>
      </c>
      <c r="D147" s="1" t="s">
        <v>144</v>
      </c>
      <c r="E147">
        <v>0</v>
      </c>
      <c r="F147">
        <v>100</v>
      </c>
      <c r="G147">
        <v>100</v>
      </c>
      <c r="H147">
        <v>100</v>
      </c>
      <c r="I147">
        <v>100</v>
      </c>
      <c r="J147">
        <v>100</v>
      </c>
      <c r="K147" s="1" t="s">
        <v>1</v>
      </c>
      <c r="L147" s="1" t="s">
        <v>1</v>
      </c>
    </row>
    <row r="148" spans="1:12" hidden="1" x14ac:dyDescent="0.3">
      <c r="A148" s="1" t="s">
        <v>56</v>
      </c>
      <c r="B148" s="1" t="s">
        <v>21</v>
      </c>
      <c r="C148" s="1" t="s">
        <v>141</v>
      </c>
      <c r="D148" s="1" t="s">
        <v>364</v>
      </c>
      <c r="E148">
        <v>0</v>
      </c>
      <c r="F148">
        <v>56</v>
      </c>
      <c r="G148">
        <v>100</v>
      </c>
      <c r="H148">
        <v>100</v>
      </c>
      <c r="I148">
        <v>100</v>
      </c>
      <c r="J148">
        <v>100</v>
      </c>
      <c r="K148" s="1" t="s">
        <v>1</v>
      </c>
      <c r="L148" s="1" t="s">
        <v>1</v>
      </c>
    </row>
    <row r="149" spans="1:12" x14ac:dyDescent="0.3">
      <c r="A149" s="1" t="s">
        <v>56</v>
      </c>
      <c r="B149" s="1" t="s">
        <v>39</v>
      </c>
      <c r="C149" s="1" t="s">
        <v>365</v>
      </c>
      <c r="D149" s="1" t="s">
        <v>366</v>
      </c>
      <c r="E149">
        <v>0</v>
      </c>
      <c r="F149">
        <v>80</v>
      </c>
      <c r="G149">
        <v>100</v>
      </c>
      <c r="H149">
        <v>100</v>
      </c>
      <c r="I149">
        <v>100</v>
      </c>
      <c r="J149">
        <v>100</v>
      </c>
      <c r="K149" s="1" t="s">
        <v>1</v>
      </c>
      <c r="L149" s="1" t="s">
        <v>1</v>
      </c>
    </row>
    <row r="150" spans="1:12" hidden="1" x14ac:dyDescent="0.3">
      <c r="A150" s="1" t="s">
        <v>56</v>
      </c>
      <c r="B150" s="1" t="s">
        <v>37</v>
      </c>
      <c r="C150" s="1" t="s">
        <v>325</v>
      </c>
      <c r="D150" s="1" t="s">
        <v>325</v>
      </c>
      <c r="E150">
        <v>0</v>
      </c>
      <c r="F150">
        <v>100</v>
      </c>
      <c r="G150">
        <v>100</v>
      </c>
      <c r="H150">
        <v>100</v>
      </c>
      <c r="I150">
        <v>100</v>
      </c>
      <c r="J150">
        <v>100</v>
      </c>
      <c r="K150" s="1" t="s">
        <v>1</v>
      </c>
      <c r="L150" s="1" t="s">
        <v>1</v>
      </c>
    </row>
    <row r="151" spans="1:12" hidden="1" x14ac:dyDescent="0.3">
      <c r="A151" s="1" t="s">
        <v>56</v>
      </c>
      <c r="B151" s="1" t="s">
        <v>22</v>
      </c>
      <c r="C151" s="1" t="s">
        <v>142</v>
      </c>
      <c r="D151" s="1" t="s">
        <v>367</v>
      </c>
      <c r="E151">
        <v>43</v>
      </c>
      <c r="F151">
        <v>100</v>
      </c>
      <c r="G151">
        <v>76</v>
      </c>
      <c r="H151">
        <v>100</v>
      </c>
      <c r="I151">
        <v>54</v>
      </c>
      <c r="J151">
        <v>100</v>
      </c>
      <c r="K151" s="1" t="s">
        <v>2</v>
      </c>
      <c r="L151" s="1" t="s">
        <v>2</v>
      </c>
    </row>
    <row r="152" spans="1:12" hidden="1" x14ac:dyDescent="0.3">
      <c r="A152" s="1" t="s">
        <v>60</v>
      </c>
      <c r="B152" s="1" t="s">
        <v>23</v>
      </c>
      <c r="C152" s="1" t="s">
        <v>158</v>
      </c>
      <c r="D152" s="1" t="s">
        <v>291</v>
      </c>
      <c r="E152">
        <v>0</v>
      </c>
      <c r="F152">
        <v>92</v>
      </c>
      <c r="G152">
        <v>75</v>
      </c>
      <c r="H152">
        <v>100</v>
      </c>
      <c r="I152">
        <v>75</v>
      </c>
      <c r="J152">
        <v>92</v>
      </c>
      <c r="K152" s="1" t="s">
        <v>2</v>
      </c>
      <c r="L152" s="1" t="s">
        <v>2</v>
      </c>
    </row>
    <row r="153" spans="1:12" hidden="1" x14ac:dyDescent="0.3">
      <c r="A153" s="1" t="s">
        <v>60</v>
      </c>
      <c r="B153" s="1" t="s">
        <v>24</v>
      </c>
      <c r="C153" s="1" t="s">
        <v>129</v>
      </c>
      <c r="D153" s="1" t="s">
        <v>368</v>
      </c>
      <c r="E153">
        <v>1</v>
      </c>
      <c r="F153">
        <v>67</v>
      </c>
      <c r="G153">
        <v>67</v>
      </c>
      <c r="H153">
        <v>67</v>
      </c>
      <c r="I153">
        <v>57</v>
      </c>
      <c r="J153">
        <v>57</v>
      </c>
      <c r="K153" s="1" t="s">
        <v>4</v>
      </c>
      <c r="L153" s="1" t="s">
        <v>4</v>
      </c>
    </row>
    <row r="154" spans="1:12" hidden="1" x14ac:dyDescent="0.3">
      <c r="A154" s="1" t="s">
        <v>60</v>
      </c>
      <c r="B154" s="1" t="s">
        <v>21</v>
      </c>
      <c r="C154" s="1" t="s">
        <v>156</v>
      </c>
      <c r="D154" s="1" t="s">
        <v>292</v>
      </c>
      <c r="E154">
        <v>1</v>
      </c>
      <c r="F154">
        <v>40</v>
      </c>
      <c r="G154">
        <v>70</v>
      </c>
      <c r="H154">
        <v>100</v>
      </c>
      <c r="I154">
        <v>67</v>
      </c>
      <c r="J154">
        <v>82</v>
      </c>
      <c r="K154" s="1" t="s">
        <v>4</v>
      </c>
      <c r="L154" s="1" t="s">
        <v>4</v>
      </c>
    </row>
    <row r="155" spans="1:12" x14ac:dyDescent="0.3">
      <c r="A155" s="1" t="s">
        <v>60</v>
      </c>
      <c r="B155" s="1" t="s">
        <v>39</v>
      </c>
      <c r="C155" s="1" t="s">
        <v>38</v>
      </c>
      <c r="D155" s="1" t="s">
        <v>36</v>
      </c>
      <c r="E155">
        <v>7</v>
      </c>
      <c r="F155">
        <v>0</v>
      </c>
      <c r="G155">
        <v>0</v>
      </c>
      <c r="H155">
        <v>0</v>
      </c>
      <c r="I155">
        <v>0</v>
      </c>
      <c r="J155">
        <v>0</v>
      </c>
      <c r="K155" s="1" t="s">
        <v>4</v>
      </c>
      <c r="L155" s="1" t="s">
        <v>4</v>
      </c>
    </row>
    <row r="156" spans="1:12" hidden="1" x14ac:dyDescent="0.3">
      <c r="A156" s="1" t="s">
        <v>60</v>
      </c>
      <c r="B156" s="1" t="s">
        <v>37</v>
      </c>
      <c r="C156" s="1" t="s">
        <v>323</v>
      </c>
      <c r="D156" s="1" t="s">
        <v>323</v>
      </c>
      <c r="E156">
        <v>0</v>
      </c>
      <c r="F156">
        <v>100</v>
      </c>
      <c r="G156">
        <v>100</v>
      </c>
      <c r="H156">
        <v>100</v>
      </c>
      <c r="I156">
        <v>100</v>
      </c>
      <c r="J156">
        <v>100</v>
      </c>
      <c r="K156" s="1" t="s">
        <v>1</v>
      </c>
      <c r="L156" s="1" t="s">
        <v>1</v>
      </c>
    </row>
    <row r="157" spans="1:12" hidden="1" x14ac:dyDescent="0.3">
      <c r="A157" s="1" t="s">
        <v>60</v>
      </c>
      <c r="B157" s="1" t="s">
        <v>22</v>
      </c>
      <c r="C157" s="1" t="s">
        <v>157</v>
      </c>
      <c r="D157" s="1" t="s">
        <v>36</v>
      </c>
      <c r="E157">
        <v>45</v>
      </c>
      <c r="F157">
        <v>0</v>
      </c>
      <c r="G157">
        <v>0</v>
      </c>
      <c r="H157">
        <v>0</v>
      </c>
      <c r="I157">
        <v>0</v>
      </c>
      <c r="J157">
        <v>0</v>
      </c>
      <c r="K157" s="1" t="s">
        <v>4</v>
      </c>
      <c r="L157" s="1" t="s">
        <v>4</v>
      </c>
    </row>
    <row r="158" spans="1:12" hidden="1" x14ac:dyDescent="0.3">
      <c r="A158" s="1" t="s">
        <v>59</v>
      </c>
      <c r="B158" s="1" t="s">
        <v>23</v>
      </c>
      <c r="C158" s="1" t="s">
        <v>154</v>
      </c>
      <c r="D158" s="1" t="s">
        <v>36</v>
      </c>
      <c r="E158">
        <v>7</v>
      </c>
      <c r="F158">
        <v>0</v>
      </c>
      <c r="G158">
        <v>0</v>
      </c>
      <c r="H158">
        <v>0</v>
      </c>
      <c r="I158">
        <v>0</v>
      </c>
      <c r="J158">
        <v>0</v>
      </c>
      <c r="K158" s="1" t="s">
        <v>4</v>
      </c>
      <c r="L158" s="1" t="s">
        <v>4</v>
      </c>
    </row>
    <row r="159" spans="1:12" hidden="1" x14ac:dyDescent="0.3">
      <c r="A159" s="1" t="s">
        <v>59</v>
      </c>
      <c r="B159" s="1" t="s">
        <v>24</v>
      </c>
      <c r="C159" s="1" t="s">
        <v>155</v>
      </c>
      <c r="D159" s="1" t="s">
        <v>155</v>
      </c>
      <c r="E159">
        <v>0</v>
      </c>
      <c r="F159">
        <v>100</v>
      </c>
      <c r="G159">
        <v>100</v>
      </c>
      <c r="H159">
        <v>100</v>
      </c>
      <c r="I159">
        <v>100</v>
      </c>
      <c r="J159">
        <v>100</v>
      </c>
      <c r="K159" s="1" t="s">
        <v>1</v>
      </c>
      <c r="L159" s="1" t="s">
        <v>1</v>
      </c>
    </row>
    <row r="160" spans="1:12" hidden="1" x14ac:dyDescent="0.3">
      <c r="A160" s="1" t="s">
        <v>59</v>
      </c>
      <c r="B160" s="1" t="s">
        <v>21</v>
      </c>
      <c r="C160" s="1" t="s">
        <v>145</v>
      </c>
      <c r="D160" s="1" t="s">
        <v>281</v>
      </c>
      <c r="E160">
        <v>0</v>
      </c>
      <c r="F160">
        <v>53</v>
      </c>
      <c r="G160">
        <v>63</v>
      </c>
      <c r="H160">
        <v>100</v>
      </c>
      <c r="I160">
        <v>60</v>
      </c>
      <c r="J160">
        <v>70</v>
      </c>
      <c r="K160" s="1" t="s">
        <v>4</v>
      </c>
      <c r="L160" s="1" t="s">
        <v>4</v>
      </c>
    </row>
    <row r="161" spans="1:12" x14ac:dyDescent="0.3">
      <c r="A161" s="1" t="s">
        <v>59</v>
      </c>
      <c r="B161" s="1" t="s">
        <v>39</v>
      </c>
      <c r="C161" s="1" t="s">
        <v>36</v>
      </c>
      <c r="D161" s="1" t="s">
        <v>36</v>
      </c>
      <c r="E161">
        <v>0</v>
      </c>
      <c r="F161">
        <v>100</v>
      </c>
      <c r="G161">
        <v>100</v>
      </c>
      <c r="H161">
        <v>0</v>
      </c>
      <c r="I161">
        <v>100</v>
      </c>
      <c r="J161">
        <v>0</v>
      </c>
      <c r="K161" s="1" t="s">
        <v>1</v>
      </c>
      <c r="L161" s="1" t="s">
        <v>1</v>
      </c>
    </row>
    <row r="162" spans="1:12" hidden="1" x14ac:dyDescent="0.3">
      <c r="A162" s="1" t="s">
        <v>59</v>
      </c>
      <c r="B162" s="1" t="s">
        <v>37</v>
      </c>
      <c r="C162" s="1" t="s">
        <v>323</v>
      </c>
      <c r="D162" s="1" t="s">
        <v>323</v>
      </c>
      <c r="E162">
        <v>0</v>
      </c>
      <c r="F162">
        <v>100</v>
      </c>
      <c r="G162">
        <v>100</v>
      </c>
      <c r="H162">
        <v>100</v>
      </c>
      <c r="I162">
        <v>100</v>
      </c>
      <c r="J162">
        <v>100</v>
      </c>
      <c r="K162" s="1" t="s">
        <v>1</v>
      </c>
      <c r="L162" s="1" t="s">
        <v>1</v>
      </c>
    </row>
    <row r="163" spans="1:12" hidden="1" x14ac:dyDescent="0.3">
      <c r="A163" s="1" t="s">
        <v>59</v>
      </c>
      <c r="B163" s="1" t="s">
        <v>22</v>
      </c>
      <c r="C163" s="1" t="s">
        <v>153</v>
      </c>
      <c r="D163" s="1" t="s">
        <v>153</v>
      </c>
      <c r="E163">
        <v>0</v>
      </c>
      <c r="F163">
        <v>100</v>
      </c>
      <c r="G163">
        <v>100</v>
      </c>
      <c r="H163">
        <v>100</v>
      </c>
      <c r="I163">
        <v>100</v>
      </c>
      <c r="J163">
        <v>100</v>
      </c>
      <c r="K163" s="1" t="s">
        <v>1</v>
      </c>
      <c r="L163" s="1" t="s">
        <v>1</v>
      </c>
    </row>
    <row r="164" spans="1:12" hidden="1" x14ac:dyDescent="0.3">
      <c r="A164" s="1" t="s">
        <v>86</v>
      </c>
      <c r="B164" s="1" t="s">
        <v>23</v>
      </c>
      <c r="C164" s="1" t="s">
        <v>252</v>
      </c>
      <c r="D164" s="1" t="s">
        <v>252</v>
      </c>
      <c r="E164">
        <v>0</v>
      </c>
      <c r="F164">
        <v>100</v>
      </c>
      <c r="G164">
        <v>100</v>
      </c>
      <c r="H164">
        <v>100</v>
      </c>
      <c r="I164">
        <v>100</v>
      </c>
      <c r="J164">
        <v>100</v>
      </c>
      <c r="K164" s="1" t="s">
        <v>1</v>
      </c>
      <c r="L164" s="1" t="s">
        <v>1</v>
      </c>
    </row>
    <row r="165" spans="1:12" hidden="1" x14ac:dyDescent="0.3">
      <c r="A165" s="1" t="s">
        <v>86</v>
      </c>
      <c r="B165" s="1" t="s">
        <v>24</v>
      </c>
      <c r="C165" s="1" t="s">
        <v>253</v>
      </c>
      <c r="D165" s="1" t="s">
        <v>253</v>
      </c>
      <c r="E165">
        <v>0</v>
      </c>
      <c r="F165">
        <v>100</v>
      </c>
      <c r="G165">
        <v>100</v>
      </c>
      <c r="H165">
        <v>100</v>
      </c>
      <c r="I165">
        <v>100</v>
      </c>
      <c r="J165">
        <v>100</v>
      </c>
      <c r="K165" s="1" t="s">
        <v>1</v>
      </c>
      <c r="L165" s="1" t="s">
        <v>1</v>
      </c>
    </row>
    <row r="166" spans="1:12" hidden="1" x14ac:dyDescent="0.3">
      <c r="A166" s="1" t="s">
        <v>86</v>
      </c>
      <c r="B166" s="1" t="s">
        <v>21</v>
      </c>
      <c r="C166" s="1" t="s">
        <v>156</v>
      </c>
      <c r="D166" s="1" t="s">
        <v>292</v>
      </c>
      <c r="E166">
        <v>1</v>
      </c>
      <c r="F166">
        <v>40</v>
      </c>
      <c r="G166">
        <v>70</v>
      </c>
      <c r="H166">
        <v>100</v>
      </c>
      <c r="I166">
        <v>67</v>
      </c>
      <c r="J166">
        <v>82</v>
      </c>
      <c r="K166" s="1" t="s">
        <v>4</v>
      </c>
      <c r="L166" s="1" t="s">
        <v>4</v>
      </c>
    </row>
    <row r="167" spans="1:12" x14ac:dyDescent="0.3">
      <c r="A167" s="1" t="s">
        <v>86</v>
      </c>
      <c r="B167" s="1" t="s">
        <v>39</v>
      </c>
      <c r="C167" s="1" t="s">
        <v>250</v>
      </c>
      <c r="D167" s="1" t="s">
        <v>341</v>
      </c>
      <c r="E167">
        <v>1</v>
      </c>
      <c r="F167">
        <v>40</v>
      </c>
      <c r="G167">
        <v>70</v>
      </c>
      <c r="H167">
        <v>100</v>
      </c>
      <c r="I167">
        <v>67</v>
      </c>
      <c r="J167">
        <v>82</v>
      </c>
      <c r="K167" s="1" t="s">
        <v>1</v>
      </c>
      <c r="L167" s="1" t="s">
        <v>1</v>
      </c>
    </row>
    <row r="168" spans="1:12" hidden="1" x14ac:dyDescent="0.3">
      <c r="A168" s="1" t="s">
        <v>86</v>
      </c>
      <c r="B168" s="1" t="s">
        <v>37</v>
      </c>
      <c r="C168" s="1" t="s">
        <v>323</v>
      </c>
      <c r="D168" s="1" t="s">
        <v>323</v>
      </c>
      <c r="E168">
        <v>0</v>
      </c>
      <c r="F168">
        <v>100</v>
      </c>
      <c r="G168">
        <v>100</v>
      </c>
      <c r="H168">
        <v>100</v>
      </c>
      <c r="I168">
        <v>100</v>
      </c>
      <c r="J168">
        <v>100</v>
      </c>
      <c r="K168" s="1" t="s">
        <v>1</v>
      </c>
      <c r="L168" s="1" t="s">
        <v>1</v>
      </c>
    </row>
    <row r="169" spans="1:12" hidden="1" x14ac:dyDescent="0.3">
      <c r="A169" s="1" t="s">
        <v>86</v>
      </c>
      <c r="B169" s="1" t="s">
        <v>22</v>
      </c>
      <c r="C169" s="1" t="s">
        <v>251</v>
      </c>
      <c r="D169" s="1" t="s">
        <v>323</v>
      </c>
      <c r="E169">
        <v>8</v>
      </c>
      <c r="F169">
        <v>47</v>
      </c>
      <c r="G169">
        <v>39</v>
      </c>
      <c r="H169">
        <v>100</v>
      </c>
      <c r="I169">
        <v>36</v>
      </c>
      <c r="J169">
        <v>51</v>
      </c>
      <c r="K169" s="1" t="s">
        <v>2</v>
      </c>
      <c r="L169" s="1" t="s">
        <v>2</v>
      </c>
    </row>
    <row r="170" spans="1:12" hidden="1" x14ac:dyDescent="0.3">
      <c r="A170" s="1" t="s">
        <v>53</v>
      </c>
      <c r="B170" s="1" t="s">
        <v>23</v>
      </c>
      <c r="C170" s="1" t="s">
        <v>132</v>
      </c>
      <c r="D170" s="1" t="s">
        <v>132</v>
      </c>
      <c r="E170">
        <v>0</v>
      </c>
      <c r="F170">
        <v>100</v>
      </c>
      <c r="G170">
        <v>100</v>
      </c>
      <c r="H170">
        <v>100</v>
      </c>
      <c r="I170">
        <v>100</v>
      </c>
      <c r="J170">
        <v>100</v>
      </c>
      <c r="K170" s="1" t="s">
        <v>1</v>
      </c>
      <c r="L170" s="1" t="s">
        <v>1</v>
      </c>
    </row>
    <row r="171" spans="1:12" hidden="1" x14ac:dyDescent="0.3">
      <c r="A171" s="1" t="s">
        <v>53</v>
      </c>
      <c r="B171" s="1" t="s">
        <v>24</v>
      </c>
      <c r="C171" s="1" t="s">
        <v>133</v>
      </c>
      <c r="D171" s="1" t="s">
        <v>133</v>
      </c>
      <c r="E171">
        <v>0</v>
      </c>
      <c r="F171">
        <v>100</v>
      </c>
      <c r="G171">
        <v>100</v>
      </c>
      <c r="H171">
        <v>100</v>
      </c>
      <c r="I171">
        <v>100</v>
      </c>
      <c r="J171">
        <v>100</v>
      </c>
      <c r="K171" s="1" t="s">
        <v>1</v>
      </c>
      <c r="L171" s="1" t="s">
        <v>1</v>
      </c>
    </row>
    <row r="172" spans="1:12" hidden="1" x14ac:dyDescent="0.3">
      <c r="A172" s="1" t="s">
        <v>53</v>
      </c>
      <c r="B172" s="1" t="s">
        <v>21</v>
      </c>
      <c r="C172" s="1" t="s">
        <v>130</v>
      </c>
      <c r="D172" s="1" t="s">
        <v>292</v>
      </c>
      <c r="E172">
        <v>1</v>
      </c>
      <c r="F172">
        <v>59</v>
      </c>
      <c r="G172">
        <v>88</v>
      </c>
      <c r="H172">
        <v>100</v>
      </c>
      <c r="I172">
        <v>74</v>
      </c>
      <c r="J172">
        <v>95</v>
      </c>
      <c r="K172" s="1" t="s">
        <v>4</v>
      </c>
      <c r="L172" s="1" t="s">
        <v>4</v>
      </c>
    </row>
    <row r="173" spans="1:12" x14ac:dyDescent="0.3">
      <c r="A173" s="1" t="s">
        <v>53</v>
      </c>
      <c r="B173" s="1" t="s">
        <v>39</v>
      </c>
      <c r="C173" s="1" t="s">
        <v>369</v>
      </c>
      <c r="D173" s="1" t="s">
        <v>358</v>
      </c>
      <c r="E173">
        <v>2</v>
      </c>
      <c r="F173">
        <v>50</v>
      </c>
      <c r="G173">
        <v>75</v>
      </c>
      <c r="H173">
        <v>100</v>
      </c>
      <c r="I173">
        <v>89</v>
      </c>
      <c r="J173">
        <v>89</v>
      </c>
      <c r="K173" s="1" t="s">
        <v>1</v>
      </c>
      <c r="L173" s="1" t="s">
        <v>1</v>
      </c>
    </row>
    <row r="174" spans="1:12" hidden="1" x14ac:dyDescent="0.3">
      <c r="A174" s="1" t="s">
        <v>53</v>
      </c>
      <c r="B174" s="1" t="s">
        <v>37</v>
      </c>
      <c r="C174" s="1" t="s">
        <v>323</v>
      </c>
      <c r="D174" s="1" t="s">
        <v>323</v>
      </c>
      <c r="E174">
        <v>0</v>
      </c>
      <c r="F174">
        <v>100</v>
      </c>
      <c r="G174">
        <v>100</v>
      </c>
      <c r="H174">
        <v>100</v>
      </c>
      <c r="I174">
        <v>100</v>
      </c>
      <c r="J174">
        <v>100</v>
      </c>
      <c r="K174" s="1" t="s">
        <v>1</v>
      </c>
      <c r="L174" s="1" t="s">
        <v>1</v>
      </c>
    </row>
    <row r="175" spans="1:12" hidden="1" x14ac:dyDescent="0.3">
      <c r="A175" s="1" t="s">
        <v>53</v>
      </c>
      <c r="B175" s="1" t="s">
        <v>22</v>
      </c>
      <c r="C175" s="1" t="s">
        <v>131</v>
      </c>
      <c r="D175" s="1" t="s">
        <v>323</v>
      </c>
      <c r="E175">
        <v>4</v>
      </c>
      <c r="F175">
        <v>34</v>
      </c>
      <c r="G175">
        <v>38</v>
      </c>
      <c r="H175">
        <v>38</v>
      </c>
      <c r="I175">
        <v>35</v>
      </c>
      <c r="J175">
        <v>35</v>
      </c>
      <c r="K175" s="1" t="s">
        <v>4</v>
      </c>
      <c r="L175" s="1" t="s">
        <v>4</v>
      </c>
    </row>
    <row r="176" spans="1:12" hidden="1" x14ac:dyDescent="0.3">
      <c r="A176" s="1" t="s">
        <v>67</v>
      </c>
      <c r="B176" s="1" t="s">
        <v>23</v>
      </c>
      <c r="C176" s="1" t="s">
        <v>183</v>
      </c>
      <c r="D176" s="1" t="s">
        <v>370</v>
      </c>
      <c r="E176">
        <v>2</v>
      </c>
      <c r="F176">
        <v>50</v>
      </c>
      <c r="G176">
        <v>38</v>
      </c>
      <c r="H176">
        <v>38</v>
      </c>
      <c r="I176">
        <v>44</v>
      </c>
      <c r="J176">
        <v>44</v>
      </c>
      <c r="K176" s="1" t="s">
        <v>4</v>
      </c>
      <c r="L176" s="1" t="s">
        <v>4</v>
      </c>
    </row>
    <row r="177" spans="1:12" hidden="1" x14ac:dyDescent="0.3">
      <c r="A177" s="1" t="s">
        <v>67</v>
      </c>
      <c r="B177" s="1" t="s">
        <v>24</v>
      </c>
      <c r="C177" s="1" t="s">
        <v>184</v>
      </c>
      <c r="D177" s="1" t="s">
        <v>371</v>
      </c>
      <c r="E177">
        <v>1</v>
      </c>
      <c r="F177">
        <v>100</v>
      </c>
      <c r="G177">
        <v>80</v>
      </c>
      <c r="H177">
        <v>100</v>
      </c>
      <c r="I177">
        <v>91</v>
      </c>
      <c r="J177">
        <v>91</v>
      </c>
      <c r="K177" s="1" t="s">
        <v>2</v>
      </c>
      <c r="L177" s="1" t="s">
        <v>2</v>
      </c>
    </row>
    <row r="178" spans="1:12" hidden="1" x14ac:dyDescent="0.3">
      <c r="A178" s="1" t="s">
        <v>67</v>
      </c>
      <c r="B178" s="1" t="s">
        <v>21</v>
      </c>
      <c r="C178" s="1" t="s">
        <v>181</v>
      </c>
      <c r="D178" s="1" t="s">
        <v>372</v>
      </c>
      <c r="E178">
        <v>2</v>
      </c>
      <c r="F178">
        <v>38</v>
      </c>
      <c r="G178">
        <v>50</v>
      </c>
      <c r="H178">
        <v>100</v>
      </c>
      <c r="I178">
        <v>44</v>
      </c>
      <c r="J178">
        <v>89</v>
      </c>
      <c r="K178" s="1" t="s">
        <v>4</v>
      </c>
      <c r="L178" s="1" t="s">
        <v>4</v>
      </c>
    </row>
    <row r="179" spans="1:12" x14ac:dyDescent="0.3">
      <c r="A179" s="1" t="s">
        <v>67</v>
      </c>
      <c r="B179" s="1" t="s">
        <v>39</v>
      </c>
      <c r="C179" s="1" t="s">
        <v>38</v>
      </c>
      <c r="D179" s="1" t="s">
        <v>373</v>
      </c>
      <c r="E179">
        <v>3</v>
      </c>
      <c r="F179">
        <v>14</v>
      </c>
      <c r="G179">
        <v>29</v>
      </c>
      <c r="H179">
        <v>29</v>
      </c>
      <c r="I179">
        <v>24</v>
      </c>
      <c r="J179">
        <v>29</v>
      </c>
      <c r="K179" s="1" t="s">
        <v>4</v>
      </c>
      <c r="L179" s="1" t="s">
        <v>4</v>
      </c>
    </row>
    <row r="180" spans="1:12" hidden="1" x14ac:dyDescent="0.3">
      <c r="A180" s="1" t="s">
        <v>67</v>
      </c>
      <c r="B180" s="1" t="s">
        <v>37</v>
      </c>
      <c r="C180" s="1" t="s">
        <v>323</v>
      </c>
      <c r="D180" s="1" t="s">
        <v>374</v>
      </c>
      <c r="E180">
        <v>0</v>
      </c>
      <c r="F180">
        <v>91</v>
      </c>
      <c r="G180">
        <v>91</v>
      </c>
      <c r="H180">
        <v>100</v>
      </c>
      <c r="I180">
        <v>91</v>
      </c>
      <c r="J180">
        <v>91</v>
      </c>
      <c r="K180" s="1" t="s">
        <v>1</v>
      </c>
      <c r="L180" s="1" t="s">
        <v>1</v>
      </c>
    </row>
    <row r="181" spans="1:12" hidden="1" x14ac:dyDescent="0.3">
      <c r="A181" s="1" t="s">
        <v>67</v>
      </c>
      <c r="B181" s="1" t="s">
        <v>22</v>
      </c>
      <c r="C181" s="1" t="s">
        <v>182</v>
      </c>
      <c r="D181" s="1" t="s">
        <v>36</v>
      </c>
      <c r="E181">
        <v>22</v>
      </c>
      <c r="F181">
        <v>0</v>
      </c>
      <c r="G181">
        <v>0</v>
      </c>
      <c r="H181">
        <v>0</v>
      </c>
      <c r="I181">
        <v>0</v>
      </c>
      <c r="J181">
        <v>0</v>
      </c>
      <c r="K181" s="1" t="s">
        <v>4</v>
      </c>
      <c r="L181" s="1" t="s">
        <v>4</v>
      </c>
    </row>
    <row r="182" spans="1:12" hidden="1" x14ac:dyDescent="0.3">
      <c r="A182" s="1" t="s">
        <v>62</v>
      </c>
      <c r="B182" s="1" t="s">
        <v>23</v>
      </c>
      <c r="C182" s="1" t="s">
        <v>165</v>
      </c>
      <c r="D182" s="1" t="s">
        <v>375</v>
      </c>
      <c r="E182">
        <v>0</v>
      </c>
      <c r="F182">
        <v>30</v>
      </c>
      <c r="G182">
        <v>20</v>
      </c>
      <c r="H182">
        <v>20</v>
      </c>
      <c r="I182">
        <v>20</v>
      </c>
      <c r="J182">
        <v>20</v>
      </c>
      <c r="K182" s="1" t="s">
        <v>4</v>
      </c>
      <c r="L182" s="1" t="s">
        <v>4</v>
      </c>
    </row>
    <row r="183" spans="1:12" hidden="1" x14ac:dyDescent="0.3">
      <c r="A183" s="1" t="s">
        <v>62</v>
      </c>
      <c r="B183" s="1" t="s">
        <v>24</v>
      </c>
      <c r="C183" s="1" t="s">
        <v>166</v>
      </c>
      <c r="D183" s="1" t="s">
        <v>166</v>
      </c>
      <c r="E183">
        <v>0</v>
      </c>
      <c r="F183">
        <v>100</v>
      </c>
      <c r="G183">
        <v>100</v>
      </c>
      <c r="H183">
        <v>100</v>
      </c>
      <c r="I183">
        <v>100</v>
      </c>
      <c r="J183">
        <v>100</v>
      </c>
      <c r="K183" s="1" t="s">
        <v>1</v>
      </c>
      <c r="L183" s="1" t="s">
        <v>1</v>
      </c>
    </row>
    <row r="184" spans="1:12" hidden="1" x14ac:dyDescent="0.3">
      <c r="A184" s="1" t="s">
        <v>62</v>
      </c>
      <c r="B184" s="1" t="s">
        <v>21</v>
      </c>
      <c r="C184" s="1" t="s">
        <v>163</v>
      </c>
      <c r="D184" s="1" t="s">
        <v>282</v>
      </c>
      <c r="E184">
        <v>1</v>
      </c>
      <c r="F184">
        <v>40</v>
      </c>
      <c r="G184">
        <v>70</v>
      </c>
      <c r="H184">
        <v>100</v>
      </c>
      <c r="I184">
        <v>67</v>
      </c>
      <c r="J184">
        <v>82</v>
      </c>
      <c r="K184" s="1" t="s">
        <v>4</v>
      </c>
      <c r="L184" s="1" t="s">
        <v>4</v>
      </c>
    </row>
    <row r="185" spans="1:12" x14ac:dyDescent="0.3">
      <c r="A185" s="1" t="s">
        <v>62</v>
      </c>
      <c r="B185" s="1" t="s">
        <v>39</v>
      </c>
      <c r="C185" s="1" t="s">
        <v>95</v>
      </c>
      <c r="D185" s="1" t="s">
        <v>349</v>
      </c>
      <c r="E185">
        <v>1</v>
      </c>
      <c r="F185">
        <v>40</v>
      </c>
      <c r="G185">
        <v>70</v>
      </c>
      <c r="H185">
        <v>100</v>
      </c>
      <c r="I185">
        <v>67</v>
      </c>
      <c r="J185">
        <v>82</v>
      </c>
      <c r="K185" s="1" t="s">
        <v>1</v>
      </c>
      <c r="L185" s="1" t="s">
        <v>1</v>
      </c>
    </row>
    <row r="186" spans="1:12" hidden="1" x14ac:dyDescent="0.3">
      <c r="A186" s="1" t="s">
        <v>62</v>
      </c>
      <c r="B186" s="1" t="s">
        <v>37</v>
      </c>
      <c r="C186" s="1" t="s">
        <v>323</v>
      </c>
      <c r="D186" s="1" t="s">
        <v>376</v>
      </c>
      <c r="E186">
        <v>18</v>
      </c>
      <c r="F186">
        <v>100</v>
      </c>
      <c r="G186">
        <v>75</v>
      </c>
      <c r="H186">
        <v>100</v>
      </c>
      <c r="I186">
        <v>80</v>
      </c>
      <c r="J186">
        <v>100</v>
      </c>
      <c r="K186" s="1" t="s">
        <v>2</v>
      </c>
      <c r="L186" s="1" t="s">
        <v>2</v>
      </c>
    </row>
    <row r="187" spans="1:12" hidden="1" x14ac:dyDescent="0.3">
      <c r="A187" s="1" t="s">
        <v>62</v>
      </c>
      <c r="B187" s="1" t="s">
        <v>22</v>
      </c>
      <c r="C187" s="1" t="s">
        <v>164</v>
      </c>
      <c r="D187" s="1" t="s">
        <v>164</v>
      </c>
      <c r="E187">
        <v>0</v>
      </c>
      <c r="F187">
        <v>100</v>
      </c>
      <c r="G187">
        <v>100</v>
      </c>
      <c r="H187">
        <v>100</v>
      </c>
      <c r="I187">
        <v>100</v>
      </c>
      <c r="J187">
        <v>100</v>
      </c>
      <c r="K187" s="1" t="s">
        <v>1</v>
      </c>
      <c r="L187" s="1" t="s">
        <v>1</v>
      </c>
    </row>
    <row r="188" spans="1:12" hidden="1" x14ac:dyDescent="0.3">
      <c r="A188" s="1" t="s">
        <v>45</v>
      </c>
      <c r="B188" s="1" t="s">
        <v>23</v>
      </c>
      <c r="C188" s="1" t="s">
        <v>102</v>
      </c>
      <c r="D188" s="1" t="s">
        <v>36</v>
      </c>
      <c r="E188">
        <v>10</v>
      </c>
      <c r="F188">
        <v>0</v>
      </c>
      <c r="G188">
        <v>0</v>
      </c>
      <c r="H188">
        <v>0</v>
      </c>
      <c r="I188">
        <v>0</v>
      </c>
      <c r="J188">
        <v>0</v>
      </c>
      <c r="K188" s="1" t="s">
        <v>4</v>
      </c>
      <c r="L188" s="1" t="s">
        <v>4</v>
      </c>
    </row>
    <row r="189" spans="1:12" hidden="1" x14ac:dyDescent="0.3">
      <c r="A189" s="1" t="s">
        <v>45</v>
      </c>
      <c r="B189" s="1" t="s">
        <v>24</v>
      </c>
      <c r="C189" s="1" t="s">
        <v>103</v>
      </c>
      <c r="D189" s="1" t="s">
        <v>103</v>
      </c>
      <c r="E189">
        <v>0</v>
      </c>
      <c r="F189">
        <v>100</v>
      </c>
      <c r="G189">
        <v>100</v>
      </c>
      <c r="H189">
        <v>100</v>
      </c>
      <c r="I189">
        <v>100</v>
      </c>
      <c r="J189">
        <v>100</v>
      </c>
      <c r="K189" s="1" t="s">
        <v>1</v>
      </c>
      <c r="L189" s="1" t="s">
        <v>1</v>
      </c>
    </row>
    <row r="190" spans="1:12" hidden="1" x14ac:dyDescent="0.3">
      <c r="A190" s="1" t="s">
        <v>45</v>
      </c>
      <c r="B190" s="1" t="s">
        <v>21</v>
      </c>
      <c r="C190" s="1" t="s">
        <v>100</v>
      </c>
      <c r="D190" s="1" t="s">
        <v>377</v>
      </c>
      <c r="E190">
        <v>0</v>
      </c>
      <c r="F190">
        <v>89</v>
      </c>
      <c r="G190">
        <v>100</v>
      </c>
      <c r="H190">
        <v>100</v>
      </c>
      <c r="I190">
        <v>100</v>
      </c>
      <c r="J190">
        <v>100</v>
      </c>
      <c r="K190" s="1" t="s">
        <v>1</v>
      </c>
      <c r="L190" s="1" t="s">
        <v>1</v>
      </c>
    </row>
    <row r="191" spans="1:12" x14ac:dyDescent="0.3">
      <c r="A191" s="1" t="s">
        <v>45</v>
      </c>
      <c r="B191" s="1" t="s">
        <v>39</v>
      </c>
      <c r="C191" s="1" t="s">
        <v>378</v>
      </c>
      <c r="D191" s="1" t="s">
        <v>379</v>
      </c>
      <c r="E191">
        <v>0</v>
      </c>
      <c r="F191">
        <v>44</v>
      </c>
      <c r="G191">
        <v>100</v>
      </c>
      <c r="H191">
        <v>100</v>
      </c>
      <c r="I191">
        <v>100</v>
      </c>
      <c r="J191">
        <v>100</v>
      </c>
      <c r="K191" s="1" t="s">
        <v>1</v>
      </c>
      <c r="L191" s="1" t="s">
        <v>1</v>
      </c>
    </row>
    <row r="192" spans="1:12" hidden="1" x14ac:dyDescent="0.3">
      <c r="A192" s="1" t="s">
        <v>45</v>
      </c>
      <c r="B192" s="1" t="s">
        <v>37</v>
      </c>
      <c r="C192" s="1" t="s">
        <v>323</v>
      </c>
      <c r="D192" s="1" t="s">
        <v>323</v>
      </c>
      <c r="E192">
        <v>0</v>
      </c>
      <c r="F192">
        <v>100</v>
      </c>
      <c r="G192">
        <v>100</v>
      </c>
      <c r="H192">
        <v>100</v>
      </c>
      <c r="I192">
        <v>100</v>
      </c>
      <c r="J192">
        <v>100</v>
      </c>
      <c r="K192" s="1" t="s">
        <v>1</v>
      </c>
      <c r="L192" s="1" t="s">
        <v>1</v>
      </c>
    </row>
    <row r="193" spans="1:12" hidden="1" x14ac:dyDescent="0.3">
      <c r="A193" s="1" t="s">
        <v>45</v>
      </c>
      <c r="B193" s="1" t="s">
        <v>22</v>
      </c>
      <c r="C193" s="1" t="s">
        <v>101</v>
      </c>
      <c r="D193" s="1" t="s">
        <v>36</v>
      </c>
      <c r="E193">
        <v>37</v>
      </c>
      <c r="F193">
        <v>0</v>
      </c>
      <c r="G193">
        <v>0</v>
      </c>
      <c r="H193">
        <v>0</v>
      </c>
      <c r="I193">
        <v>0</v>
      </c>
      <c r="J193">
        <v>0</v>
      </c>
      <c r="K193" s="1" t="s">
        <v>4</v>
      </c>
      <c r="L193" s="1" t="s">
        <v>4</v>
      </c>
    </row>
    <row r="194" spans="1:12" hidden="1" x14ac:dyDescent="0.3">
      <c r="A194" s="1" t="s">
        <v>68</v>
      </c>
      <c r="B194" s="1" t="s">
        <v>23</v>
      </c>
      <c r="C194" s="1" t="s">
        <v>187</v>
      </c>
      <c r="D194" s="1" t="s">
        <v>187</v>
      </c>
      <c r="E194">
        <v>0</v>
      </c>
      <c r="F194">
        <v>100</v>
      </c>
      <c r="G194">
        <v>100</v>
      </c>
      <c r="H194">
        <v>100</v>
      </c>
      <c r="I194">
        <v>100</v>
      </c>
      <c r="J194">
        <v>100</v>
      </c>
      <c r="K194" s="1" t="s">
        <v>1</v>
      </c>
      <c r="L194" s="1" t="s">
        <v>1</v>
      </c>
    </row>
    <row r="195" spans="1:12" hidden="1" x14ac:dyDescent="0.3">
      <c r="A195" s="1" t="s">
        <v>68</v>
      </c>
      <c r="B195" s="1" t="s">
        <v>24</v>
      </c>
      <c r="C195" s="1" t="s">
        <v>188</v>
      </c>
      <c r="D195" s="1" t="s">
        <v>188</v>
      </c>
      <c r="E195">
        <v>0</v>
      </c>
      <c r="F195">
        <v>100</v>
      </c>
      <c r="G195">
        <v>100</v>
      </c>
      <c r="H195">
        <v>100</v>
      </c>
      <c r="I195">
        <v>100</v>
      </c>
      <c r="J195">
        <v>100</v>
      </c>
      <c r="K195" s="1" t="s">
        <v>1</v>
      </c>
      <c r="L195" s="1" t="s">
        <v>1</v>
      </c>
    </row>
    <row r="196" spans="1:12" hidden="1" x14ac:dyDescent="0.3">
      <c r="A196" s="1" t="s">
        <v>68</v>
      </c>
      <c r="B196" s="1" t="s">
        <v>21</v>
      </c>
      <c r="C196" s="1" t="s">
        <v>185</v>
      </c>
      <c r="D196" s="1" t="s">
        <v>293</v>
      </c>
      <c r="E196">
        <v>2</v>
      </c>
      <c r="F196">
        <v>75</v>
      </c>
      <c r="G196">
        <v>75</v>
      </c>
      <c r="H196">
        <v>100</v>
      </c>
      <c r="I196">
        <v>89</v>
      </c>
      <c r="J196">
        <v>89</v>
      </c>
      <c r="K196" s="1" t="s">
        <v>4</v>
      </c>
      <c r="L196" s="1" t="s">
        <v>4</v>
      </c>
    </row>
    <row r="197" spans="1:12" x14ac:dyDescent="0.3">
      <c r="A197" s="1" t="s">
        <v>68</v>
      </c>
      <c r="B197" s="1" t="s">
        <v>39</v>
      </c>
      <c r="C197" s="1" t="s">
        <v>380</v>
      </c>
      <c r="D197" s="1" t="s">
        <v>381</v>
      </c>
      <c r="E197">
        <v>2</v>
      </c>
      <c r="F197">
        <v>50</v>
      </c>
      <c r="G197">
        <v>75</v>
      </c>
      <c r="H197">
        <v>100</v>
      </c>
      <c r="I197">
        <v>89</v>
      </c>
      <c r="J197">
        <v>89</v>
      </c>
      <c r="K197" s="1" t="s">
        <v>1</v>
      </c>
      <c r="L197" s="1" t="s">
        <v>1</v>
      </c>
    </row>
    <row r="198" spans="1:12" hidden="1" x14ac:dyDescent="0.3">
      <c r="A198" s="1" t="s">
        <v>68</v>
      </c>
      <c r="B198" s="1" t="s">
        <v>37</v>
      </c>
      <c r="C198" s="1" t="s">
        <v>323</v>
      </c>
      <c r="D198" s="1" t="s">
        <v>323</v>
      </c>
      <c r="E198">
        <v>0</v>
      </c>
      <c r="F198">
        <v>100</v>
      </c>
      <c r="G198">
        <v>100</v>
      </c>
      <c r="H198">
        <v>100</v>
      </c>
      <c r="I198">
        <v>100</v>
      </c>
      <c r="J198">
        <v>100</v>
      </c>
      <c r="K198" s="1" t="s">
        <v>1</v>
      </c>
      <c r="L198" s="1" t="s">
        <v>1</v>
      </c>
    </row>
    <row r="199" spans="1:12" hidden="1" x14ac:dyDescent="0.3">
      <c r="A199" s="1" t="s">
        <v>68</v>
      </c>
      <c r="B199" s="1" t="s">
        <v>22</v>
      </c>
      <c r="C199" s="1" t="s">
        <v>186</v>
      </c>
      <c r="D199" s="1" t="s">
        <v>36</v>
      </c>
      <c r="E199">
        <v>21</v>
      </c>
      <c r="F199">
        <v>0</v>
      </c>
      <c r="G199">
        <v>0</v>
      </c>
      <c r="H199">
        <v>0</v>
      </c>
      <c r="I199">
        <v>0</v>
      </c>
      <c r="J199">
        <v>0</v>
      </c>
      <c r="K199" s="1" t="s">
        <v>4</v>
      </c>
      <c r="L199" s="1" t="s">
        <v>4</v>
      </c>
    </row>
    <row r="200" spans="1:12" hidden="1" x14ac:dyDescent="0.3">
      <c r="A200" s="1" t="s">
        <v>48</v>
      </c>
      <c r="B200" s="1" t="s">
        <v>23</v>
      </c>
      <c r="C200" s="1" t="s">
        <v>113</v>
      </c>
      <c r="D200" s="1" t="s">
        <v>113</v>
      </c>
      <c r="E200">
        <v>0</v>
      </c>
      <c r="F200">
        <v>100</v>
      </c>
      <c r="G200">
        <v>100</v>
      </c>
      <c r="H200">
        <v>100</v>
      </c>
      <c r="I200">
        <v>100</v>
      </c>
      <c r="J200">
        <v>100</v>
      </c>
      <c r="K200" s="1" t="s">
        <v>1</v>
      </c>
      <c r="L200" s="1" t="s">
        <v>1</v>
      </c>
    </row>
    <row r="201" spans="1:12" hidden="1" x14ac:dyDescent="0.3">
      <c r="A201" s="1" t="s">
        <v>48</v>
      </c>
      <c r="B201" s="1" t="s">
        <v>24</v>
      </c>
      <c r="C201" s="1" t="s">
        <v>114</v>
      </c>
      <c r="D201" s="1" t="s">
        <v>106</v>
      </c>
      <c r="E201">
        <v>2</v>
      </c>
      <c r="F201">
        <v>80</v>
      </c>
      <c r="G201">
        <v>80</v>
      </c>
      <c r="H201">
        <v>80</v>
      </c>
      <c r="I201">
        <v>67</v>
      </c>
      <c r="J201">
        <v>67</v>
      </c>
      <c r="K201" s="1" t="s">
        <v>4</v>
      </c>
      <c r="L201" s="1" t="s">
        <v>4</v>
      </c>
    </row>
    <row r="202" spans="1:12" hidden="1" x14ac:dyDescent="0.3">
      <c r="A202" s="1" t="s">
        <v>48</v>
      </c>
      <c r="B202" s="1" t="s">
        <v>21</v>
      </c>
      <c r="C202" s="1" t="s">
        <v>111</v>
      </c>
      <c r="D202" s="1" t="s">
        <v>336</v>
      </c>
      <c r="E202">
        <v>0</v>
      </c>
      <c r="F202">
        <v>63</v>
      </c>
      <c r="G202">
        <v>100</v>
      </c>
      <c r="H202">
        <v>100</v>
      </c>
      <c r="I202">
        <v>100</v>
      </c>
      <c r="J202">
        <v>100</v>
      </c>
      <c r="K202" s="1" t="s">
        <v>1</v>
      </c>
      <c r="L202" s="1" t="s">
        <v>1</v>
      </c>
    </row>
    <row r="203" spans="1:12" x14ac:dyDescent="0.3">
      <c r="A203" s="1" t="s">
        <v>48</v>
      </c>
      <c r="B203" s="1" t="s">
        <v>39</v>
      </c>
      <c r="C203" s="1" t="s">
        <v>382</v>
      </c>
      <c r="D203" s="1" t="s">
        <v>338</v>
      </c>
      <c r="E203">
        <v>0</v>
      </c>
      <c r="F203">
        <v>42</v>
      </c>
      <c r="G203">
        <v>100</v>
      </c>
      <c r="H203">
        <v>100</v>
      </c>
      <c r="I203">
        <v>100</v>
      </c>
      <c r="J203">
        <v>100</v>
      </c>
      <c r="K203" s="1" t="s">
        <v>1</v>
      </c>
      <c r="L203" s="1" t="s">
        <v>1</v>
      </c>
    </row>
    <row r="204" spans="1:12" hidden="1" x14ac:dyDescent="0.3">
      <c r="A204" s="1" t="s">
        <v>48</v>
      </c>
      <c r="B204" s="1" t="s">
        <v>37</v>
      </c>
      <c r="C204" s="1" t="s">
        <v>325</v>
      </c>
      <c r="D204" s="1" t="s">
        <v>325</v>
      </c>
      <c r="E204">
        <v>0</v>
      </c>
      <c r="F204">
        <v>100</v>
      </c>
      <c r="G204">
        <v>100</v>
      </c>
      <c r="H204">
        <v>100</v>
      </c>
      <c r="I204">
        <v>100</v>
      </c>
      <c r="J204">
        <v>100</v>
      </c>
      <c r="K204" s="1" t="s">
        <v>1</v>
      </c>
      <c r="L204" s="1" t="s">
        <v>1</v>
      </c>
    </row>
    <row r="205" spans="1:12" hidden="1" x14ac:dyDescent="0.3">
      <c r="A205" s="1" t="s">
        <v>48</v>
      </c>
      <c r="B205" s="1" t="s">
        <v>22</v>
      </c>
      <c r="C205" s="1" t="s">
        <v>112</v>
      </c>
      <c r="D205" s="1" t="s">
        <v>112</v>
      </c>
      <c r="E205">
        <v>0</v>
      </c>
      <c r="F205">
        <v>100</v>
      </c>
      <c r="G205">
        <v>100</v>
      </c>
      <c r="H205">
        <v>100</v>
      </c>
      <c r="I205">
        <v>100</v>
      </c>
      <c r="J205">
        <v>100</v>
      </c>
      <c r="K205" s="1" t="s">
        <v>1</v>
      </c>
      <c r="L205" s="1" t="s">
        <v>1</v>
      </c>
    </row>
    <row r="206" spans="1:12" hidden="1" x14ac:dyDescent="0.3">
      <c r="A206" s="1" t="s">
        <v>43</v>
      </c>
      <c r="B206" s="1" t="s">
        <v>23</v>
      </c>
      <c r="C206" s="1" t="s">
        <v>93</v>
      </c>
      <c r="D206" s="1" t="s">
        <v>93</v>
      </c>
      <c r="E206">
        <v>0</v>
      </c>
      <c r="F206">
        <v>100</v>
      </c>
      <c r="G206">
        <v>100</v>
      </c>
      <c r="H206">
        <v>100</v>
      </c>
      <c r="I206">
        <v>100</v>
      </c>
      <c r="J206">
        <v>100</v>
      </c>
      <c r="K206" s="1" t="s">
        <v>1</v>
      </c>
      <c r="L206" s="1" t="s">
        <v>1</v>
      </c>
    </row>
    <row r="207" spans="1:12" hidden="1" x14ac:dyDescent="0.3">
      <c r="A207" s="1" t="s">
        <v>43</v>
      </c>
      <c r="B207" s="1" t="s">
        <v>24</v>
      </c>
      <c r="C207" s="1" t="s">
        <v>94</v>
      </c>
      <c r="D207" s="1" t="s">
        <v>94</v>
      </c>
      <c r="E207">
        <v>0</v>
      </c>
      <c r="F207">
        <v>100</v>
      </c>
      <c r="G207">
        <v>100</v>
      </c>
      <c r="H207">
        <v>100</v>
      </c>
      <c r="I207">
        <v>100</v>
      </c>
      <c r="J207">
        <v>100</v>
      </c>
      <c r="K207" s="1" t="s">
        <v>1</v>
      </c>
      <c r="L207" s="1" t="s">
        <v>1</v>
      </c>
    </row>
    <row r="208" spans="1:12" hidden="1" x14ac:dyDescent="0.3">
      <c r="A208" s="1" t="s">
        <v>43</v>
      </c>
      <c r="B208" s="1" t="s">
        <v>21</v>
      </c>
      <c r="C208" s="1" t="s">
        <v>91</v>
      </c>
      <c r="D208" s="1" t="s">
        <v>320</v>
      </c>
      <c r="E208">
        <v>0</v>
      </c>
      <c r="F208">
        <v>63</v>
      </c>
      <c r="G208">
        <v>100</v>
      </c>
      <c r="H208">
        <v>100</v>
      </c>
      <c r="I208">
        <v>100</v>
      </c>
      <c r="J208">
        <v>100</v>
      </c>
      <c r="K208" s="1" t="s">
        <v>1</v>
      </c>
      <c r="L208" s="1" t="s">
        <v>1</v>
      </c>
    </row>
    <row r="209" spans="1:12" x14ac:dyDescent="0.3">
      <c r="A209" s="1" t="s">
        <v>43</v>
      </c>
      <c r="B209" s="1" t="s">
        <v>39</v>
      </c>
      <c r="C209" s="1" t="s">
        <v>383</v>
      </c>
      <c r="D209" s="1" t="s">
        <v>358</v>
      </c>
      <c r="E209">
        <v>0</v>
      </c>
      <c r="F209">
        <v>42</v>
      </c>
      <c r="G209">
        <v>100</v>
      </c>
      <c r="H209">
        <v>100</v>
      </c>
      <c r="I209">
        <v>100</v>
      </c>
      <c r="J209">
        <v>100</v>
      </c>
      <c r="K209" s="1" t="s">
        <v>1</v>
      </c>
      <c r="L209" s="1" t="s">
        <v>1</v>
      </c>
    </row>
    <row r="210" spans="1:12" hidden="1" x14ac:dyDescent="0.3">
      <c r="A210" s="1" t="s">
        <v>43</v>
      </c>
      <c r="B210" s="1" t="s">
        <v>37</v>
      </c>
      <c r="C210" s="1" t="s">
        <v>325</v>
      </c>
      <c r="D210" s="1" t="s">
        <v>36</v>
      </c>
      <c r="E210">
        <v>34</v>
      </c>
      <c r="F210">
        <v>0</v>
      </c>
      <c r="G210">
        <v>0</v>
      </c>
      <c r="H210">
        <v>0</v>
      </c>
      <c r="I210">
        <v>0</v>
      </c>
      <c r="J210">
        <v>0</v>
      </c>
      <c r="K210" s="1" t="s">
        <v>4</v>
      </c>
      <c r="L210" s="1" t="s">
        <v>4</v>
      </c>
    </row>
    <row r="211" spans="1:12" hidden="1" x14ac:dyDescent="0.3">
      <c r="A211" s="1" t="s">
        <v>43</v>
      </c>
      <c r="B211" s="1" t="s">
        <v>22</v>
      </c>
      <c r="C211" s="1" t="s">
        <v>92</v>
      </c>
      <c r="D211" s="1" t="s">
        <v>325</v>
      </c>
      <c r="E211">
        <v>9</v>
      </c>
      <c r="F211">
        <v>44</v>
      </c>
      <c r="G211">
        <v>54</v>
      </c>
      <c r="H211">
        <v>100</v>
      </c>
      <c r="I211">
        <v>45</v>
      </c>
      <c r="J211">
        <v>51</v>
      </c>
      <c r="K211" s="1" t="s">
        <v>2</v>
      </c>
      <c r="L211" s="1" t="s">
        <v>2</v>
      </c>
    </row>
    <row r="212" spans="1:12" hidden="1" x14ac:dyDescent="0.3">
      <c r="A212" s="1" t="s">
        <v>71</v>
      </c>
      <c r="B212" s="1" t="s">
        <v>23</v>
      </c>
      <c r="C212" s="1" t="s">
        <v>197</v>
      </c>
      <c r="D212" s="1" t="s">
        <v>197</v>
      </c>
      <c r="E212">
        <v>0</v>
      </c>
      <c r="F212">
        <v>100</v>
      </c>
      <c r="G212">
        <v>100</v>
      </c>
      <c r="H212">
        <v>100</v>
      </c>
      <c r="I212">
        <v>100</v>
      </c>
      <c r="J212">
        <v>100</v>
      </c>
      <c r="K212" s="1" t="s">
        <v>1</v>
      </c>
      <c r="L212" s="1" t="s">
        <v>1</v>
      </c>
    </row>
    <row r="213" spans="1:12" hidden="1" x14ac:dyDescent="0.3">
      <c r="A213" s="1" t="s">
        <v>71</v>
      </c>
      <c r="B213" s="1" t="s">
        <v>24</v>
      </c>
      <c r="C213" s="1" t="s">
        <v>198</v>
      </c>
      <c r="D213" s="1" t="s">
        <v>198</v>
      </c>
      <c r="E213">
        <v>0</v>
      </c>
      <c r="F213">
        <v>100</v>
      </c>
      <c r="G213">
        <v>100</v>
      </c>
      <c r="H213">
        <v>100</v>
      </c>
      <c r="I213">
        <v>100</v>
      </c>
      <c r="J213">
        <v>100</v>
      </c>
      <c r="K213" s="1" t="s">
        <v>1</v>
      </c>
      <c r="L213" s="1" t="s">
        <v>1</v>
      </c>
    </row>
    <row r="214" spans="1:12" hidden="1" x14ac:dyDescent="0.3">
      <c r="A214" s="1" t="s">
        <v>71</v>
      </c>
      <c r="B214" s="1" t="s">
        <v>21</v>
      </c>
      <c r="C214" s="1" t="s">
        <v>195</v>
      </c>
      <c r="D214" s="1" t="s">
        <v>295</v>
      </c>
      <c r="E214">
        <v>1</v>
      </c>
      <c r="F214">
        <v>40</v>
      </c>
      <c r="G214">
        <v>70</v>
      </c>
      <c r="H214">
        <v>100</v>
      </c>
      <c r="I214">
        <v>67</v>
      </c>
      <c r="J214">
        <v>82</v>
      </c>
      <c r="K214" s="1" t="s">
        <v>4</v>
      </c>
      <c r="L214" s="1" t="s">
        <v>4</v>
      </c>
    </row>
    <row r="215" spans="1:12" x14ac:dyDescent="0.3">
      <c r="A215" s="1" t="s">
        <v>71</v>
      </c>
      <c r="B215" s="1" t="s">
        <v>39</v>
      </c>
      <c r="C215" s="1" t="s">
        <v>194</v>
      </c>
      <c r="D215" s="1" t="s">
        <v>384</v>
      </c>
      <c r="E215">
        <v>1</v>
      </c>
      <c r="F215">
        <v>33</v>
      </c>
      <c r="G215">
        <v>56</v>
      </c>
      <c r="H215">
        <v>100</v>
      </c>
      <c r="I215">
        <v>53</v>
      </c>
      <c r="J215">
        <v>53</v>
      </c>
      <c r="K215" s="1" t="s">
        <v>1</v>
      </c>
      <c r="L215" s="1" t="s">
        <v>1</v>
      </c>
    </row>
    <row r="216" spans="1:12" hidden="1" x14ac:dyDescent="0.3">
      <c r="A216" s="1" t="s">
        <v>71</v>
      </c>
      <c r="B216" s="1" t="s">
        <v>37</v>
      </c>
      <c r="C216" s="1" t="s">
        <v>323</v>
      </c>
      <c r="D216" s="1" t="s">
        <v>323</v>
      </c>
      <c r="E216">
        <v>0</v>
      </c>
      <c r="F216">
        <v>100</v>
      </c>
      <c r="G216">
        <v>100</v>
      </c>
      <c r="H216">
        <v>100</v>
      </c>
      <c r="I216">
        <v>100</v>
      </c>
      <c r="J216">
        <v>100</v>
      </c>
      <c r="K216" s="1" t="s">
        <v>1</v>
      </c>
      <c r="L216" s="1" t="s">
        <v>1</v>
      </c>
    </row>
    <row r="217" spans="1:12" hidden="1" x14ac:dyDescent="0.3">
      <c r="A217" s="1" t="s">
        <v>71</v>
      </c>
      <c r="B217" s="1" t="s">
        <v>22</v>
      </c>
      <c r="C217" s="1" t="s">
        <v>196</v>
      </c>
      <c r="D217" s="1" t="s">
        <v>323</v>
      </c>
      <c r="E217">
        <v>11</v>
      </c>
      <c r="F217">
        <v>63</v>
      </c>
      <c r="G217">
        <v>48</v>
      </c>
      <c r="H217">
        <v>100</v>
      </c>
      <c r="I217">
        <v>49</v>
      </c>
      <c r="J217">
        <v>57</v>
      </c>
      <c r="K217" s="1" t="s">
        <v>2</v>
      </c>
      <c r="L217" s="1" t="s">
        <v>2</v>
      </c>
    </row>
    <row r="218" spans="1:12" hidden="1" x14ac:dyDescent="0.3">
      <c r="A218" s="1" t="s">
        <v>79</v>
      </c>
      <c r="B218" s="1" t="s">
        <v>23</v>
      </c>
      <c r="C218" s="1" t="s">
        <v>230</v>
      </c>
      <c r="D218" s="1" t="s">
        <v>230</v>
      </c>
      <c r="E218">
        <v>0</v>
      </c>
      <c r="F218">
        <v>100</v>
      </c>
      <c r="G218">
        <v>100</v>
      </c>
      <c r="H218">
        <v>100</v>
      </c>
      <c r="I218">
        <v>100</v>
      </c>
      <c r="J218">
        <v>100</v>
      </c>
      <c r="K218" s="1" t="s">
        <v>1</v>
      </c>
      <c r="L218" s="1" t="s">
        <v>1</v>
      </c>
    </row>
    <row r="219" spans="1:12" hidden="1" x14ac:dyDescent="0.3">
      <c r="A219" s="1" t="s">
        <v>79</v>
      </c>
      <c r="B219" s="1" t="s">
        <v>24</v>
      </c>
      <c r="C219" s="1" t="s">
        <v>231</v>
      </c>
      <c r="D219" s="1" t="s">
        <v>231</v>
      </c>
      <c r="E219">
        <v>0</v>
      </c>
      <c r="F219">
        <v>100</v>
      </c>
      <c r="G219">
        <v>100</v>
      </c>
      <c r="H219">
        <v>100</v>
      </c>
      <c r="I219">
        <v>100</v>
      </c>
      <c r="J219">
        <v>100</v>
      </c>
      <c r="K219" s="1" t="s">
        <v>1</v>
      </c>
      <c r="L219" s="1" t="s">
        <v>1</v>
      </c>
    </row>
    <row r="220" spans="1:12" hidden="1" x14ac:dyDescent="0.3">
      <c r="A220" s="1" t="s">
        <v>79</v>
      </c>
      <c r="B220" s="1" t="s">
        <v>21</v>
      </c>
      <c r="C220" s="1" t="s">
        <v>228</v>
      </c>
      <c r="D220" s="1" t="s">
        <v>296</v>
      </c>
      <c r="E220">
        <v>1</v>
      </c>
      <c r="F220">
        <v>33</v>
      </c>
      <c r="G220">
        <v>44</v>
      </c>
      <c r="H220">
        <v>100</v>
      </c>
      <c r="I220">
        <v>53</v>
      </c>
      <c r="J220">
        <v>53</v>
      </c>
      <c r="K220" s="1" t="s">
        <v>4</v>
      </c>
      <c r="L220" s="1" t="s">
        <v>4</v>
      </c>
    </row>
    <row r="221" spans="1:12" x14ac:dyDescent="0.3">
      <c r="A221" s="1" t="s">
        <v>79</v>
      </c>
      <c r="B221" s="1" t="s">
        <v>39</v>
      </c>
      <c r="C221" s="1" t="s">
        <v>38</v>
      </c>
      <c r="D221" s="1" t="s">
        <v>385</v>
      </c>
      <c r="E221">
        <v>50</v>
      </c>
      <c r="F221">
        <v>100</v>
      </c>
      <c r="G221">
        <v>71</v>
      </c>
      <c r="H221">
        <v>100</v>
      </c>
      <c r="I221">
        <v>22</v>
      </c>
      <c r="J221">
        <v>100</v>
      </c>
      <c r="K221" s="1" t="s">
        <v>2</v>
      </c>
      <c r="L221" s="1" t="s">
        <v>2</v>
      </c>
    </row>
    <row r="222" spans="1:12" hidden="1" x14ac:dyDescent="0.3">
      <c r="A222" s="1" t="s">
        <v>79</v>
      </c>
      <c r="B222" s="1" t="s">
        <v>37</v>
      </c>
      <c r="C222" s="1" t="s">
        <v>323</v>
      </c>
      <c r="D222" s="1" t="s">
        <v>229</v>
      </c>
      <c r="E222">
        <v>5</v>
      </c>
      <c r="F222">
        <v>69</v>
      </c>
      <c r="G222">
        <v>76</v>
      </c>
      <c r="H222">
        <v>100</v>
      </c>
      <c r="I222">
        <v>74</v>
      </c>
      <c r="J222">
        <v>81</v>
      </c>
      <c r="K222" s="1" t="s">
        <v>2</v>
      </c>
      <c r="L222" s="1" t="s">
        <v>2</v>
      </c>
    </row>
    <row r="223" spans="1:12" hidden="1" x14ac:dyDescent="0.3">
      <c r="A223" s="1" t="s">
        <v>79</v>
      </c>
      <c r="B223" s="1" t="s">
        <v>22</v>
      </c>
      <c r="C223" s="1" t="s">
        <v>229</v>
      </c>
      <c r="D223" s="1" t="s">
        <v>386</v>
      </c>
      <c r="E223">
        <v>0</v>
      </c>
      <c r="F223">
        <v>89</v>
      </c>
      <c r="G223">
        <v>88</v>
      </c>
      <c r="H223">
        <v>100</v>
      </c>
      <c r="I223">
        <v>88</v>
      </c>
      <c r="J223">
        <v>88</v>
      </c>
      <c r="K223" s="1" t="s">
        <v>2</v>
      </c>
      <c r="L223" s="1" t="s">
        <v>2</v>
      </c>
    </row>
    <row r="224" spans="1:12" hidden="1" x14ac:dyDescent="0.3">
      <c r="A224" s="1" t="s">
        <v>83</v>
      </c>
      <c r="B224" s="1" t="s">
        <v>23</v>
      </c>
      <c r="C224" s="1" t="s">
        <v>246</v>
      </c>
      <c r="D224" s="1" t="s">
        <v>246</v>
      </c>
      <c r="E224">
        <v>0</v>
      </c>
      <c r="F224">
        <v>100</v>
      </c>
      <c r="G224">
        <v>100</v>
      </c>
      <c r="H224">
        <v>100</v>
      </c>
      <c r="I224">
        <v>100</v>
      </c>
      <c r="J224">
        <v>100</v>
      </c>
      <c r="K224" s="1" t="s">
        <v>1</v>
      </c>
      <c r="L224" s="1" t="s">
        <v>1</v>
      </c>
    </row>
    <row r="225" spans="1:12" hidden="1" x14ac:dyDescent="0.3">
      <c r="A225" s="1" t="s">
        <v>83</v>
      </c>
      <c r="B225" s="1" t="s">
        <v>24</v>
      </c>
      <c r="C225" s="1" t="s">
        <v>129</v>
      </c>
      <c r="D225" s="1" t="s">
        <v>129</v>
      </c>
      <c r="E225">
        <v>0</v>
      </c>
      <c r="F225">
        <v>100</v>
      </c>
      <c r="G225">
        <v>100</v>
      </c>
      <c r="H225">
        <v>100</v>
      </c>
      <c r="I225">
        <v>100</v>
      </c>
      <c r="J225">
        <v>100</v>
      </c>
      <c r="K225" s="1" t="s">
        <v>1</v>
      </c>
      <c r="L225" s="1" t="s">
        <v>1</v>
      </c>
    </row>
    <row r="226" spans="1:12" hidden="1" x14ac:dyDescent="0.3">
      <c r="A226" s="1" t="s">
        <v>83</v>
      </c>
      <c r="B226" s="1" t="s">
        <v>21</v>
      </c>
      <c r="C226" s="1" t="s">
        <v>244</v>
      </c>
      <c r="D226" s="1" t="s">
        <v>297</v>
      </c>
      <c r="E226">
        <v>0</v>
      </c>
      <c r="F226">
        <v>80</v>
      </c>
      <c r="G226">
        <v>100</v>
      </c>
      <c r="H226">
        <v>100</v>
      </c>
      <c r="I226">
        <v>100</v>
      </c>
      <c r="J226">
        <v>100</v>
      </c>
      <c r="K226" s="1" t="s">
        <v>1</v>
      </c>
      <c r="L226" s="1" t="s">
        <v>1</v>
      </c>
    </row>
    <row r="227" spans="1:12" x14ac:dyDescent="0.3">
      <c r="A227" s="1" t="s">
        <v>83</v>
      </c>
      <c r="B227" s="1" t="s">
        <v>39</v>
      </c>
      <c r="C227" s="1" t="s">
        <v>387</v>
      </c>
      <c r="D227" s="1" t="s">
        <v>388</v>
      </c>
      <c r="E227">
        <v>0</v>
      </c>
      <c r="F227">
        <v>60</v>
      </c>
      <c r="G227">
        <v>100</v>
      </c>
      <c r="H227">
        <v>100</v>
      </c>
      <c r="I227">
        <v>100</v>
      </c>
      <c r="J227">
        <v>100</v>
      </c>
      <c r="K227" s="1" t="s">
        <v>1</v>
      </c>
      <c r="L227" s="1" t="s">
        <v>1</v>
      </c>
    </row>
    <row r="228" spans="1:12" hidden="1" x14ac:dyDescent="0.3">
      <c r="A228" s="1" t="s">
        <v>83</v>
      </c>
      <c r="B228" s="1" t="s">
        <v>37</v>
      </c>
      <c r="C228" s="1" t="s">
        <v>323</v>
      </c>
      <c r="D228" s="1" t="s">
        <v>323</v>
      </c>
      <c r="E228">
        <v>0</v>
      </c>
      <c r="F228">
        <v>100</v>
      </c>
      <c r="G228">
        <v>100</v>
      </c>
      <c r="H228">
        <v>100</v>
      </c>
      <c r="I228">
        <v>100</v>
      </c>
      <c r="J228">
        <v>100</v>
      </c>
      <c r="K228" s="1" t="s">
        <v>1</v>
      </c>
      <c r="L228" s="1" t="s">
        <v>1</v>
      </c>
    </row>
    <row r="229" spans="1:12" hidden="1" x14ac:dyDescent="0.3">
      <c r="A229" s="1" t="s">
        <v>83</v>
      </c>
      <c r="B229" s="1" t="s">
        <v>22</v>
      </c>
      <c r="C229" s="1" t="s">
        <v>245</v>
      </c>
      <c r="D229" s="1" t="s">
        <v>36</v>
      </c>
      <c r="E229">
        <v>53</v>
      </c>
      <c r="F229">
        <v>0</v>
      </c>
      <c r="G229">
        <v>0</v>
      </c>
      <c r="H229">
        <v>0</v>
      </c>
      <c r="I229">
        <v>0</v>
      </c>
      <c r="J229">
        <v>0</v>
      </c>
      <c r="K229" s="1" t="s">
        <v>4</v>
      </c>
      <c r="L229" s="1" t="s">
        <v>4</v>
      </c>
    </row>
    <row r="230" spans="1:12" hidden="1" x14ac:dyDescent="0.3">
      <c r="A230" s="1" t="s">
        <v>77</v>
      </c>
      <c r="B230" s="1" t="s">
        <v>23</v>
      </c>
      <c r="C230" s="1" t="s">
        <v>221</v>
      </c>
      <c r="D230" s="1" t="s">
        <v>221</v>
      </c>
      <c r="E230">
        <v>0</v>
      </c>
      <c r="F230">
        <v>100</v>
      </c>
      <c r="G230">
        <v>100</v>
      </c>
      <c r="H230">
        <v>100</v>
      </c>
      <c r="I230">
        <v>100</v>
      </c>
      <c r="J230">
        <v>100</v>
      </c>
      <c r="K230" s="1" t="s">
        <v>1</v>
      </c>
      <c r="L230" s="1" t="s">
        <v>1</v>
      </c>
    </row>
    <row r="231" spans="1:12" hidden="1" x14ac:dyDescent="0.3">
      <c r="A231" s="1" t="s">
        <v>77</v>
      </c>
      <c r="B231" s="1" t="s">
        <v>24</v>
      </c>
      <c r="C231" s="1" t="s">
        <v>222</v>
      </c>
      <c r="D231" s="1" t="s">
        <v>222</v>
      </c>
      <c r="E231">
        <v>0</v>
      </c>
      <c r="F231">
        <v>100</v>
      </c>
      <c r="G231">
        <v>100</v>
      </c>
      <c r="H231">
        <v>100</v>
      </c>
      <c r="I231">
        <v>100</v>
      </c>
      <c r="J231">
        <v>100</v>
      </c>
      <c r="K231" s="1" t="s">
        <v>1</v>
      </c>
      <c r="L231" s="1" t="s">
        <v>1</v>
      </c>
    </row>
    <row r="232" spans="1:12" hidden="1" x14ac:dyDescent="0.3">
      <c r="A232" s="1" t="s">
        <v>77</v>
      </c>
      <c r="B232" s="1" t="s">
        <v>21</v>
      </c>
      <c r="C232" s="1" t="s">
        <v>219</v>
      </c>
      <c r="D232" s="1" t="s">
        <v>219</v>
      </c>
      <c r="E232">
        <v>0</v>
      </c>
      <c r="F232">
        <v>100</v>
      </c>
      <c r="G232">
        <v>100</v>
      </c>
      <c r="H232">
        <v>100</v>
      </c>
      <c r="I232">
        <v>100</v>
      </c>
      <c r="J232">
        <v>100</v>
      </c>
      <c r="K232" s="1" t="s">
        <v>1</v>
      </c>
      <c r="L232" s="1" t="s">
        <v>1</v>
      </c>
    </row>
    <row r="233" spans="1:12" x14ac:dyDescent="0.3">
      <c r="A233" s="1" t="s">
        <v>77</v>
      </c>
      <c r="B233" s="1" t="s">
        <v>39</v>
      </c>
      <c r="C233" s="1" t="s">
        <v>36</v>
      </c>
      <c r="D233" s="1" t="s">
        <v>36</v>
      </c>
      <c r="E233">
        <v>0</v>
      </c>
      <c r="F233">
        <v>100</v>
      </c>
      <c r="G233">
        <v>100</v>
      </c>
      <c r="H233">
        <v>0</v>
      </c>
      <c r="I233">
        <v>100</v>
      </c>
      <c r="J233">
        <v>0</v>
      </c>
      <c r="K233" s="1" t="s">
        <v>1</v>
      </c>
      <c r="L233" s="1" t="s">
        <v>1</v>
      </c>
    </row>
    <row r="234" spans="1:12" hidden="1" x14ac:dyDescent="0.3">
      <c r="A234" s="1" t="s">
        <v>77</v>
      </c>
      <c r="B234" s="1" t="s">
        <v>37</v>
      </c>
      <c r="C234" s="1" t="s">
        <v>323</v>
      </c>
      <c r="D234" s="1" t="s">
        <v>323</v>
      </c>
      <c r="E234">
        <v>0</v>
      </c>
      <c r="F234">
        <v>100</v>
      </c>
      <c r="G234">
        <v>100</v>
      </c>
      <c r="H234">
        <v>100</v>
      </c>
      <c r="I234">
        <v>100</v>
      </c>
      <c r="J234">
        <v>100</v>
      </c>
      <c r="K234" s="1" t="s">
        <v>1</v>
      </c>
      <c r="L234" s="1" t="s">
        <v>1</v>
      </c>
    </row>
    <row r="235" spans="1:12" hidden="1" x14ac:dyDescent="0.3">
      <c r="A235" s="1" t="s">
        <v>77</v>
      </c>
      <c r="B235" s="1" t="s">
        <v>22</v>
      </c>
      <c r="C235" s="1" t="s">
        <v>220</v>
      </c>
      <c r="D235" s="1" t="s">
        <v>323</v>
      </c>
      <c r="E235">
        <v>17</v>
      </c>
      <c r="F235">
        <v>41</v>
      </c>
      <c r="G235">
        <v>38</v>
      </c>
      <c r="H235">
        <v>38</v>
      </c>
      <c r="I235">
        <v>32</v>
      </c>
      <c r="J235">
        <v>32</v>
      </c>
      <c r="K235" s="1" t="s">
        <v>4</v>
      </c>
      <c r="L235" s="1" t="s">
        <v>4</v>
      </c>
    </row>
    <row r="236" spans="1:12" hidden="1" x14ac:dyDescent="0.3">
      <c r="A236" s="1" t="s">
        <v>52</v>
      </c>
      <c r="B236" s="1" t="s">
        <v>23</v>
      </c>
      <c r="C236" s="1" t="s">
        <v>128</v>
      </c>
      <c r="D236" s="1" t="s">
        <v>128</v>
      </c>
      <c r="E236">
        <v>0</v>
      </c>
      <c r="F236">
        <v>100</v>
      </c>
      <c r="G236">
        <v>100</v>
      </c>
      <c r="H236">
        <v>100</v>
      </c>
      <c r="I236">
        <v>100</v>
      </c>
      <c r="J236">
        <v>100</v>
      </c>
      <c r="K236" s="1" t="s">
        <v>1</v>
      </c>
      <c r="L236" s="1" t="s">
        <v>1</v>
      </c>
    </row>
    <row r="237" spans="1:12" hidden="1" x14ac:dyDescent="0.3">
      <c r="A237" s="1" t="s">
        <v>52</v>
      </c>
      <c r="B237" s="1" t="s">
        <v>24</v>
      </c>
      <c r="C237" s="1" t="s">
        <v>129</v>
      </c>
      <c r="D237" s="1" t="s">
        <v>129</v>
      </c>
      <c r="E237">
        <v>0</v>
      </c>
      <c r="F237">
        <v>100</v>
      </c>
      <c r="G237">
        <v>100</v>
      </c>
      <c r="H237">
        <v>100</v>
      </c>
      <c r="I237">
        <v>100</v>
      </c>
      <c r="J237">
        <v>100</v>
      </c>
      <c r="K237" s="1" t="s">
        <v>1</v>
      </c>
      <c r="L237" s="1" t="s">
        <v>1</v>
      </c>
    </row>
    <row r="238" spans="1:12" hidden="1" x14ac:dyDescent="0.3">
      <c r="A238" s="1" t="s">
        <v>52</v>
      </c>
      <c r="B238" s="1" t="s">
        <v>21</v>
      </c>
      <c r="C238" s="1" t="s">
        <v>126</v>
      </c>
      <c r="D238" s="1" t="s">
        <v>298</v>
      </c>
      <c r="E238">
        <v>1</v>
      </c>
      <c r="F238">
        <v>40</v>
      </c>
      <c r="G238">
        <v>70</v>
      </c>
      <c r="H238">
        <v>100</v>
      </c>
      <c r="I238">
        <v>67</v>
      </c>
      <c r="J238">
        <v>82</v>
      </c>
      <c r="K238" s="1" t="s">
        <v>4</v>
      </c>
      <c r="L238" s="1" t="s">
        <v>4</v>
      </c>
    </row>
    <row r="239" spans="1:12" x14ac:dyDescent="0.3">
      <c r="A239" s="1" t="s">
        <v>52</v>
      </c>
      <c r="B239" s="1" t="s">
        <v>39</v>
      </c>
      <c r="C239" s="1" t="s">
        <v>126</v>
      </c>
      <c r="D239" s="1" t="s">
        <v>389</v>
      </c>
      <c r="E239">
        <v>1</v>
      </c>
      <c r="F239">
        <v>40</v>
      </c>
      <c r="G239">
        <v>70</v>
      </c>
      <c r="H239">
        <v>100</v>
      </c>
      <c r="I239">
        <v>67</v>
      </c>
      <c r="J239">
        <v>82</v>
      </c>
      <c r="K239" s="1" t="s">
        <v>1</v>
      </c>
      <c r="L239" s="1" t="s">
        <v>1</v>
      </c>
    </row>
    <row r="240" spans="1:12" hidden="1" x14ac:dyDescent="0.3">
      <c r="A240" s="1" t="s">
        <v>52</v>
      </c>
      <c r="B240" s="1" t="s">
        <v>37</v>
      </c>
      <c r="C240" s="1" t="s">
        <v>323</v>
      </c>
      <c r="D240" s="1" t="s">
        <v>323</v>
      </c>
      <c r="E240">
        <v>0</v>
      </c>
      <c r="F240">
        <v>100</v>
      </c>
      <c r="G240">
        <v>100</v>
      </c>
      <c r="H240">
        <v>100</v>
      </c>
      <c r="I240">
        <v>100</v>
      </c>
      <c r="J240">
        <v>100</v>
      </c>
      <c r="K240" s="1" t="s">
        <v>1</v>
      </c>
      <c r="L240" s="1" t="s">
        <v>1</v>
      </c>
    </row>
    <row r="241" spans="1:12" hidden="1" x14ac:dyDescent="0.3">
      <c r="A241" s="1" t="s">
        <v>52</v>
      </c>
      <c r="B241" s="1" t="s">
        <v>22</v>
      </c>
      <c r="C241" s="1" t="s">
        <v>127</v>
      </c>
      <c r="D241" s="1" t="s">
        <v>127</v>
      </c>
      <c r="E241">
        <v>0</v>
      </c>
      <c r="F241">
        <v>100</v>
      </c>
      <c r="G241">
        <v>100</v>
      </c>
      <c r="H241">
        <v>100</v>
      </c>
      <c r="I241">
        <v>100</v>
      </c>
      <c r="J241">
        <v>100</v>
      </c>
      <c r="K241" s="1" t="s">
        <v>1</v>
      </c>
      <c r="L241" s="1" t="s">
        <v>1</v>
      </c>
    </row>
    <row r="242" spans="1:12" hidden="1" x14ac:dyDescent="0.3">
      <c r="A242" s="1" t="s">
        <v>54</v>
      </c>
      <c r="B242" s="1" t="s">
        <v>23</v>
      </c>
      <c r="C242" s="1" t="s">
        <v>136</v>
      </c>
      <c r="D242" s="1" t="s">
        <v>390</v>
      </c>
      <c r="E242">
        <v>1</v>
      </c>
      <c r="F242">
        <v>88</v>
      </c>
      <c r="G242">
        <v>88</v>
      </c>
      <c r="H242">
        <v>100</v>
      </c>
      <c r="I242">
        <v>94</v>
      </c>
      <c r="J242">
        <v>94</v>
      </c>
      <c r="K242" s="1" t="s">
        <v>1</v>
      </c>
      <c r="L242" s="1" t="s">
        <v>1</v>
      </c>
    </row>
    <row r="243" spans="1:12" hidden="1" x14ac:dyDescent="0.3">
      <c r="A243" s="1" t="s">
        <v>54</v>
      </c>
      <c r="B243" s="1" t="s">
        <v>24</v>
      </c>
      <c r="C243" s="1" t="s">
        <v>137</v>
      </c>
      <c r="D243" s="1" t="s">
        <v>391</v>
      </c>
      <c r="E243">
        <v>0</v>
      </c>
      <c r="F243">
        <v>57</v>
      </c>
      <c r="G243">
        <v>57</v>
      </c>
      <c r="H243">
        <v>57</v>
      </c>
      <c r="I243">
        <v>57</v>
      </c>
      <c r="J243">
        <v>57</v>
      </c>
      <c r="K243" s="1" t="s">
        <v>4</v>
      </c>
      <c r="L243" s="1" t="s">
        <v>4</v>
      </c>
    </row>
    <row r="244" spans="1:12" hidden="1" x14ac:dyDescent="0.3">
      <c r="A244" s="1" t="s">
        <v>54</v>
      </c>
      <c r="B244" s="1" t="s">
        <v>21</v>
      </c>
      <c r="C244" s="1" t="s">
        <v>134</v>
      </c>
      <c r="D244" s="1" t="s">
        <v>281</v>
      </c>
      <c r="E244">
        <v>0</v>
      </c>
      <c r="F244">
        <v>70</v>
      </c>
      <c r="G244">
        <v>100</v>
      </c>
      <c r="H244">
        <v>100</v>
      </c>
      <c r="I244">
        <v>100</v>
      </c>
      <c r="J244">
        <v>100</v>
      </c>
      <c r="K244" s="1" t="s">
        <v>1</v>
      </c>
      <c r="L244" s="1" t="s">
        <v>1</v>
      </c>
    </row>
    <row r="245" spans="1:12" x14ac:dyDescent="0.3">
      <c r="A245" s="1" t="s">
        <v>54</v>
      </c>
      <c r="B245" s="1" t="s">
        <v>39</v>
      </c>
      <c r="C245" s="1" t="s">
        <v>36</v>
      </c>
      <c r="D245" s="1" t="s">
        <v>36</v>
      </c>
      <c r="E245">
        <v>0</v>
      </c>
      <c r="F245">
        <v>100</v>
      </c>
      <c r="G245">
        <v>100</v>
      </c>
      <c r="H245">
        <v>0</v>
      </c>
      <c r="I245">
        <v>100</v>
      </c>
      <c r="J245">
        <v>0</v>
      </c>
      <c r="K245" s="1" t="s">
        <v>1</v>
      </c>
      <c r="L245" s="1" t="s">
        <v>1</v>
      </c>
    </row>
    <row r="246" spans="1:12" hidden="1" x14ac:dyDescent="0.3">
      <c r="A246" s="1" t="s">
        <v>54</v>
      </c>
      <c r="B246" s="1" t="s">
        <v>37</v>
      </c>
      <c r="C246" s="1" t="s">
        <v>323</v>
      </c>
      <c r="D246" s="1" t="s">
        <v>323</v>
      </c>
      <c r="E246">
        <v>0</v>
      </c>
      <c r="F246">
        <v>100</v>
      </c>
      <c r="G246">
        <v>100</v>
      </c>
      <c r="H246">
        <v>100</v>
      </c>
      <c r="I246">
        <v>100</v>
      </c>
      <c r="J246">
        <v>100</v>
      </c>
      <c r="K246" s="1" t="s">
        <v>1</v>
      </c>
      <c r="L246" s="1" t="s">
        <v>1</v>
      </c>
    </row>
    <row r="247" spans="1:12" hidden="1" x14ac:dyDescent="0.3">
      <c r="A247" s="1" t="s">
        <v>54</v>
      </c>
      <c r="B247" s="1" t="s">
        <v>22</v>
      </c>
      <c r="C247" s="1" t="s">
        <v>135</v>
      </c>
      <c r="D247" s="1" t="s">
        <v>135</v>
      </c>
      <c r="E247">
        <v>0</v>
      </c>
      <c r="F247">
        <v>100</v>
      </c>
      <c r="G247">
        <v>100</v>
      </c>
      <c r="H247">
        <v>100</v>
      </c>
      <c r="I247">
        <v>100</v>
      </c>
      <c r="J247">
        <v>100</v>
      </c>
      <c r="K247" s="1" t="s">
        <v>1</v>
      </c>
      <c r="L247" s="1" t="s">
        <v>1</v>
      </c>
    </row>
    <row r="248" spans="1:12" hidden="1" x14ac:dyDescent="0.3">
      <c r="A248" s="1" t="s">
        <v>57</v>
      </c>
      <c r="B248" s="1" t="s">
        <v>23</v>
      </c>
      <c r="C248" s="1" t="s">
        <v>147</v>
      </c>
      <c r="D248" s="1" t="s">
        <v>147</v>
      </c>
      <c r="E248">
        <v>0</v>
      </c>
      <c r="F248">
        <v>100</v>
      </c>
      <c r="G248">
        <v>100</v>
      </c>
      <c r="H248">
        <v>100</v>
      </c>
      <c r="I248">
        <v>100</v>
      </c>
      <c r="J248">
        <v>100</v>
      </c>
      <c r="K248" s="1" t="s">
        <v>1</v>
      </c>
      <c r="L248" s="1" t="s">
        <v>1</v>
      </c>
    </row>
    <row r="249" spans="1:12" hidden="1" x14ac:dyDescent="0.3">
      <c r="A249" s="1" t="s">
        <v>57</v>
      </c>
      <c r="B249" s="1" t="s">
        <v>24</v>
      </c>
      <c r="C249" s="1" t="s">
        <v>148</v>
      </c>
      <c r="D249" s="1" t="s">
        <v>148</v>
      </c>
      <c r="E249">
        <v>0</v>
      </c>
      <c r="F249">
        <v>100</v>
      </c>
      <c r="G249">
        <v>100</v>
      </c>
      <c r="H249">
        <v>100</v>
      </c>
      <c r="I249">
        <v>100</v>
      </c>
      <c r="J249">
        <v>100</v>
      </c>
      <c r="K249" s="1" t="s">
        <v>1</v>
      </c>
      <c r="L249" s="1" t="s">
        <v>1</v>
      </c>
    </row>
    <row r="250" spans="1:12" hidden="1" x14ac:dyDescent="0.3">
      <c r="A250" s="1" t="s">
        <v>57</v>
      </c>
      <c r="B250" s="1" t="s">
        <v>21</v>
      </c>
      <c r="C250" s="1" t="s">
        <v>145</v>
      </c>
      <c r="D250" s="1" t="s">
        <v>281</v>
      </c>
      <c r="E250">
        <v>0</v>
      </c>
      <c r="F250">
        <v>53</v>
      </c>
      <c r="G250">
        <v>63</v>
      </c>
      <c r="H250">
        <v>100</v>
      </c>
      <c r="I250">
        <v>60</v>
      </c>
      <c r="J250">
        <v>70</v>
      </c>
      <c r="K250" s="1" t="s">
        <v>4</v>
      </c>
      <c r="L250" s="1" t="s">
        <v>4</v>
      </c>
    </row>
    <row r="251" spans="1:12" x14ac:dyDescent="0.3">
      <c r="A251" s="1" t="s">
        <v>57</v>
      </c>
      <c r="B251" s="1" t="s">
        <v>39</v>
      </c>
      <c r="C251" s="1" t="s">
        <v>36</v>
      </c>
      <c r="D251" s="1" t="s">
        <v>36</v>
      </c>
      <c r="E251">
        <v>0</v>
      </c>
      <c r="F251">
        <v>100</v>
      </c>
      <c r="G251">
        <v>100</v>
      </c>
      <c r="H251">
        <v>0</v>
      </c>
      <c r="I251">
        <v>100</v>
      </c>
      <c r="J251">
        <v>0</v>
      </c>
      <c r="K251" s="1" t="s">
        <v>1</v>
      </c>
      <c r="L251" s="1" t="s">
        <v>1</v>
      </c>
    </row>
    <row r="252" spans="1:12" hidden="1" x14ac:dyDescent="0.3">
      <c r="A252" s="1" t="s">
        <v>57</v>
      </c>
      <c r="B252" s="1" t="s">
        <v>37</v>
      </c>
      <c r="C252" s="1" t="s">
        <v>323</v>
      </c>
      <c r="D252" s="1" t="s">
        <v>323</v>
      </c>
      <c r="E252">
        <v>0</v>
      </c>
      <c r="F252">
        <v>100</v>
      </c>
      <c r="G252">
        <v>100</v>
      </c>
      <c r="H252">
        <v>100</v>
      </c>
      <c r="I252">
        <v>100</v>
      </c>
      <c r="J252">
        <v>100</v>
      </c>
      <c r="K252" s="1" t="s">
        <v>1</v>
      </c>
      <c r="L252" s="1" t="s">
        <v>1</v>
      </c>
    </row>
    <row r="253" spans="1:12" hidden="1" x14ac:dyDescent="0.3">
      <c r="A253" s="1" t="s">
        <v>57</v>
      </c>
      <c r="B253" s="1" t="s">
        <v>22</v>
      </c>
      <c r="C253" s="1" t="s">
        <v>146</v>
      </c>
      <c r="D253" s="1" t="s">
        <v>36</v>
      </c>
      <c r="E253">
        <v>19</v>
      </c>
      <c r="F253">
        <v>0</v>
      </c>
      <c r="G253">
        <v>0</v>
      </c>
      <c r="H253">
        <v>0</v>
      </c>
      <c r="I253">
        <v>0</v>
      </c>
      <c r="J253">
        <v>0</v>
      </c>
      <c r="K253" s="1" t="s">
        <v>4</v>
      </c>
      <c r="L253" s="1" t="s">
        <v>4</v>
      </c>
    </row>
    <row r="254" spans="1:12" hidden="1" x14ac:dyDescent="0.3">
      <c r="A254" s="1" t="s">
        <v>89</v>
      </c>
      <c r="B254" s="1" t="s">
        <v>23</v>
      </c>
      <c r="C254" s="1" t="s">
        <v>264</v>
      </c>
      <c r="D254" s="1" t="s">
        <v>36</v>
      </c>
      <c r="E254">
        <v>7</v>
      </c>
      <c r="F254">
        <v>0</v>
      </c>
      <c r="G254">
        <v>0</v>
      </c>
      <c r="H254">
        <v>0</v>
      </c>
      <c r="I254">
        <v>0</v>
      </c>
      <c r="J254">
        <v>0</v>
      </c>
      <c r="K254" s="1" t="s">
        <v>4</v>
      </c>
      <c r="L254" s="1" t="s">
        <v>4</v>
      </c>
    </row>
    <row r="255" spans="1:12" hidden="1" x14ac:dyDescent="0.3">
      <c r="A255" s="1" t="s">
        <v>89</v>
      </c>
      <c r="B255" s="1" t="s">
        <v>24</v>
      </c>
      <c r="C255" s="1" t="s">
        <v>265</v>
      </c>
      <c r="D255" s="1" t="s">
        <v>265</v>
      </c>
      <c r="E255">
        <v>0</v>
      </c>
      <c r="F255">
        <v>100</v>
      </c>
      <c r="G255">
        <v>100</v>
      </c>
      <c r="H255">
        <v>100</v>
      </c>
      <c r="I255">
        <v>100</v>
      </c>
      <c r="J255">
        <v>100</v>
      </c>
      <c r="K255" s="1" t="s">
        <v>1</v>
      </c>
      <c r="L255" s="1" t="s">
        <v>1</v>
      </c>
    </row>
    <row r="256" spans="1:12" hidden="1" x14ac:dyDescent="0.3">
      <c r="A256" s="1" t="s">
        <v>89</v>
      </c>
      <c r="B256" s="1" t="s">
        <v>21</v>
      </c>
      <c r="C256" s="1" t="s">
        <v>145</v>
      </c>
      <c r="D256" s="1" t="s">
        <v>281</v>
      </c>
      <c r="E256">
        <v>0</v>
      </c>
      <c r="F256">
        <v>53</v>
      </c>
      <c r="G256">
        <v>63</v>
      </c>
      <c r="H256">
        <v>100</v>
      </c>
      <c r="I256">
        <v>60</v>
      </c>
      <c r="J256">
        <v>70</v>
      </c>
      <c r="K256" s="1" t="s">
        <v>4</v>
      </c>
      <c r="L256" s="1" t="s">
        <v>4</v>
      </c>
    </row>
    <row r="257" spans="1:12" x14ac:dyDescent="0.3">
      <c r="A257" s="1" t="s">
        <v>89</v>
      </c>
      <c r="B257" s="1" t="s">
        <v>39</v>
      </c>
      <c r="C257" s="1" t="s">
        <v>36</v>
      </c>
      <c r="D257" s="1" t="s">
        <v>36</v>
      </c>
      <c r="E257">
        <v>0</v>
      </c>
      <c r="F257">
        <v>100</v>
      </c>
      <c r="G257">
        <v>100</v>
      </c>
      <c r="H257">
        <v>0</v>
      </c>
      <c r="I257">
        <v>100</v>
      </c>
      <c r="J257">
        <v>0</v>
      </c>
      <c r="K257" s="1" t="s">
        <v>1</v>
      </c>
      <c r="L257" s="1" t="s">
        <v>1</v>
      </c>
    </row>
    <row r="258" spans="1:12" hidden="1" x14ac:dyDescent="0.3">
      <c r="A258" s="1" t="s">
        <v>89</v>
      </c>
      <c r="B258" s="1" t="s">
        <v>37</v>
      </c>
      <c r="C258" s="1" t="s">
        <v>323</v>
      </c>
      <c r="D258" s="1" t="s">
        <v>323</v>
      </c>
      <c r="E258">
        <v>0</v>
      </c>
      <c r="F258">
        <v>100</v>
      </c>
      <c r="G258">
        <v>100</v>
      </c>
      <c r="H258">
        <v>100</v>
      </c>
      <c r="I258">
        <v>100</v>
      </c>
      <c r="J258">
        <v>100</v>
      </c>
      <c r="K258" s="1" t="s">
        <v>1</v>
      </c>
      <c r="L258" s="1" t="s">
        <v>1</v>
      </c>
    </row>
    <row r="259" spans="1:12" hidden="1" x14ac:dyDescent="0.3">
      <c r="A259" s="1" t="s">
        <v>89</v>
      </c>
      <c r="B259" s="1" t="s">
        <v>22</v>
      </c>
      <c r="C259" s="1" t="s">
        <v>263</v>
      </c>
      <c r="D259" s="1" t="s">
        <v>392</v>
      </c>
      <c r="E259">
        <v>4</v>
      </c>
      <c r="F259">
        <v>74</v>
      </c>
      <c r="G259">
        <v>63</v>
      </c>
      <c r="H259">
        <v>100</v>
      </c>
      <c r="I259">
        <v>76</v>
      </c>
      <c r="J259">
        <v>81</v>
      </c>
      <c r="K259" s="1" t="s">
        <v>2</v>
      </c>
      <c r="L259" s="1" t="s">
        <v>2</v>
      </c>
    </row>
    <row r="260" spans="1:12" hidden="1" x14ac:dyDescent="0.3">
      <c r="A260" s="1" t="s">
        <v>55</v>
      </c>
      <c r="B260" s="1" t="s">
        <v>23</v>
      </c>
      <c r="C260" s="1" t="s">
        <v>36</v>
      </c>
      <c r="D260" s="1" t="s">
        <v>36</v>
      </c>
      <c r="E260">
        <v>0</v>
      </c>
      <c r="F260">
        <v>100</v>
      </c>
      <c r="G260">
        <v>100</v>
      </c>
      <c r="H260">
        <v>0</v>
      </c>
      <c r="I260">
        <v>100</v>
      </c>
      <c r="J260">
        <v>0</v>
      </c>
      <c r="K260" s="1" t="s">
        <v>1</v>
      </c>
      <c r="L260" s="1" t="s">
        <v>1</v>
      </c>
    </row>
    <row r="261" spans="1:12" hidden="1" x14ac:dyDescent="0.3">
      <c r="A261" s="1" t="s">
        <v>55</v>
      </c>
      <c r="B261" s="1" t="s">
        <v>24</v>
      </c>
      <c r="C261" s="1" t="s">
        <v>140</v>
      </c>
      <c r="D261" s="1" t="s">
        <v>140</v>
      </c>
      <c r="E261">
        <v>0</v>
      </c>
      <c r="F261">
        <v>100</v>
      </c>
      <c r="G261">
        <v>100</v>
      </c>
      <c r="H261">
        <v>100</v>
      </c>
      <c r="I261">
        <v>100</v>
      </c>
      <c r="J261">
        <v>100</v>
      </c>
      <c r="K261" s="1" t="s">
        <v>1</v>
      </c>
      <c r="L261" s="1" t="s">
        <v>1</v>
      </c>
    </row>
    <row r="262" spans="1:12" hidden="1" x14ac:dyDescent="0.3">
      <c r="A262" s="1" t="s">
        <v>55</v>
      </c>
      <c r="B262" s="1" t="s">
        <v>21</v>
      </c>
      <c r="C262" s="1" t="s">
        <v>91</v>
      </c>
      <c r="D262" s="1" t="s">
        <v>320</v>
      </c>
      <c r="E262">
        <v>0</v>
      </c>
      <c r="F262">
        <v>63</v>
      </c>
      <c r="G262">
        <v>100</v>
      </c>
      <c r="H262">
        <v>100</v>
      </c>
      <c r="I262">
        <v>100</v>
      </c>
      <c r="J262">
        <v>100</v>
      </c>
      <c r="K262" s="1" t="s">
        <v>1</v>
      </c>
      <c r="L262" s="1" t="s">
        <v>1</v>
      </c>
    </row>
    <row r="263" spans="1:12" x14ac:dyDescent="0.3">
      <c r="A263" s="1" t="s">
        <v>55</v>
      </c>
      <c r="B263" s="1" t="s">
        <v>39</v>
      </c>
      <c r="C263" s="1" t="s">
        <v>38</v>
      </c>
      <c r="D263" s="1" t="s">
        <v>393</v>
      </c>
      <c r="E263">
        <v>3</v>
      </c>
      <c r="F263">
        <v>14</v>
      </c>
      <c r="G263">
        <v>29</v>
      </c>
      <c r="H263">
        <v>29</v>
      </c>
      <c r="I263">
        <v>24</v>
      </c>
      <c r="J263">
        <v>24</v>
      </c>
      <c r="K263" s="1" t="s">
        <v>4</v>
      </c>
      <c r="L263" s="1" t="s">
        <v>4</v>
      </c>
    </row>
    <row r="264" spans="1:12" hidden="1" x14ac:dyDescent="0.3">
      <c r="A264" s="1" t="s">
        <v>55</v>
      </c>
      <c r="B264" s="1" t="s">
        <v>37</v>
      </c>
      <c r="C264" s="1" t="s">
        <v>323</v>
      </c>
      <c r="D264" s="1" t="s">
        <v>36</v>
      </c>
      <c r="E264">
        <v>32</v>
      </c>
      <c r="F264">
        <v>0</v>
      </c>
      <c r="G264">
        <v>0</v>
      </c>
      <c r="H264">
        <v>0</v>
      </c>
      <c r="I264">
        <v>0</v>
      </c>
      <c r="J264">
        <v>0</v>
      </c>
      <c r="K264" s="1" t="s">
        <v>4</v>
      </c>
      <c r="L264" s="1" t="s">
        <v>4</v>
      </c>
    </row>
    <row r="265" spans="1:12" hidden="1" x14ac:dyDescent="0.3">
      <c r="A265" s="1" t="s">
        <v>55</v>
      </c>
      <c r="B265" s="1" t="s">
        <v>22</v>
      </c>
      <c r="C265" s="1" t="s">
        <v>139</v>
      </c>
      <c r="D265" s="1" t="s">
        <v>394</v>
      </c>
      <c r="E265">
        <v>10</v>
      </c>
      <c r="F265">
        <v>100</v>
      </c>
      <c r="G265">
        <v>88</v>
      </c>
      <c r="H265">
        <v>100</v>
      </c>
      <c r="I265">
        <v>88</v>
      </c>
      <c r="J265">
        <v>94</v>
      </c>
      <c r="K265" s="1" t="s">
        <v>2</v>
      </c>
      <c r="L265" s="1" t="s">
        <v>2</v>
      </c>
    </row>
    <row r="266" spans="1:12" hidden="1" x14ac:dyDescent="0.3">
      <c r="A266" s="1" t="s">
        <v>75</v>
      </c>
      <c r="B266" s="1" t="s">
        <v>23</v>
      </c>
      <c r="C266" s="1" t="s">
        <v>212</v>
      </c>
      <c r="D266" s="1" t="s">
        <v>212</v>
      </c>
      <c r="E266">
        <v>0</v>
      </c>
      <c r="F266">
        <v>100</v>
      </c>
      <c r="G266">
        <v>100</v>
      </c>
      <c r="H266">
        <v>100</v>
      </c>
      <c r="I266">
        <v>100</v>
      </c>
      <c r="J266">
        <v>100</v>
      </c>
      <c r="K266" s="1" t="s">
        <v>1</v>
      </c>
      <c r="L266" s="1" t="s">
        <v>1</v>
      </c>
    </row>
    <row r="267" spans="1:12" hidden="1" x14ac:dyDescent="0.3">
      <c r="A267" s="1" t="s">
        <v>75</v>
      </c>
      <c r="B267" s="1" t="s">
        <v>24</v>
      </c>
      <c r="C267" s="1" t="s">
        <v>213</v>
      </c>
      <c r="D267" s="1" t="s">
        <v>213</v>
      </c>
      <c r="E267">
        <v>0</v>
      </c>
      <c r="F267">
        <v>100</v>
      </c>
      <c r="G267">
        <v>100</v>
      </c>
      <c r="H267">
        <v>100</v>
      </c>
      <c r="I267">
        <v>100</v>
      </c>
      <c r="J267">
        <v>100</v>
      </c>
      <c r="K267" s="1" t="s">
        <v>1</v>
      </c>
      <c r="L267" s="1" t="s">
        <v>1</v>
      </c>
    </row>
    <row r="268" spans="1:12" hidden="1" x14ac:dyDescent="0.3">
      <c r="A268" s="1" t="s">
        <v>75</v>
      </c>
      <c r="B268" s="1" t="s">
        <v>21</v>
      </c>
      <c r="C268" s="1" t="s">
        <v>210</v>
      </c>
      <c r="D268" s="1" t="s">
        <v>292</v>
      </c>
      <c r="E268">
        <v>2</v>
      </c>
      <c r="F268">
        <v>75</v>
      </c>
      <c r="G268">
        <v>75</v>
      </c>
      <c r="H268">
        <v>100</v>
      </c>
      <c r="I268">
        <v>89</v>
      </c>
      <c r="J268">
        <v>89</v>
      </c>
      <c r="K268" s="1" t="s">
        <v>4</v>
      </c>
      <c r="L268" s="1" t="s">
        <v>4</v>
      </c>
    </row>
    <row r="269" spans="1:12" x14ac:dyDescent="0.3">
      <c r="A269" s="1" t="s">
        <v>75</v>
      </c>
      <c r="B269" s="1" t="s">
        <v>39</v>
      </c>
      <c r="C269" s="1" t="s">
        <v>36</v>
      </c>
      <c r="D269" s="1" t="s">
        <v>36</v>
      </c>
      <c r="E269">
        <v>0</v>
      </c>
      <c r="F269">
        <v>100</v>
      </c>
      <c r="G269">
        <v>100</v>
      </c>
      <c r="H269">
        <v>0</v>
      </c>
      <c r="I269">
        <v>100</v>
      </c>
      <c r="J269">
        <v>0</v>
      </c>
      <c r="K269" s="1" t="s">
        <v>1</v>
      </c>
      <c r="L269" s="1" t="s">
        <v>1</v>
      </c>
    </row>
    <row r="270" spans="1:12" hidden="1" x14ac:dyDescent="0.3">
      <c r="A270" s="1" t="s">
        <v>75</v>
      </c>
      <c r="B270" s="1" t="s">
        <v>37</v>
      </c>
      <c r="C270" s="1" t="s">
        <v>323</v>
      </c>
      <c r="D270" s="1" t="s">
        <v>323</v>
      </c>
      <c r="E270">
        <v>0</v>
      </c>
      <c r="F270">
        <v>100</v>
      </c>
      <c r="G270">
        <v>100</v>
      </c>
      <c r="H270">
        <v>100</v>
      </c>
      <c r="I270">
        <v>100</v>
      </c>
      <c r="J270">
        <v>100</v>
      </c>
      <c r="K270" s="1" t="s">
        <v>1</v>
      </c>
      <c r="L270" s="1" t="s">
        <v>1</v>
      </c>
    </row>
    <row r="271" spans="1:12" hidden="1" x14ac:dyDescent="0.3">
      <c r="A271" s="1" t="s">
        <v>75</v>
      </c>
      <c r="B271" s="1" t="s">
        <v>22</v>
      </c>
      <c r="C271" s="1" t="s">
        <v>211</v>
      </c>
      <c r="D271" s="1" t="s">
        <v>211</v>
      </c>
      <c r="E271">
        <v>0</v>
      </c>
      <c r="F271">
        <v>100</v>
      </c>
      <c r="G271">
        <v>100</v>
      </c>
      <c r="H271">
        <v>100</v>
      </c>
      <c r="I271">
        <v>100</v>
      </c>
      <c r="J271">
        <v>100</v>
      </c>
      <c r="K271" s="1" t="s">
        <v>1</v>
      </c>
      <c r="L271" s="1" t="s">
        <v>1</v>
      </c>
    </row>
    <row r="272" spans="1:12" hidden="1" x14ac:dyDescent="0.3">
      <c r="A272" s="1" t="s">
        <v>82</v>
      </c>
      <c r="B272" s="1" t="s">
        <v>23</v>
      </c>
      <c r="C272" s="1" t="s">
        <v>36</v>
      </c>
      <c r="D272" s="1" t="s">
        <v>36</v>
      </c>
      <c r="E272">
        <v>0</v>
      </c>
      <c r="F272">
        <v>100</v>
      </c>
      <c r="G272">
        <v>100</v>
      </c>
      <c r="H272">
        <v>0</v>
      </c>
      <c r="I272">
        <v>100</v>
      </c>
      <c r="J272">
        <v>0</v>
      </c>
      <c r="K272" s="1" t="s">
        <v>1</v>
      </c>
      <c r="L272" s="1" t="s">
        <v>1</v>
      </c>
    </row>
    <row r="273" spans="1:12" hidden="1" x14ac:dyDescent="0.3">
      <c r="A273" s="1" t="s">
        <v>82</v>
      </c>
      <c r="B273" s="1" t="s">
        <v>24</v>
      </c>
      <c r="C273" s="1" t="s">
        <v>243</v>
      </c>
      <c r="D273" s="1" t="s">
        <v>395</v>
      </c>
      <c r="E273">
        <v>3</v>
      </c>
      <c r="F273">
        <v>100</v>
      </c>
      <c r="G273">
        <v>100</v>
      </c>
      <c r="H273">
        <v>100</v>
      </c>
      <c r="I273">
        <v>40</v>
      </c>
      <c r="J273">
        <v>100</v>
      </c>
      <c r="K273" s="1" t="s">
        <v>4</v>
      </c>
      <c r="L273" s="1" t="s">
        <v>4</v>
      </c>
    </row>
    <row r="274" spans="1:12" hidden="1" x14ac:dyDescent="0.3">
      <c r="A274" s="1" t="s">
        <v>82</v>
      </c>
      <c r="B274" s="1" t="s">
        <v>21</v>
      </c>
      <c r="C274" s="1" t="s">
        <v>241</v>
      </c>
      <c r="D274" s="1" t="s">
        <v>320</v>
      </c>
      <c r="E274">
        <v>2</v>
      </c>
      <c r="F274">
        <v>50</v>
      </c>
      <c r="G274">
        <v>71</v>
      </c>
      <c r="H274">
        <v>100</v>
      </c>
      <c r="I274">
        <v>67</v>
      </c>
      <c r="J274">
        <v>89</v>
      </c>
      <c r="K274" s="1" t="s">
        <v>4</v>
      </c>
      <c r="L274" s="1" t="s">
        <v>4</v>
      </c>
    </row>
    <row r="275" spans="1:12" x14ac:dyDescent="0.3">
      <c r="A275" s="1" t="s">
        <v>82</v>
      </c>
      <c r="B275" s="1" t="s">
        <v>39</v>
      </c>
      <c r="C275" s="1" t="s">
        <v>240</v>
      </c>
      <c r="D275" s="1" t="s">
        <v>327</v>
      </c>
      <c r="E275">
        <v>3</v>
      </c>
      <c r="F275">
        <v>14</v>
      </c>
      <c r="G275">
        <v>29</v>
      </c>
      <c r="H275">
        <v>29</v>
      </c>
      <c r="I275">
        <v>24</v>
      </c>
      <c r="J275">
        <v>24</v>
      </c>
      <c r="K275" s="1" t="s">
        <v>4</v>
      </c>
      <c r="L275" s="1" t="s">
        <v>4</v>
      </c>
    </row>
    <row r="276" spans="1:12" hidden="1" x14ac:dyDescent="0.3">
      <c r="A276" s="1" t="s">
        <v>82</v>
      </c>
      <c r="B276" s="1" t="s">
        <v>37</v>
      </c>
      <c r="C276" s="1" t="s">
        <v>323</v>
      </c>
      <c r="D276" s="1" t="s">
        <v>323</v>
      </c>
      <c r="E276">
        <v>0</v>
      </c>
      <c r="F276">
        <v>100</v>
      </c>
      <c r="G276">
        <v>100</v>
      </c>
      <c r="H276">
        <v>100</v>
      </c>
      <c r="I276">
        <v>100</v>
      </c>
      <c r="J276">
        <v>100</v>
      </c>
      <c r="K276" s="1" t="s">
        <v>1</v>
      </c>
      <c r="L276" s="1" t="s">
        <v>1</v>
      </c>
    </row>
    <row r="277" spans="1:12" hidden="1" x14ac:dyDescent="0.3">
      <c r="A277" s="1" t="s">
        <v>82</v>
      </c>
      <c r="B277" s="1" t="s">
        <v>22</v>
      </c>
      <c r="C277" s="1" t="s">
        <v>242</v>
      </c>
      <c r="D277" s="1" t="s">
        <v>396</v>
      </c>
      <c r="E277">
        <v>30</v>
      </c>
      <c r="F277">
        <v>44</v>
      </c>
      <c r="G277">
        <v>33</v>
      </c>
      <c r="H277">
        <v>33</v>
      </c>
      <c r="I277">
        <v>17</v>
      </c>
      <c r="J277">
        <v>17</v>
      </c>
      <c r="K277" s="1" t="s">
        <v>4</v>
      </c>
      <c r="L277" s="1" t="s">
        <v>4</v>
      </c>
    </row>
    <row r="278" spans="1:12" hidden="1" x14ac:dyDescent="0.3">
      <c r="A278" s="1" t="s">
        <v>73</v>
      </c>
      <c r="B278" s="1" t="s">
        <v>23</v>
      </c>
      <c r="C278" s="1" t="s">
        <v>205</v>
      </c>
      <c r="D278" s="1" t="s">
        <v>205</v>
      </c>
      <c r="E278">
        <v>0</v>
      </c>
      <c r="F278">
        <v>100</v>
      </c>
      <c r="G278">
        <v>100</v>
      </c>
      <c r="H278">
        <v>100</v>
      </c>
      <c r="I278">
        <v>100</v>
      </c>
      <c r="J278">
        <v>100</v>
      </c>
      <c r="K278" s="1" t="s">
        <v>1</v>
      </c>
      <c r="L278" s="1" t="s">
        <v>1</v>
      </c>
    </row>
    <row r="279" spans="1:12" hidden="1" x14ac:dyDescent="0.3">
      <c r="A279" s="1" t="s">
        <v>73</v>
      </c>
      <c r="B279" s="1" t="s">
        <v>24</v>
      </c>
      <c r="C279" s="1" t="s">
        <v>172</v>
      </c>
      <c r="D279" s="1" t="s">
        <v>172</v>
      </c>
      <c r="E279">
        <v>0</v>
      </c>
      <c r="F279">
        <v>100</v>
      </c>
      <c r="G279">
        <v>100</v>
      </c>
      <c r="H279">
        <v>100</v>
      </c>
      <c r="I279">
        <v>100</v>
      </c>
      <c r="J279">
        <v>100</v>
      </c>
      <c r="K279" s="1" t="s">
        <v>1</v>
      </c>
      <c r="L279" s="1" t="s">
        <v>1</v>
      </c>
    </row>
    <row r="280" spans="1:12" hidden="1" x14ac:dyDescent="0.3">
      <c r="A280" s="1" t="s">
        <v>73</v>
      </c>
      <c r="B280" s="1" t="s">
        <v>21</v>
      </c>
      <c r="C280" s="1" t="s">
        <v>203</v>
      </c>
      <c r="D280" s="1" t="s">
        <v>294</v>
      </c>
      <c r="E280">
        <v>0</v>
      </c>
      <c r="F280">
        <v>60</v>
      </c>
      <c r="G280">
        <v>100</v>
      </c>
      <c r="H280">
        <v>100</v>
      </c>
      <c r="I280">
        <v>100</v>
      </c>
      <c r="J280">
        <v>100</v>
      </c>
      <c r="K280" s="1" t="s">
        <v>1</v>
      </c>
      <c r="L280" s="1" t="s">
        <v>1</v>
      </c>
    </row>
    <row r="281" spans="1:12" x14ac:dyDescent="0.3">
      <c r="A281" s="1" t="s">
        <v>73</v>
      </c>
      <c r="B281" s="1" t="s">
        <v>39</v>
      </c>
      <c r="C281" s="1" t="s">
        <v>38</v>
      </c>
      <c r="D281" s="1" t="s">
        <v>38</v>
      </c>
      <c r="E281">
        <v>0</v>
      </c>
      <c r="F281">
        <v>100</v>
      </c>
      <c r="G281">
        <v>100</v>
      </c>
      <c r="H281">
        <v>100</v>
      </c>
      <c r="I281">
        <v>100</v>
      </c>
      <c r="J281">
        <v>100</v>
      </c>
      <c r="K281" s="1" t="s">
        <v>1</v>
      </c>
      <c r="L281" s="1" t="s">
        <v>1</v>
      </c>
    </row>
    <row r="282" spans="1:12" hidden="1" x14ac:dyDescent="0.3">
      <c r="A282" s="1" t="s">
        <v>73</v>
      </c>
      <c r="B282" s="1" t="s">
        <v>37</v>
      </c>
      <c r="C282" s="1" t="s">
        <v>323</v>
      </c>
      <c r="D282" s="1" t="s">
        <v>323</v>
      </c>
      <c r="E282">
        <v>0</v>
      </c>
      <c r="F282">
        <v>100</v>
      </c>
      <c r="G282">
        <v>100</v>
      </c>
      <c r="H282">
        <v>100</v>
      </c>
      <c r="I282">
        <v>100</v>
      </c>
      <c r="J282">
        <v>100</v>
      </c>
      <c r="K282" s="1" t="s">
        <v>1</v>
      </c>
      <c r="L282" s="1" t="s">
        <v>1</v>
      </c>
    </row>
    <row r="283" spans="1:12" hidden="1" x14ac:dyDescent="0.3">
      <c r="A283" s="1" t="s">
        <v>73</v>
      </c>
      <c r="B283" s="1" t="s">
        <v>22</v>
      </c>
      <c r="C283" s="1" t="s">
        <v>204</v>
      </c>
      <c r="D283" s="1" t="s">
        <v>36</v>
      </c>
      <c r="E283">
        <v>17</v>
      </c>
      <c r="F283">
        <v>0</v>
      </c>
      <c r="G283">
        <v>0</v>
      </c>
      <c r="H283">
        <v>0</v>
      </c>
      <c r="I283">
        <v>0</v>
      </c>
      <c r="J283">
        <v>0</v>
      </c>
      <c r="K283" s="1" t="s">
        <v>4</v>
      </c>
      <c r="L283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"/>
  <sheetViews>
    <sheetView tabSelected="1" topLeftCell="B1" zoomScale="90" zoomScaleNormal="90" workbookViewId="0">
      <selection activeCell="P17" sqref="P17"/>
    </sheetView>
  </sheetViews>
  <sheetFormatPr defaultRowHeight="14.4" x14ac:dyDescent="0.3"/>
  <cols>
    <col min="1" max="1" width="47.5546875" bestFit="1" customWidth="1"/>
    <col min="2" max="2" width="11.33203125" style="4" customWidth="1"/>
    <col min="3" max="3" width="7.6640625" customWidth="1"/>
    <col min="4" max="4" width="6.5546875" customWidth="1"/>
    <col min="5" max="5" width="6.88671875" customWidth="1"/>
    <col min="6" max="6" width="7.5546875" customWidth="1"/>
    <col min="7" max="7" width="8.33203125" bestFit="1" customWidth="1"/>
    <col min="8" max="8" width="8.33203125" style="9" bestFit="1" customWidth="1"/>
    <col min="9" max="9" width="14" bestFit="1" customWidth="1"/>
    <col min="10" max="10" width="8" customWidth="1"/>
    <col min="11" max="12" width="5.44140625" customWidth="1"/>
    <col min="13" max="13" width="6.44140625" bestFit="1" customWidth="1"/>
    <col min="14" max="14" width="8.33203125" bestFit="1" customWidth="1"/>
    <col min="15" max="15" width="10.77734375" style="11" customWidth="1"/>
    <col min="16" max="17" width="10.77734375" bestFit="1" customWidth="1"/>
    <col min="18" max="19" width="13.44140625" bestFit="1" customWidth="1"/>
  </cols>
  <sheetData>
    <row r="2" spans="1:15" x14ac:dyDescent="0.3">
      <c r="A2" s="3" t="s">
        <v>42</v>
      </c>
    </row>
    <row r="3" spans="1:15" x14ac:dyDescent="0.3">
      <c r="A3" s="3" t="s">
        <v>34</v>
      </c>
      <c r="G3" s="9"/>
      <c r="H3"/>
      <c r="N3" s="11"/>
      <c r="O3"/>
    </row>
    <row r="4" spans="1:15" x14ac:dyDescent="0.3">
      <c r="A4" s="3" t="s">
        <v>40</v>
      </c>
      <c r="G4" s="9"/>
      <c r="H4"/>
      <c r="N4" s="11"/>
      <c r="O4"/>
    </row>
    <row r="5" spans="1:15" x14ac:dyDescent="0.3">
      <c r="G5" s="9"/>
      <c r="H5"/>
      <c r="K5" s="8"/>
      <c r="L5" s="8"/>
      <c r="N5" s="11"/>
      <c r="O5"/>
    </row>
    <row r="6" spans="1:15" x14ac:dyDescent="0.3">
      <c r="G6" s="9"/>
      <c r="H6"/>
      <c r="I6" s="3" t="s">
        <v>26</v>
      </c>
      <c r="N6" s="11"/>
      <c r="O6"/>
    </row>
    <row r="7" spans="1:15" x14ac:dyDescent="0.3">
      <c r="B7" s="5"/>
      <c r="C7" s="2" t="s">
        <v>1</v>
      </c>
      <c r="D7" s="2" t="s">
        <v>2</v>
      </c>
      <c r="E7" s="2" t="s">
        <v>3</v>
      </c>
      <c r="F7" s="2" t="s">
        <v>4</v>
      </c>
      <c r="G7" s="12" t="s">
        <v>41</v>
      </c>
      <c r="H7"/>
      <c r="J7" s="6" t="s">
        <v>1</v>
      </c>
      <c r="K7" s="6" t="s">
        <v>2</v>
      </c>
      <c r="L7" s="6" t="s">
        <v>3</v>
      </c>
      <c r="M7" s="6" t="s">
        <v>4</v>
      </c>
      <c r="N7" s="12" t="s">
        <v>41</v>
      </c>
      <c r="O7"/>
    </row>
    <row r="8" spans="1:15" x14ac:dyDescent="0.3">
      <c r="B8" s="7" t="s">
        <v>26</v>
      </c>
      <c r="C8" s="2" t="e">
        <f>#REF!</f>
        <v>#REF!</v>
      </c>
      <c r="D8" s="2" t="e">
        <f>#REF!</f>
        <v>#REF!</v>
      </c>
      <c r="E8" s="2" t="e">
        <f>#REF!</f>
        <v>#REF!</v>
      </c>
      <c r="F8" s="2" t="e">
        <f>#REF!</f>
        <v>#REF!</v>
      </c>
      <c r="G8" s="10" t="e">
        <f>SUM(C8:D8)/(47*6)</f>
        <v>#REF!</v>
      </c>
      <c r="H8"/>
      <c r="I8" s="7" t="s">
        <v>21</v>
      </c>
      <c r="J8" s="2" t="e">
        <f>COUNTIFS(#REF!,I8,#REF!,$J$7)</f>
        <v>#REF!</v>
      </c>
      <c r="K8" s="2" t="e">
        <f>COUNTIFS(#REF!,I8,#REF!,$K$7)</f>
        <v>#REF!</v>
      </c>
      <c r="L8" s="2" t="e">
        <f>COUNTIFS(#REF!,I8,#REF!,$L$7)</f>
        <v>#REF!</v>
      </c>
      <c r="M8" s="2" t="e">
        <f>COUNTIFS(#REF!,I8,#REF!,$M$7)</f>
        <v>#REF!</v>
      </c>
      <c r="N8" s="12" t="e">
        <f>SUM(J8:K8)/47</f>
        <v>#REF!</v>
      </c>
      <c r="O8"/>
    </row>
    <row r="9" spans="1:15" x14ac:dyDescent="0.3">
      <c r="B9" s="7" t="s">
        <v>25</v>
      </c>
      <c r="C9" s="2">
        <f>training_data__2[[#Totals],[EM]]</f>
        <v>65</v>
      </c>
      <c r="D9" s="2">
        <f>training_data__2[[#Totals],[PM]]</f>
        <v>33</v>
      </c>
      <c r="E9" s="2">
        <f>training_data__2[[#Totals],[NA]]</f>
        <v>5</v>
      </c>
      <c r="F9" s="2">
        <f>training_data__2[[#Totals],[Wrong]]</f>
        <v>17</v>
      </c>
      <c r="G9" s="10">
        <f>SUM(C9:D9)/(6*50)</f>
        <v>0.32666666666666666</v>
      </c>
      <c r="H9"/>
      <c r="I9" s="7" t="s">
        <v>22</v>
      </c>
      <c r="J9" s="2" t="e">
        <f>COUNTIFS(#REF!,I9,#REF!,$J$7)</f>
        <v>#REF!</v>
      </c>
      <c r="K9" s="2" t="e">
        <f>COUNTIFS(#REF!,I9,#REF!,$K$7)</f>
        <v>#REF!</v>
      </c>
      <c r="L9" s="2" t="e">
        <f>COUNTIFS(#REF!,I9,#REF!,$L$7)</f>
        <v>#REF!</v>
      </c>
      <c r="M9" s="2" t="e">
        <f>COUNTIFS(#REF!,I9,#REF!,$M$7)</f>
        <v>#REF!</v>
      </c>
      <c r="N9" s="12" t="e">
        <f t="shared" ref="N9:N13" si="0">SUM(J9:K9)/47</f>
        <v>#REF!</v>
      </c>
      <c r="O9"/>
    </row>
    <row r="10" spans="1:15" x14ac:dyDescent="0.3">
      <c r="G10" s="9"/>
      <c r="H10"/>
      <c r="I10" s="7" t="s">
        <v>23</v>
      </c>
      <c r="J10" s="2" t="e">
        <f>COUNTIFS(#REF!,I10,#REF!,$J$7)</f>
        <v>#REF!</v>
      </c>
      <c r="K10" s="2" t="e">
        <f>COUNTIFS(#REF!,I10,#REF!,$K$7)</f>
        <v>#REF!</v>
      </c>
      <c r="L10" s="2" t="e">
        <f>COUNTIFS(#REF!,I10,#REF!,$L$7)</f>
        <v>#REF!</v>
      </c>
      <c r="M10" s="2" t="e">
        <f>COUNTIFS(#REF!,I10,#REF!,$M$7)</f>
        <v>#REF!</v>
      </c>
      <c r="N10" s="12" t="e">
        <f t="shared" si="0"/>
        <v>#REF!</v>
      </c>
      <c r="O10"/>
    </row>
    <row r="11" spans="1:15" x14ac:dyDescent="0.3">
      <c r="G11" s="9"/>
      <c r="H11"/>
      <c r="I11" s="7" t="s">
        <v>24</v>
      </c>
      <c r="J11" s="2" t="e">
        <f>COUNTIFS(#REF!,I11,#REF!,$J$7)</f>
        <v>#REF!</v>
      </c>
      <c r="K11" s="2" t="e">
        <f>COUNTIFS(#REF!,I11,#REF!,$K$7)</f>
        <v>#REF!</v>
      </c>
      <c r="L11" s="2" t="e">
        <f>COUNTIFS(#REF!,I11,#REF!,$L$7)</f>
        <v>#REF!</v>
      </c>
      <c r="M11" s="2" t="e">
        <f>COUNTIFS(#REF!,I11,#REF!,$M$7)</f>
        <v>#REF!</v>
      </c>
      <c r="N11" s="12" t="e">
        <f t="shared" si="0"/>
        <v>#REF!</v>
      </c>
      <c r="O11"/>
    </row>
    <row r="12" spans="1:15" x14ac:dyDescent="0.3">
      <c r="G12" s="9"/>
      <c r="H12"/>
      <c r="I12" s="7" t="s">
        <v>39</v>
      </c>
      <c r="J12" s="2" t="e">
        <f>COUNTIFS(#REF!,I12,#REF!,$J$7)</f>
        <v>#REF!</v>
      </c>
      <c r="K12" s="2" t="e">
        <f>COUNTIFS(#REF!,I12,#REF!,$K$7)</f>
        <v>#REF!</v>
      </c>
      <c r="L12" s="2" t="e">
        <f>COUNTIFS(#REF!,I12,#REF!,$L$7)</f>
        <v>#REF!</v>
      </c>
      <c r="M12" s="2" t="e">
        <f>COUNTIFS(#REF!,I12,#REF!,$M$7)</f>
        <v>#REF!</v>
      </c>
      <c r="N12" s="12" t="e">
        <f t="shared" si="0"/>
        <v>#REF!</v>
      </c>
      <c r="O12"/>
    </row>
    <row r="13" spans="1:15" x14ac:dyDescent="0.3">
      <c r="G13" s="9"/>
      <c r="H13"/>
      <c r="I13" s="7" t="s">
        <v>37</v>
      </c>
      <c r="J13" s="2" t="e">
        <f>COUNTIFS(#REF!,I13,#REF!,$J$7)</f>
        <v>#REF!</v>
      </c>
      <c r="K13" s="2" t="e">
        <f>COUNTIFS(#REF!,I13,#REF!,$K$7)</f>
        <v>#REF!</v>
      </c>
      <c r="L13" s="2" t="e">
        <f>COUNTIFS(#REF!,I13,#REF!,$L$7)</f>
        <v>#REF!</v>
      </c>
      <c r="M13" s="2" t="e">
        <f>COUNTIFS(#REF!,I13,#REF!,$M$7)</f>
        <v>#REF!</v>
      </c>
      <c r="N13" s="12" t="e">
        <f t="shared" si="0"/>
        <v>#REF!</v>
      </c>
      <c r="O13"/>
    </row>
    <row r="14" spans="1:15" x14ac:dyDescent="0.3">
      <c r="G14" s="9"/>
      <c r="H14"/>
      <c r="N14" s="11"/>
      <c r="O14"/>
    </row>
    <row r="15" spans="1:15" x14ac:dyDescent="0.3">
      <c r="A15" s="4"/>
      <c r="G15" s="9"/>
      <c r="H15"/>
      <c r="K15" s="8"/>
      <c r="L15" s="8"/>
      <c r="N15" s="11"/>
      <c r="O15"/>
    </row>
    <row r="16" spans="1:15" x14ac:dyDescent="0.3">
      <c r="A16" s="4"/>
      <c r="B16"/>
      <c r="G16" s="9"/>
      <c r="H16"/>
      <c r="I16" s="3" t="s">
        <v>25</v>
      </c>
      <c r="N16" s="11"/>
      <c r="O16"/>
    </row>
    <row r="17" spans="1:18" x14ac:dyDescent="0.3">
      <c r="A17" s="4"/>
      <c r="B17"/>
      <c r="G17" s="9"/>
      <c r="H17"/>
      <c r="J17" s="6" t="s">
        <v>1</v>
      </c>
      <c r="K17" s="6" t="s">
        <v>2</v>
      </c>
      <c r="L17" s="6" t="s">
        <v>3</v>
      </c>
      <c r="M17" s="6" t="s">
        <v>4</v>
      </c>
      <c r="N17" s="12" t="s">
        <v>41</v>
      </c>
      <c r="O17"/>
    </row>
    <row r="18" spans="1:18" x14ac:dyDescent="0.3">
      <c r="A18" s="4"/>
      <c r="B18"/>
      <c r="G18" s="9"/>
      <c r="H18"/>
      <c r="I18" s="7" t="s">
        <v>21</v>
      </c>
      <c r="J18" s="2">
        <f>COUNTIFS(debug_lines__5[field],I18,debug_lines__5[label],$J$17)</f>
        <v>20</v>
      </c>
      <c r="K18" s="2">
        <f>COUNTIFS(debug_lines__5[field],I18,debug_lines__5[label],$K$17)</f>
        <v>0</v>
      </c>
      <c r="L18" s="2">
        <f>COUNTIFS(debug_lines__5[field],I18,debug_lines__5[label],$L$17)</f>
        <v>0</v>
      </c>
      <c r="M18" s="2">
        <f>COUNTIFS(debug_lines__5[field],I18,debug_lines__5[label],$M$17)</f>
        <v>27</v>
      </c>
      <c r="N18" s="13">
        <f>SUM(J18:K18)/50</f>
        <v>0.4</v>
      </c>
      <c r="O18"/>
    </row>
    <row r="19" spans="1:18" x14ac:dyDescent="0.3">
      <c r="A19" s="4"/>
      <c r="B19"/>
      <c r="G19" s="9"/>
      <c r="H19"/>
      <c r="I19" s="7" t="s">
        <v>22</v>
      </c>
      <c r="J19" s="2">
        <f>COUNTIFS(debug_lines__5[field],I19,debug_lines__5[label],$J$17)</f>
        <v>18</v>
      </c>
      <c r="K19" s="2">
        <f>COUNTIFS(debug_lines__5[field],I19,debug_lines__5[label],$K$17)</f>
        <v>12</v>
      </c>
      <c r="L19" s="2">
        <f>COUNTIFS(debug_lines__5[field],I19,debug_lines__5[label],$L$17)</f>
        <v>0</v>
      </c>
      <c r="M19" s="2">
        <f>COUNTIFS(debug_lines__5[field],I19,debug_lines__5[label],$M$17)</f>
        <v>17</v>
      </c>
      <c r="N19" s="13">
        <f t="shared" ref="N19:N23" si="1">SUM(J19:K19)/50</f>
        <v>0.6</v>
      </c>
      <c r="O19"/>
    </row>
    <row r="20" spans="1:18" x14ac:dyDescent="0.3">
      <c r="G20" s="9"/>
      <c r="H20"/>
      <c r="I20" s="7" t="s">
        <v>23</v>
      </c>
      <c r="J20" s="2">
        <f>COUNTIFS(debug_lines__5[field],I20,debug_lines__5[label],$J$17)</f>
        <v>40</v>
      </c>
      <c r="K20" s="2">
        <f>COUNTIFS(debug_lines__5[field],I20,debug_lines__5[label],$K$17)</f>
        <v>1</v>
      </c>
      <c r="L20" s="2">
        <f>COUNTIFS(debug_lines__5[field],I20,debug_lines__5[label],$L$17)</f>
        <v>0</v>
      </c>
      <c r="M20" s="2">
        <f>COUNTIFS(debug_lines__5[field],I20,debug_lines__5[label],$M$17)</f>
        <v>6</v>
      </c>
      <c r="N20" s="13">
        <f t="shared" si="1"/>
        <v>0.82</v>
      </c>
      <c r="O20"/>
    </row>
    <row r="21" spans="1:18" x14ac:dyDescent="0.3">
      <c r="G21" s="9"/>
      <c r="H21"/>
      <c r="I21" s="7" t="s">
        <v>24</v>
      </c>
      <c r="J21" s="2">
        <f>COUNTIFS(debug_lines__5[field],I21,debug_lines__5[label],$J$17)</f>
        <v>41</v>
      </c>
      <c r="K21" s="2">
        <f>COUNTIFS(debug_lines__5[field],I21,debug_lines__5[label],$K$17)</f>
        <v>1</v>
      </c>
      <c r="L21" s="2">
        <f>COUNTIFS(debug_lines__5[field],I21,debug_lines__5[label],$L$17)</f>
        <v>0</v>
      </c>
      <c r="M21" s="2">
        <f>COUNTIFS(debug_lines__5[field],I21,debug_lines__5[label],$M$17)</f>
        <v>5</v>
      </c>
      <c r="N21" s="13">
        <f t="shared" si="1"/>
        <v>0.84</v>
      </c>
      <c r="O21"/>
    </row>
    <row r="22" spans="1:18" x14ac:dyDescent="0.3">
      <c r="A22" s="4"/>
      <c r="B22"/>
      <c r="G22" s="9"/>
      <c r="H22"/>
      <c r="I22" s="7" t="s">
        <v>39</v>
      </c>
      <c r="J22" s="2">
        <f>COUNTIFS(debug_lines__5[field],I22,debug_lines__5[label],$J$17)</f>
        <v>37</v>
      </c>
      <c r="K22" s="2">
        <f>COUNTIFS(debug_lines__5[field],I22,debug_lines__5[label],$K$17)</f>
        <v>3</v>
      </c>
      <c r="L22" s="2">
        <f>COUNTIFS(debug_lines__5[field],I22,debug_lines__5[label],$L$17)</f>
        <v>0</v>
      </c>
      <c r="M22" s="2">
        <f>COUNTIFS(debug_lines__5[field],I22,debug_lines__5[label],$M$17)</f>
        <v>7</v>
      </c>
      <c r="N22" s="13">
        <f>SUM(J22:K22)/50</f>
        <v>0.8</v>
      </c>
      <c r="O22"/>
    </row>
    <row r="23" spans="1:18" x14ac:dyDescent="0.3">
      <c r="A23" s="4"/>
      <c r="B23"/>
      <c r="G23" s="9"/>
      <c r="H23"/>
      <c r="I23" s="7" t="s">
        <v>37</v>
      </c>
      <c r="J23" s="2">
        <f>COUNTIFS(debug_lines__5[field],I23,debug_lines__5[label],$J$17)</f>
        <v>41</v>
      </c>
      <c r="K23" s="2">
        <f>COUNTIFS(debug_lines__5[field],I23,debug_lines__5[label],$K$17)</f>
        <v>2</v>
      </c>
      <c r="L23" s="2">
        <f>COUNTIFS(debug_lines__5[field],I23,debug_lines__5[label],$L$17)</f>
        <v>0</v>
      </c>
      <c r="M23" s="2">
        <f>COUNTIFS(debug_lines__5[field],I23,debug_lines__5[label],$M$17)</f>
        <v>4</v>
      </c>
      <c r="N23" s="13">
        <f t="shared" si="1"/>
        <v>0.86</v>
      </c>
      <c r="O23"/>
      <c r="P23" s="15" t="s">
        <v>27</v>
      </c>
      <c r="Q23" s="14" t="s">
        <v>33</v>
      </c>
      <c r="R23" s="14" t="s">
        <v>32</v>
      </c>
    </row>
    <row r="24" spans="1:18" x14ac:dyDescent="0.3">
      <c r="A24" s="4"/>
      <c r="B24"/>
      <c r="G24" s="9"/>
      <c r="H24"/>
      <c r="N24" s="11"/>
      <c r="O24"/>
      <c r="P24" s="7" t="s">
        <v>8</v>
      </c>
      <c r="Q24" s="14" t="s">
        <v>29</v>
      </c>
      <c r="R24" s="14">
        <v>45</v>
      </c>
    </row>
    <row r="25" spans="1:18" x14ac:dyDescent="0.3">
      <c r="A25" s="4"/>
      <c r="B25"/>
      <c r="G25" s="9"/>
      <c r="H25"/>
      <c r="N25" s="11"/>
      <c r="O25"/>
      <c r="P25" s="7" t="s">
        <v>28</v>
      </c>
      <c r="Q25" s="14" t="s">
        <v>30</v>
      </c>
      <c r="R25" s="14">
        <v>2</v>
      </c>
    </row>
    <row r="26" spans="1:18" x14ac:dyDescent="0.3">
      <c r="A26" s="4"/>
      <c r="B26"/>
      <c r="G26" s="9"/>
      <c r="H26"/>
      <c r="N26" s="11"/>
      <c r="O26"/>
      <c r="P26" s="7" t="s">
        <v>9</v>
      </c>
      <c r="Q26" s="14" t="s">
        <v>31</v>
      </c>
      <c r="R26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3DDC-04A9-4001-A72D-097AE699BC79}">
  <dimension ref="F8:Z46"/>
  <sheetViews>
    <sheetView topLeftCell="D6" zoomScale="83" zoomScaleNormal="83" workbookViewId="0">
      <selection activeCell="U37" sqref="U37:Z43"/>
    </sheetView>
  </sheetViews>
  <sheetFormatPr defaultRowHeight="14.4" x14ac:dyDescent="0.3"/>
  <cols>
    <col min="6" max="6" width="16.33203125" customWidth="1"/>
    <col min="14" max="14" width="8.88671875" hidden="1" customWidth="1"/>
    <col min="15" max="15" width="18.21875" customWidth="1"/>
    <col min="21" max="21" width="15.6640625" customWidth="1"/>
  </cols>
  <sheetData>
    <row r="8" spans="6:26" x14ac:dyDescent="0.3">
      <c r="F8" s="16" t="s">
        <v>268</v>
      </c>
      <c r="G8" s="16"/>
      <c r="H8" s="16"/>
      <c r="I8" s="16"/>
      <c r="J8" s="16"/>
      <c r="K8" s="16"/>
      <c r="O8" s="18"/>
      <c r="P8" s="18"/>
      <c r="Q8" s="18"/>
      <c r="R8" s="18"/>
      <c r="S8" s="18"/>
    </row>
    <row r="9" spans="6:26" x14ac:dyDescent="0.3">
      <c r="G9" t="s">
        <v>1</v>
      </c>
      <c r="H9" t="s">
        <v>2</v>
      </c>
      <c r="I9" t="s">
        <v>3</v>
      </c>
      <c r="J9" t="s">
        <v>4</v>
      </c>
      <c r="K9" t="s">
        <v>41</v>
      </c>
      <c r="O9" s="17"/>
      <c r="P9" s="17"/>
      <c r="Q9" s="17"/>
      <c r="R9" s="17"/>
      <c r="S9" s="17"/>
    </row>
    <row r="10" spans="6:26" x14ac:dyDescent="0.3">
      <c r="F10" t="s">
        <v>21</v>
      </c>
      <c r="G10">
        <v>33</v>
      </c>
      <c r="H10">
        <v>3</v>
      </c>
      <c r="I10">
        <v>1</v>
      </c>
      <c r="J10">
        <v>12</v>
      </c>
      <c r="K10">
        <v>0.72</v>
      </c>
    </row>
    <row r="11" spans="6:26" x14ac:dyDescent="0.3">
      <c r="F11" t="s">
        <v>22</v>
      </c>
      <c r="G11">
        <v>34</v>
      </c>
      <c r="H11">
        <v>5</v>
      </c>
      <c r="I11">
        <v>0</v>
      </c>
      <c r="J11">
        <v>10</v>
      </c>
      <c r="K11">
        <v>0.78</v>
      </c>
    </row>
    <row r="12" spans="6:26" x14ac:dyDescent="0.3">
      <c r="F12" t="s">
        <v>23</v>
      </c>
      <c r="G12">
        <v>28</v>
      </c>
      <c r="H12">
        <v>3</v>
      </c>
      <c r="I12">
        <v>1</v>
      </c>
      <c r="J12">
        <v>17</v>
      </c>
      <c r="K12">
        <v>0.62</v>
      </c>
      <c r="U12" t="s">
        <v>271</v>
      </c>
    </row>
    <row r="13" spans="6:26" x14ac:dyDescent="0.3">
      <c r="F13" t="s">
        <v>24</v>
      </c>
      <c r="G13">
        <v>33</v>
      </c>
      <c r="H13">
        <v>1</v>
      </c>
      <c r="I13">
        <v>0</v>
      </c>
      <c r="J13">
        <v>15</v>
      </c>
      <c r="K13">
        <v>0.68</v>
      </c>
    </row>
    <row r="14" spans="6:26" x14ac:dyDescent="0.3">
      <c r="F14" t="s">
        <v>39</v>
      </c>
      <c r="G14">
        <v>27</v>
      </c>
      <c r="H14">
        <v>5</v>
      </c>
      <c r="I14">
        <v>1</v>
      </c>
      <c r="J14">
        <v>16</v>
      </c>
      <c r="K14">
        <v>0.64</v>
      </c>
      <c r="U14" s="16" t="s">
        <v>268</v>
      </c>
      <c r="V14" s="16"/>
      <c r="W14" s="16"/>
      <c r="X14" s="16"/>
      <c r="Y14" s="16"/>
      <c r="Z14" s="16"/>
    </row>
    <row r="15" spans="6:26" x14ac:dyDescent="0.3">
      <c r="F15" t="s">
        <v>37</v>
      </c>
      <c r="G15">
        <v>34</v>
      </c>
      <c r="H15">
        <v>11</v>
      </c>
      <c r="I15">
        <v>3</v>
      </c>
      <c r="J15">
        <v>1</v>
      </c>
      <c r="K15">
        <v>0.9</v>
      </c>
      <c r="V15" t="s">
        <v>1</v>
      </c>
      <c r="W15" t="s">
        <v>2</v>
      </c>
      <c r="X15" t="s">
        <v>3</v>
      </c>
      <c r="Y15" t="s">
        <v>4</v>
      </c>
      <c r="Z15" t="s">
        <v>41</v>
      </c>
    </row>
    <row r="16" spans="6:26" x14ac:dyDescent="0.3">
      <c r="K16">
        <f>AVERAGE(K10:K15)</f>
        <v>0.72333333333333349</v>
      </c>
      <c r="U16" t="s">
        <v>21</v>
      </c>
      <c r="V16">
        <v>33</v>
      </c>
      <c r="W16">
        <v>3</v>
      </c>
      <c r="X16">
        <v>1</v>
      </c>
      <c r="Y16">
        <v>12</v>
      </c>
      <c r="Z16">
        <v>0.72</v>
      </c>
    </row>
    <row r="17" spans="6:26" x14ac:dyDescent="0.3">
      <c r="U17" t="s">
        <v>22</v>
      </c>
      <c r="V17">
        <v>34</v>
      </c>
      <c r="W17">
        <v>5</v>
      </c>
      <c r="X17">
        <v>0</v>
      </c>
      <c r="Y17">
        <v>10</v>
      </c>
      <c r="Z17">
        <v>0.78</v>
      </c>
    </row>
    <row r="18" spans="6:26" x14ac:dyDescent="0.3">
      <c r="F18" s="16" t="s">
        <v>269</v>
      </c>
      <c r="G18" s="16"/>
      <c r="H18" s="16"/>
      <c r="I18" s="16"/>
      <c r="J18" s="16"/>
      <c r="K18" s="16"/>
      <c r="U18" t="s">
        <v>23</v>
      </c>
      <c r="V18">
        <v>28</v>
      </c>
      <c r="W18">
        <v>3</v>
      </c>
      <c r="X18">
        <v>1</v>
      </c>
      <c r="Y18">
        <v>17</v>
      </c>
      <c r="Z18">
        <v>0.62</v>
      </c>
    </row>
    <row r="19" spans="6:26" x14ac:dyDescent="0.3">
      <c r="G19" t="s">
        <v>1</v>
      </c>
      <c r="H19" t="s">
        <v>2</v>
      </c>
      <c r="I19" t="s">
        <v>3</v>
      </c>
      <c r="J19" t="s">
        <v>4</v>
      </c>
      <c r="K19" t="s">
        <v>41</v>
      </c>
      <c r="U19" t="s">
        <v>24</v>
      </c>
      <c r="V19">
        <v>33</v>
      </c>
      <c r="W19">
        <v>1</v>
      </c>
      <c r="X19">
        <v>0</v>
      </c>
      <c r="Y19">
        <v>15</v>
      </c>
      <c r="Z19">
        <v>0.68</v>
      </c>
    </row>
    <row r="20" spans="6:26" x14ac:dyDescent="0.3">
      <c r="F20" t="s">
        <v>21</v>
      </c>
      <c r="G20">
        <v>33</v>
      </c>
      <c r="H20">
        <v>0</v>
      </c>
      <c r="I20">
        <v>1</v>
      </c>
      <c r="J20">
        <v>15</v>
      </c>
      <c r="K20">
        <v>0.66</v>
      </c>
      <c r="U20" t="s">
        <v>39</v>
      </c>
      <c r="V20">
        <v>27</v>
      </c>
      <c r="W20">
        <v>5</v>
      </c>
      <c r="X20">
        <v>1</v>
      </c>
      <c r="Y20">
        <v>16</v>
      </c>
      <c r="Z20">
        <v>0.64</v>
      </c>
    </row>
    <row r="21" spans="6:26" ht="14.4" hidden="1" customHeight="1" x14ac:dyDescent="0.3">
      <c r="F21" t="s">
        <v>22</v>
      </c>
      <c r="G21">
        <v>0</v>
      </c>
      <c r="H21">
        <v>0</v>
      </c>
      <c r="I21">
        <v>0</v>
      </c>
      <c r="J21">
        <v>0</v>
      </c>
      <c r="K21">
        <v>0</v>
      </c>
      <c r="U21" t="s">
        <v>37</v>
      </c>
      <c r="V21">
        <v>34</v>
      </c>
      <c r="W21">
        <v>11</v>
      </c>
      <c r="X21">
        <v>3</v>
      </c>
      <c r="Y21">
        <v>1</v>
      </c>
      <c r="Z21">
        <v>0.9</v>
      </c>
    </row>
    <row r="22" spans="6:26" x14ac:dyDescent="0.3">
      <c r="F22" t="s">
        <v>23</v>
      </c>
      <c r="G22">
        <v>28</v>
      </c>
      <c r="H22">
        <v>4</v>
      </c>
      <c r="I22">
        <v>1</v>
      </c>
      <c r="J22">
        <v>16</v>
      </c>
      <c r="K22">
        <v>0.64</v>
      </c>
      <c r="U22" t="s">
        <v>37</v>
      </c>
      <c r="V22">
        <v>34</v>
      </c>
      <c r="W22">
        <v>11</v>
      </c>
      <c r="X22">
        <v>3</v>
      </c>
      <c r="Y22">
        <v>1</v>
      </c>
      <c r="Z22">
        <v>0.9</v>
      </c>
    </row>
    <row r="23" spans="6:26" x14ac:dyDescent="0.3">
      <c r="F23" t="s">
        <v>24</v>
      </c>
      <c r="G23">
        <v>33</v>
      </c>
      <c r="H23">
        <v>8</v>
      </c>
      <c r="I23">
        <v>0</v>
      </c>
      <c r="J23">
        <v>8</v>
      </c>
      <c r="K23">
        <v>0.82</v>
      </c>
      <c r="Z23">
        <f>AVERAGE(Z16:Z21)</f>
        <v>0.72333333333333349</v>
      </c>
    </row>
    <row r="24" spans="6:26" x14ac:dyDescent="0.3">
      <c r="F24" t="s">
        <v>39</v>
      </c>
      <c r="G24">
        <v>28</v>
      </c>
      <c r="H24">
        <v>5</v>
      </c>
      <c r="I24">
        <v>1</v>
      </c>
      <c r="J24">
        <v>15</v>
      </c>
      <c r="K24">
        <v>0.66</v>
      </c>
    </row>
    <row r="25" spans="6:26" hidden="1" x14ac:dyDescent="0.3">
      <c r="F25" t="s">
        <v>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6:26" x14ac:dyDescent="0.3">
      <c r="U26" s="16" t="s">
        <v>269</v>
      </c>
      <c r="V26" s="16"/>
      <c r="W26" s="16"/>
      <c r="X26" s="16"/>
      <c r="Y26" s="16"/>
      <c r="Z26" s="16"/>
    </row>
    <row r="27" spans="6:26" x14ac:dyDescent="0.3">
      <c r="U27" t="s">
        <v>21</v>
      </c>
      <c r="V27">
        <v>31</v>
      </c>
      <c r="W27">
        <v>5</v>
      </c>
      <c r="X27">
        <v>2</v>
      </c>
      <c r="Y27">
        <v>12</v>
      </c>
      <c r="Z27">
        <v>0.72</v>
      </c>
    </row>
    <row r="28" spans="6:26" x14ac:dyDescent="0.3">
      <c r="F28" s="16" t="s">
        <v>266</v>
      </c>
      <c r="G28" s="16"/>
      <c r="H28" s="16"/>
      <c r="I28" s="16"/>
      <c r="J28" s="16"/>
      <c r="K28" s="16"/>
      <c r="O28" s="18"/>
      <c r="P28" s="18"/>
      <c r="Q28" s="18"/>
      <c r="R28" s="18"/>
      <c r="S28" s="18"/>
      <c r="U28" t="s">
        <v>22</v>
      </c>
      <c r="V28">
        <v>38</v>
      </c>
      <c r="W28">
        <v>4</v>
      </c>
      <c r="X28">
        <v>0</v>
      </c>
      <c r="Y28">
        <v>8</v>
      </c>
      <c r="Z28">
        <v>0.84</v>
      </c>
    </row>
    <row r="29" spans="6:26" x14ac:dyDescent="0.3">
      <c r="G29" t="s">
        <v>1</v>
      </c>
      <c r="H29" t="s">
        <v>2</v>
      </c>
      <c r="I29" t="s">
        <v>3</v>
      </c>
      <c r="J29" t="s">
        <v>4</v>
      </c>
      <c r="K29" t="s">
        <v>41</v>
      </c>
      <c r="O29" s="17"/>
      <c r="P29" s="17"/>
      <c r="Q29" s="17"/>
      <c r="R29" s="17"/>
      <c r="S29" s="17"/>
      <c r="U29" t="s">
        <v>23</v>
      </c>
      <c r="V29">
        <v>28</v>
      </c>
      <c r="W29">
        <v>6</v>
      </c>
      <c r="X29">
        <v>0</v>
      </c>
      <c r="Y29">
        <v>16</v>
      </c>
      <c r="Z29">
        <v>0.68</v>
      </c>
    </row>
    <row r="30" spans="6:26" x14ac:dyDescent="0.3">
      <c r="F30" t="s">
        <v>21</v>
      </c>
      <c r="G30">
        <v>42</v>
      </c>
      <c r="H30">
        <v>0</v>
      </c>
      <c r="I30">
        <v>3</v>
      </c>
      <c r="J30">
        <v>2</v>
      </c>
      <c r="K30">
        <v>0.8936170212765957</v>
      </c>
      <c r="U30" t="s">
        <v>24</v>
      </c>
      <c r="V30">
        <v>32</v>
      </c>
      <c r="W30">
        <v>9</v>
      </c>
      <c r="X30">
        <v>1</v>
      </c>
      <c r="Y30">
        <v>8</v>
      </c>
      <c r="Z30">
        <v>0.82</v>
      </c>
    </row>
    <row r="31" spans="6:26" x14ac:dyDescent="0.3">
      <c r="F31" t="s">
        <v>22</v>
      </c>
      <c r="G31">
        <v>32</v>
      </c>
      <c r="H31">
        <v>10</v>
      </c>
      <c r="I31">
        <v>3</v>
      </c>
      <c r="J31">
        <v>2</v>
      </c>
      <c r="K31">
        <v>0.8936170212765957</v>
      </c>
      <c r="U31" t="s">
        <v>39</v>
      </c>
      <c r="V31">
        <v>27</v>
      </c>
      <c r="W31">
        <v>6</v>
      </c>
      <c r="X31">
        <v>1</v>
      </c>
      <c r="Y31">
        <v>16</v>
      </c>
      <c r="Z31">
        <v>0.66</v>
      </c>
    </row>
    <row r="32" spans="6:26" x14ac:dyDescent="0.3">
      <c r="F32" t="s">
        <v>23</v>
      </c>
      <c r="G32">
        <v>35</v>
      </c>
      <c r="H32">
        <v>6</v>
      </c>
      <c r="I32">
        <v>0</v>
      </c>
      <c r="J32">
        <v>6</v>
      </c>
      <c r="K32">
        <v>0.87234042553191493</v>
      </c>
      <c r="U32" t="s">
        <v>37</v>
      </c>
      <c r="V32">
        <v>35</v>
      </c>
      <c r="W32">
        <v>11</v>
      </c>
      <c r="X32">
        <v>2</v>
      </c>
      <c r="Y32">
        <v>2</v>
      </c>
      <c r="Z32">
        <v>0.92</v>
      </c>
    </row>
    <row r="33" spans="6:26" x14ac:dyDescent="0.3">
      <c r="F33" t="s">
        <v>24</v>
      </c>
      <c r="G33">
        <v>37</v>
      </c>
      <c r="H33">
        <v>1</v>
      </c>
      <c r="I33">
        <v>0</v>
      </c>
      <c r="J33">
        <v>9</v>
      </c>
      <c r="K33">
        <v>0.80851063829787229</v>
      </c>
      <c r="Z33">
        <f>AVERAGE(Z27:Z32)</f>
        <v>0.77333333333333343</v>
      </c>
    </row>
    <row r="34" spans="6:26" x14ac:dyDescent="0.3">
      <c r="F34" t="s">
        <v>39</v>
      </c>
      <c r="G34">
        <v>35</v>
      </c>
      <c r="H34">
        <v>0</v>
      </c>
      <c r="I34">
        <v>2</v>
      </c>
      <c r="J34">
        <v>10</v>
      </c>
      <c r="K34">
        <v>0.74468085106382975</v>
      </c>
    </row>
    <row r="35" spans="6:26" x14ac:dyDescent="0.3">
      <c r="F35" t="s">
        <v>37</v>
      </c>
      <c r="G35">
        <v>40</v>
      </c>
      <c r="H35">
        <v>5</v>
      </c>
      <c r="I35">
        <v>0</v>
      </c>
      <c r="J35">
        <v>2</v>
      </c>
      <c r="K35">
        <v>0.95744680851063835</v>
      </c>
    </row>
    <row r="36" spans="6:26" x14ac:dyDescent="0.3">
      <c r="K36">
        <f>AVERAGE(K30:K35)</f>
        <v>0.86170212765957432</v>
      </c>
    </row>
    <row r="37" spans="6:26" x14ac:dyDescent="0.3">
      <c r="U37" s="18" t="s">
        <v>270</v>
      </c>
      <c r="V37" s="18"/>
      <c r="W37" s="18"/>
      <c r="X37" s="18"/>
      <c r="Y37" s="18"/>
      <c r="Z37" s="18"/>
    </row>
    <row r="38" spans="6:26" x14ac:dyDescent="0.3">
      <c r="F38" s="16" t="s">
        <v>267</v>
      </c>
      <c r="G38" s="16"/>
      <c r="H38" s="16"/>
      <c r="I38" s="16"/>
      <c r="J38" s="16"/>
      <c r="K38" s="16"/>
      <c r="O38" s="18"/>
      <c r="P38" s="18"/>
      <c r="Q38" s="18"/>
      <c r="R38" s="18"/>
      <c r="S38" s="18"/>
      <c r="U38" t="s">
        <v>21</v>
      </c>
      <c r="V38">
        <v>12</v>
      </c>
      <c r="W38">
        <v>11</v>
      </c>
      <c r="X38">
        <v>2</v>
      </c>
      <c r="Y38">
        <v>9</v>
      </c>
      <c r="Z38">
        <v>0.67647058823529416</v>
      </c>
    </row>
    <row r="39" spans="6:26" x14ac:dyDescent="0.3">
      <c r="G39" t="s">
        <v>1</v>
      </c>
      <c r="H39" t="s">
        <v>2</v>
      </c>
      <c r="I39" t="s">
        <v>3</v>
      </c>
      <c r="J39" t="s">
        <v>4</v>
      </c>
      <c r="K39" t="s">
        <v>41</v>
      </c>
      <c r="O39" s="17"/>
      <c r="P39" s="17"/>
      <c r="Q39" s="17"/>
      <c r="R39" s="17"/>
      <c r="S39" s="17"/>
      <c r="U39" t="s">
        <v>22</v>
      </c>
      <c r="V39">
        <v>21</v>
      </c>
      <c r="W39">
        <v>11</v>
      </c>
      <c r="X39">
        <v>0</v>
      </c>
      <c r="Y39">
        <v>2</v>
      </c>
      <c r="Z39">
        <v>0.94117647058823528</v>
      </c>
    </row>
    <row r="40" spans="6:26" x14ac:dyDescent="0.3">
      <c r="F40" t="s">
        <v>21</v>
      </c>
      <c r="G40">
        <v>12</v>
      </c>
      <c r="H40">
        <v>11</v>
      </c>
      <c r="I40">
        <v>3</v>
      </c>
      <c r="J40">
        <v>8</v>
      </c>
      <c r="K40">
        <v>0.67647058823529416</v>
      </c>
      <c r="U40" t="s">
        <v>23</v>
      </c>
      <c r="V40">
        <v>22</v>
      </c>
      <c r="W40">
        <v>7</v>
      </c>
      <c r="X40">
        <v>0</v>
      </c>
      <c r="Y40">
        <v>5</v>
      </c>
      <c r="Z40">
        <v>0.8529411764705882</v>
      </c>
    </row>
    <row r="41" spans="6:26" x14ac:dyDescent="0.3">
      <c r="F41" t="s">
        <v>22</v>
      </c>
      <c r="G41">
        <v>22</v>
      </c>
      <c r="H41">
        <v>10</v>
      </c>
      <c r="I41">
        <v>0</v>
      </c>
      <c r="J41">
        <v>2</v>
      </c>
      <c r="K41">
        <v>0.94117647058823528</v>
      </c>
      <c r="U41" t="s">
        <v>24</v>
      </c>
      <c r="V41">
        <v>10</v>
      </c>
      <c r="W41">
        <v>19</v>
      </c>
      <c r="X41">
        <v>0</v>
      </c>
      <c r="Y41">
        <v>5</v>
      </c>
      <c r="Z41">
        <v>0.8529411764705882</v>
      </c>
    </row>
    <row r="42" spans="6:26" x14ac:dyDescent="0.3">
      <c r="F42" t="s">
        <v>23</v>
      </c>
      <c r="G42">
        <v>20</v>
      </c>
      <c r="H42">
        <v>7</v>
      </c>
      <c r="I42">
        <v>0</v>
      </c>
      <c r="J42">
        <v>7</v>
      </c>
      <c r="K42">
        <v>0.79411764705882348</v>
      </c>
      <c r="U42" t="s">
        <v>39</v>
      </c>
      <c r="V42">
        <v>6</v>
      </c>
      <c r="W42">
        <v>9</v>
      </c>
      <c r="X42">
        <v>2</v>
      </c>
      <c r="Y42">
        <v>17</v>
      </c>
      <c r="Z42">
        <v>0.44117647058823528</v>
      </c>
    </row>
    <row r="43" spans="6:26" x14ac:dyDescent="0.3">
      <c r="F43" t="s">
        <v>24</v>
      </c>
      <c r="G43">
        <v>11</v>
      </c>
      <c r="H43">
        <v>17</v>
      </c>
      <c r="I43">
        <v>0</v>
      </c>
      <c r="J43">
        <v>6</v>
      </c>
      <c r="K43">
        <v>0.82352941176470584</v>
      </c>
      <c r="U43" t="s">
        <v>37</v>
      </c>
      <c r="V43">
        <v>19</v>
      </c>
      <c r="W43">
        <v>12</v>
      </c>
      <c r="X43">
        <v>1</v>
      </c>
      <c r="Y43">
        <v>2</v>
      </c>
      <c r="Z43">
        <v>0.91176470588235292</v>
      </c>
    </row>
    <row r="44" spans="6:26" x14ac:dyDescent="0.3">
      <c r="F44" t="s">
        <v>39</v>
      </c>
      <c r="G44">
        <v>8</v>
      </c>
      <c r="H44">
        <v>8</v>
      </c>
      <c r="I44">
        <v>4</v>
      </c>
      <c r="J44">
        <v>14</v>
      </c>
      <c r="K44">
        <v>0.47058823529411764</v>
      </c>
    </row>
    <row r="45" spans="6:26" x14ac:dyDescent="0.3">
      <c r="F45" t="s">
        <v>37</v>
      </c>
      <c r="G45">
        <v>19</v>
      </c>
      <c r="H45">
        <v>12</v>
      </c>
      <c r="I45">
        <v>1</v>
      </c>
      <c r="J45">
        <v>2</v>
      </c>
      <c r="K45">
        <v>0.91176470588235292</v>
      </c>
    </row>
    <row r="46" spans="6:26" x14ac:dyDescent="0.3">
      <c r="K46">
        <f>AVERAGE(K40:K45)</f>
        <v>0.76960784313725494</v>
      </c>
    </row>
  </sheetData>
  <mergeCells count="4">
    <mergeCell ref="O8:S8"/>
    <mergeCell ref="O28:S28"/>
    <mergeCell ref="O38:S38"/>
    <mergeCell ref="U37:Z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01B12-76B3-404A-BAB4-0D77F2C67957}">
  <dimension ref="C4:V27"/>
  <sheetViews>
    <sheetView topLeftCell="B1" workbookViewId="0">
      <selection activeCell="R16" sqref="R16"/>
    </sheetView>
  </sheetViews>
  <sheetFormatPr defaultRowHeight="14.4" x14ac:dyDescent="0.3"/>
  <cols>
    <col min="3" max="3" width="14.77734375" customWidth="1"/>
    <col min="10" max="10" width="12.33203125" customWidth="1"/>
  </cols>
  <sheetData>
    <row r="4" spans="3:22" x14ac:dyDescent="0.3">
      <c r="C4" t="s">
        <v>272</v>
      </c>
      <c r="J4" t="s">
        <v>273</v>
      </c>
      <c r="Q4" t="s">
        <v>274</v>
      </c>
    </row>
    <row r="5" spans="3:22" x14ac:dyDescent="0.3">
      <c r="C5" s="16" t="s">
        <v>268</v>
      </c>
      <c r="D5" s="16"/>
      <c r="E5" s="16"/>
      <c r="F5" s="16"/>
      <c r="G5" s="16"/>
      <c r="H5" s="16"/>
      <c r="J5" s="16" t="s">
        <v>269</v>
      </c>
      <c r="K5" s="16"/>
      <c r="L5" s="16"/>
      <c r="M5" s="16"/>
      <c r="N5" s="16"/>
      <c r="O5" s="16"/>
      <c r="Q5" s="16" t="s">
        <v>269</v>
      </c>
      <c r="R5" s="16"/>
      <c r="S5" s="16"/>
      <c r="T5" s="16"/>
      <c r="U5" s="16"/>
      <c r="V5" s="16"/>
    </row>
    <row r="6" spans="3:22" x14ac:dyDescent="0.3">
      <c r="D6" t="s">
        <v>1</v>
      </c>
      <c r="E6" t="s">
        <v>2</v>
      </c>
      <c r="F6" t="s">
        <v>3</v>
      </c>
      <c r="G6" t="s">
        <v>4</v>
      </c>
      <c r="H6" t="s">
        <v>41</v>
      </c>
      <c r="K6" t="s">
        <v>1</v>
      </c>
      <c r="L6" t="s">
        <v>2</v>
      </c>
      <c r="M6" t="s">
        <v>3</v>
      </c>
      <c r="N6" t="s">
        <v>4</v>
      </c>
      <c r="O6" t="s">
        <v>41</v>
      </c>
      <c r="R6" t="s">
        <v>1</v>
      </c>
      <c r="S6" t="s">
        <v>2</v>
      </c>
      <c r="T6" t="s">
        <v>3</v>
      </c>
      <c r="U6" t="s">
        <v>4</v>
      </c>
      <c r="V6" t="s">
        <v>41</v>
      </c>
    </row>
    <row r="7" spans="3:22" x14ac:dyDescent="0.3">
      <c r="C7" t="s">
        <v>21</v>
      </c>
      <c r="D7">
        <v>33</v>
      </c>
      <c r="E7">
        <v>3</v>
      </c>
      <c r="F7">
        <v>1</v>
      </c>
      <c r="G7">
        <v>12</v>
      </c>
      <c r="H7">
        <v>0.72</v>
      </c>
      <c r="J7" t="s">
        <v>21</v>
      </c>
      <c r="K7">
        <v>31</v>
      </c>
      <c r="L7">
        <v>5</v>
      </c>
      <c r="M7">
        <v>2</v>
      </c>
      <c r="N7">
        <v>12</v>
      </c>
      <c r="O7">
        <v>0.72</v>
      </c>
      <c r="Q7" t="s">
        <v>21</v>
      </c>
      <c r="R7">
        <v>31</v>
      </c>
      <c r="S7">
        <v>5</v>
      </c>
      <c r="T7">
        <v>2</v>
      </c>
      <c r="U7">
        <v>12</v>
      </c>
      <c r="V7">
        <v>0.72</v>
      </c>
    </row>
    <row r="8" spans="3:22" x14ac:dyDescent="0.3">
      <c r="C8" t="s">
        <v>22</v>
      </c>
      <c r="D8">
        <v>34</v>
      </c>
      <c r="E8">
        <v>5</v>
      </c>
      <c r="F8">
        <v>0</v>
      </c>
      <c r="G8">
        <v>10</v>
      </c>
      <c r="H8">
        <v>0.78</v>
      </c>
      <c r="J8" t="s">
        <v>22</v>
      </c>
      <c r="K8">
        <v>38</v>
      </c>
      <c r="L8">
        <v>4</v>
      </c>
      <c r="M8">
        <v>0</v>
      </c>
      <c r="N8">
        <v>8</v>
      </c>
      <c r="O8">
        <v>0.84</v>
      </c>
      <c r="Q8" t="s">
        <v>22</v>
      </c>
      <c r="R8">
        <v>38</v>
      </c>
      <c r="S8">
        <v>4</v>
      </c>
      <c r="T8">
        <v>0</v>
      </c>
      <c r="U8">
        <v>8</v>
      </c>
      <c r="V8">
        <v>0.84</v>
      </c>
    </row>
    <row r="9" spans="3:22" x14ac:dyDescent="0.3">
      <c r="C9" t="s">
        <v>23</v>
      </c>
      <c r="D9">
        <v>28</v>
      </c>
      <c r="E9">
        <v>3</v>
      </c>
      <c r="F9">
        <v>1</v>
      </c>
      <c r="G9">
        <v>17</v>
      </c>
      <c r="H9">
        <v>0.62</v>
      </c>
      <c r="J9" t="s">
        <v>23</v>
      </c>
      <c r="K9">
        <v>28</v>
      </c>
      <c r="L9">
        <v>6</v>
      </c>
      <c r="M9">
        <v>0</v>
      </c>
      <c r="N9">
        <v>16</v>
      </c>
      <c r="O9">
        <v>0.68</v>
      </c>
      <c r="Q9" t="s">
        <v>23</v>
      </c>
      <c r="R9">
        <v>28</v>
      </c>
      <c r="S9">
        <v>6</v>
      </c>
      <c r="T9">
        <v>0</v>
      </c>
      <c r="U9">
        <v>16</v>
      </c>
      <c r="V9">
        <v>0.68</v>
      </c>
    </row>
    <row r="10" spans="3:22" x14ac:dyDescent="0.3">
      <c r="C10" t="s">
        <v>24</v>
      </c>
      <c r="D10">
        <v>33</v>
      </c>
      <c r="E10">
        <v>1</v>
      </c>
      <c r="F10">
        <v>0</v>
      </c>
      <c r="G10">
        <v>15</v>
      </c>
      <c r="H10">
        <v>0.68</v>
      </c>
      <c r="J10" t="s">
        <v>24</v>
      </c>
      <c r="K10">
        <v>32</v>
      </c>
      <c r="L10">
        <v>9</v>
      </c>
      <c r="M10">
        <v>1</v>
      </c>
      <c r="N10">
        <v>8</v>
      </c>
      <c r="O10">
        <v>0.82</v>
      </c>
      <c r="Q10" t="s">
        <v>24</v>
      </c>
      <c r="R10">
        <v>32</v>
      </c>
      <c r="S10">
        <v>9</v>
      </c>
      <c r="T10">
        <v>1</v>
      </c>
      <c r="U10">
        <v>8</v>
      </c>
      <c r="V10">
        <v>0.82</v>
      </c>
    </row>
    <row r="11" spans="3:22" x14ac:dyDescent="0.3">
      <c r="C11" t="s">
        <v>39</v>
      </c>
      <c r="D11">
        <v>27</v>
      </c>
      <c r="E11">
        <v>5</v>
      </c>
      <c r="F11">
        <v>1</v>
      </c>
      <c r="G11">
        <v>16</v>
      </c>
      <c r="H11">
        <v>0.64</v>
      </c>
      <c r="J11" t="s">
        <v>39</v>
      </c>
      <c r="K11">
        <v>27</v>
      </c>
      <c r="L11">
        <v>6</v>
      </c>
      <c r="M11">
        <v>1</v>
      </c>
      <c r="N11">
        <v>16</v>
      </c>
      <c r="O11">
        <v>0.66</v>
      </c>
      <c r="Q11" t="s">
        <v>39</v>
      </c>
      <c r="R11">
        <v>27</v>
      </c>
      <c r="S11">
        <v>6</v>
      </c>
      <c r="T11">
        <v>1</v>
      </c>
      <c r="U11">
        <v>16</v>
      </c>
      <c r="V11">
        <v>0.66</v>
      </c>
    </row>
    <row r="12" spans="3:22" x14ac:dyDescent="0.3">
      <c r="C12" t="s">
        <v>37</v>
      </c>
      <c r="D12">
        <v>34</v>
      </c>
      <c r="E12">
        <v>11</v>
      </c>
      <c r="F12">
        <v>3</v>
      </c>
      <c r="G12">
        <v>1</v>
      </c>
      <c r="H12">
        <v>0.9</v>
      </c>
      <c r="J12" t="s">
        <v>37</v>
      </c>
      <c r="K12">
        <v>35</v>
      </c>
      <c r="L12">
        <v>11</v>
      </c>
      <c r="M12">
        <v>2</v>
      </c>
      <c r="N12">
        <v>2</v>
      </c>
      <c r="O12">
        <v>0.92</v>
      </c>
      <c r="Q12" t="s">
        <v>37</v>
      </c>
      <c r="R12">
        <v>35</v>
      </c>
      <c r="S12">
        <v>11</v>
      </c>
      <c r="T12">
        <v>2</v>
      </c>
      <c r="U12">
        <v>2</v>
      </c>
      <c r="V12">
        <v>0.92</v>
      </c>
    </row>
    <row r="13" spans="3:22" x14ac:dyDescent="0.3">
      <c r="H13">
        <f>AVERAGE(H7:H12)</f>
        <v>0.72333333333333349</v>
      </c>
      <c r="O13">
        <f>AVERAGE(O7:O12)</f>
        <v>0.77333333333333343</v>
      </c>
      <c r="V13">
        <f>AVERAGE(V7:V12)</f>
        <v>0.77333333333333343</v>
      </c>
    </row>
    <row r="19" spans="3:22" x14ac:dyDescent="0.3">
      <c r="C19" s="16" t="s">
        <v>267</v>
      </c>
      <c r="D19" s="16"/>
      <c r="E19" s="16"/>
      <c r="F19" s="16"/>
      <c r="G19" s="16"/>
      <c r="H19" s="16"/>
      <c r="J19" s="18" t="s">
        <v>270</v>
      </c>
      <c r="K19" s="18"/>
      <c r="L19" s="18"/>
      <c r="M19" s="18"/>
      <c r="N19" s="18"/>
      <c r="O19" s="18"/>
      <c r="Q19" s="16" t="s">
        <v>269</v>
      </c>
      <c r="R19" s="16"/>
      <c r="S19" s="16"/>
      <c r="T19" s="16"/>
      <c r="U19" s="16"/>
      <c r="V19" s="16"/>
    </row>
    <row r="20" spans="3:22" x14ac:dyDescent="0.3">
      <c r="D20" t="s">
        <v>1</v>
      </c>
      <c r="E20" t="s">
        <v>2</v>
      </c>
      <c r="F20" t="s">
        <v>3</v>
      </c>
      <c r="G20" t="s">
        <v>4</v>
      </c>
      <c r="H20" t="s">
        <v>41</v>
      </c>
      <c r="R20" t="s">
        <v>1</v>
      </c>
      <c r="S20" t="s">
        <v>2</v>
      </c>
      <c r="T20" t="s">
        <v>3</v>
      </c>
      <c r="U20" t="s">
        <v>4</v>
      </c>
      <c r="V20" t="s">
        <v>41</v>
      </c>
    </row>
    <row r="21" spans="3:22" x14ac:dyDescent="0.3">
      <c r="C21" t="s">
        <v>21</v>
      </c>
      <c r="D21">
        <v>12</v>
      </c>
      <c r="E21">
        <v>11</v>
      </c>
      <c r="F21">
        <v>3</v>
      </c>
      <c r="G21">
        <v>8</v>
      </c>
      <c r="H21">
        <v>0.67647058823529416</v>
      </c>
      <c r="J21" t="s">
        <v>21</v>
      </c>
      <c r="K21">
        <v>12</v>
      </c>
      <c r="L21">
        <v>11</v>
      </c>
      <c r="M21">
        <v>2</v>
      </c>
      <c r="N21">
        <v>9</v>
      </c>
      <c r="O21">
        <v>0.67647058823529416</v>
      </c>
      <c r="Q21" t="s">
        <v>21</v>
      </c>
      <c r="R21">
        <v>12</v>
      </c>
      <c r="S21">
        <v>11</v>
      </c>
      <c r="T21">
        <v>2</v>
      </c>
      <c r="U21">
        <v>9</v>
      </c>
      <c r="V21">
        <v>0.67647058823529416</v>
      </c>
    </row>
    <row r="22" spans="3:22" x14ac:dyDescent="0.3">
      <c r="C22" t="s">
        <v>22</v>
      </c>
      <c r="D22">
        <v>22</v>
      </c>
      <c r="E22">
        <v>10</v>
      </c>
      <c r="F22">
        <v>0</v>
      </c>
      <c r="G22">
        <v>2</v>
      </c>
      <c r="H22">
        <v>0.94117647058823528</v>
      </c>
      <c r="J22" t="s">
        <v>22</v>
      </c>
      <c r="K22">
        <v>21</v>
      </c>
      <c r="L22">
        <v>11</v>
      </c>
      <c r="M22">
        <v>0</v>
      </c>
      <c r="N22">
        <v>2</v>
      </c>
      <c r="O22">
        <v>0.94117647058823528</v>
      </c>
      <c r="Q22" t="s">
        <v>22</v>
      </c>
      <c r="R22">
        <v>18</v>
      </c>
      <c r="S22">
        <v>15</v>
      </c>
      <c r="T22">
        <v>0</v>
      </c>
      <c r="U22">
        <v>1</v>
      </c>
      <c r="V22">
        <v>0.97058823529411764</v>
      </c>
    </row>
    <row r="23" spans="3:22" x14ac:dyDescent="0.3">
      <c r="C23" t="s">
        <v>23</v>
      </c>
      <c r="D23">
        <v>20</v>
      </c>
      <c r="E23">
        <v>7</v>
      </c>
      <c r="F23">
        <v>0</v>
      </c>
      <c r="G23">
        <v>7</v>
      </c>
      <c r="H23">
        <v>0.79411764705882348</v>
      </c>
      <c r="J23" t="s">
        <v>23</v>
      </c>
      <c r="K23">
        <v>22</v>
      </c>
      <c r="L23">
        <v>7</v>
      </c>
      <c r="M23">
        <v>0</v>
      </c>
      <c r="N23">
        <v>5</v>
      </c>
      <c r="O23">
        <v>0.8529411764705882</v>
      </c>
      <c r="Q23" t="s">
        <v>23</v>
      </c>
      <c r="R23">
        <v>22</v>
      </c>
      <c r="S23">
        <v>7</v>
      </c>
      <c r="T23">
        <v>0</v>
      </c>
      <c r="U23">
        <v>5</v>
      </c>
      <c r="V23">
        <v>0.8529411764705882</v>
      </c>
    </row>
    <row r="24" spans="3:22" x14ac:dyDescent="0.3">
      <c r="C24" t="s">
        <v>24</v>
      </c>
      <c r="D24">
        <v>11</v>
      </c>
      <c r="E24">
        <v>17</v>
      </c>
      <c r="F24">
        <v>0</v>
      </c>
      <c r="G24">
        <v>6</v>
      </c>
      <c r="H24">
        <v>0.82352941176470584</v>
      </c>
      <c r="J24" t="s">
        <v>24</v>
      </c>
      <c r="K24">
        <v>10</v>
      </c>
      <c r="L24">
        <v>19</v>
      </c>
      <c r="M24">
        <v>0</v>
      </c>
      <c r="N24">
        <v>5</v>
      </c>
      <c r="O24">
        <v>0.8529411764705882</v>
      </c>
      <c r="Q24" t="s">
        <v>24</v>
      </c>
      <c r="R24">
        <v>11</v>
      </c>
      <c r="S24">
        <v>16</v>
      </c>
      <c r="T24">
        <v>0</v>
      </c>
      <c r="U24">
        <v>7</v>
      </c>
      <c r="V24">
        <v>0.79411764705882348</v>
      </c>
    </row>
    <row r="25" spans="3:22" x14ac:dyDescent="0.3">
      <c r="C25" t="s">
        <v>39</v>
      </c>
      <c r="D25">
        <v>8</v>
      </c>
      <c r="E25">
        <v>8</v>
      </c>
      <c r="F25">
        <v>4</v>
      </c>
      <c r="G25">
        <v>14</v>
      </c>
      <c r="H25">
        <v>0.47058823529411764</v>
      </c>
      <c r="J25" t="s">
        <v>39</v>
      </c>
      <c r="K25">
        <v>6</v>
      </c>
      <c r="L25">
        <v>9</v>
      </c>
      <c r="M25">
        <v>2</v>
      </c>
      <c r="N25">
        <v>17</v>
      </c>
      <c r="O25">
        <v>0.44117647058823528</v>
      </c>
      <c r="Q25" t="s">
        <v>39</v>
      </c>
      <c r="R25">
        <v>6</v>
      </c>
      <c r="S25">
        <v>8</v>
      </c>
      <c r="T25">
        <v>3</v>
      </c>
      <c r="U25">
        <v>17</v>
      </c>
      <c r="V25">
        <v>0.41176470588235292</v>
      </c>
    </row>
    <row r="26" spans="3:22" x14ac:dyDescent="0.3">
      <c r="C26" t="s">
        <v>37</v>
      </c>
      <c r="D26">
        <v>19</v>
      </c>
      <c r="E26">
        <v>12</v>
      </c>
      <c r="F26">
        <v>1</v>
      </c>
      <c r="G26">
        <v>2</v>
      </c>
      <c r="H26">
        <v>0.91176470588235292</v>
      </c>
      <c r="J26" t="s">
        <v>37</v>
      </c>
      <c r="K26">
        <v>19</v>
      </c>
      <c r="L26">
        <v>12</v>
      </c>
      <c r="M26">
        <v>1</v>
      </c>
      <c r="N26">
        <v>2</v>
      </c>
      <c r="O26">
        <v>0.91176470588235292</v>
      </c>
      <c r="Q26" t="s">
        <v>37</v>
      </c>
      <c r="R26">
        <v>19</v>
      </c>
      <c r="S26">
        <v>12</v>
      </c>
      <c r="T26">
        <v>1</v>
      </c>
      <c r="U26">
        <v>2</v>
      </c>
      <c r="V26">
        <v>0.91176470588235292</v>
      </c>
    </row>
    <row r="27" spans="3:22" x14ac:dyDescent="0.3">
      <c r="H27">
        <f>AVERAGE(H21:H26)</f>
        <v>0.76960784313725494</v>
      </c>
      <c r="O27">
        <f>AVERAGE(O21:O26)</f>
        <v>0.77941176470588236</v>
      </c>
      <c r="V27">
        <f>AVERAGE(V21:V26)</f>
        <v>0.76960784313725483</v>
      </c>
    </row>
  </sheetData>
  <mergeCells count="1">
    <mergeCell ref="J19:O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535DC0B05091468EDEC5EC8DE4F2DB" ma:contentTypeVersion="12" ma:contentTypeDescription="Create a new document." ma:contentTypeScope="" ma:versionID="040674b18f33e07f1ad8ada5c558fc1d">
  <xsd:schema xmlns:xsd="http://www.w3.org/2001/XMLSchema" xmlns:xs="http://www.w3.org/2001/XMLSchema" xmlns:p="http://schemas.microsoft.com/office/2006/metadata/properties" xmlns:ns2="02f39fd4-b46a-42c6-a1e5-fc7e03a1a995" xmlns:ns3="5e63e1d4-6537-4213-8d59-56a7546dfc2b" targetNamespace="http://schemas.microsoft.com/office/2006/metadata/properties" ma:root="true" ma:fieldsID="597bb3903ef9daf5645c9e9169b25f00" ns2:_="" ns3:_="">
    <xsd:import namespace="02f39fd4-b46a-42c6-a1e5-fc7e03a1a995"/>
    <xsd:import namespace="5e63e1d4-6537-4213-8d59-56a7546dfc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ast_x0020_modified_x0020_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39fd4-b46a-42c6-a1e5-fc7e03a1a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ast_x0020_modified_x0020_by" ma:index="19" nillable="true" ma:displayName="Last modified by" ma:list="UserInfo" ma:SharePointGroup="0" ma:internalName="Last_x0020_modified_x0020_by" ma:showField="Modifie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63e1d4-6537-4213-8d59-56a7546dfc2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st_x0020_modified_x0020_by xmlns="02f39fd4-b46a-42c6-a1e5-fc7e03a1a995">
      <UserInfo>
        <DisplayName/>
        <AccountId xsi:nil="true"/>
        <AccountType/>
      </UserInfo>
    </Last_x0020_modified_x0020_by>
  </documentManagement>
</p:properties>
</file>

<file path=customXml/item4.xml>��< ? x m l   v e r s i o n = " 1 . 0 "   e n c o d i n g = " u t f - 1 6 " ? > < D a t a M a s h u p   s q m i d = " 3 e b 9 0 9 e 8 - 2 7 b 9 - 4 7 f 9 - a f 4 6 - 0 d 5 5 3 6 c 8 0 9 e e "   x m l n s = " h t t p : / / s c h e m a s . m i c r o s o f t . c o m / D a t a M a s h u p " > A A A A A P E E A A B Q S w M E F A A C A A g A m 1 H 2 U L 3 S 1 k y p A A A A + A A A A B I A H A B D b 2 5 m a W c v U G F j a 2 F n Z S 5 4 b W w g o h g A K K A U A A A A A A A A A A A A A A A A A A A A A A A A A A A A h Y / R C o I w G I V f R X b v N p d W y O + 8 6 C r I C I L o d u j S k c 5 w s / l u X f R I v U J C W d 1 1 e Q 7 f g e 8 8 b n d I h 6 b 2 r r I z q t U J C j B F n t R 5 W y h d J q i 3 J 3 + J U g 4 7 k Z 9 F K b 0 R 1 i Y e j E p Q Z e 0 l J s Q 5 h 9 0 M t 1 1 J G K U B O W a b f V 7 J R v h K G y t 0 L t F n V f x f I Q 6 H l w x n e M F w F E V z H I Y B k K m G T O k v w k Z j T I H 8 l L D q a 9 t 3 k k v t r 7 d A p g j k / Y I / A V B L A w Q U A A I A C A C b U f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1 H 2 U J p M m d b m A Q A A J R Q A A B M A H A B G b 3 J t d W x h c y 9 T Z W N 0 a W 9 u M S 5 t I K I Y A C i g F A A A A A A A A A A A A A A A A A A A A A A A A A A A A O 2 U X W v b M B S G 7 w P 5 D 0 K 9 S c A Y k r V j r P i i c z q 2 i 3 b t E u h F O 4 w i H z t i 8 l E 4 k r u F 0 P 9 e t c l o g h 3 2 V U I 3 5 B v b 7 z k 6 H + L h t S C d M s j G q / f g u N v p d u x M E O T M k V C o s M x y 4 Q R L m A b X 7 T D / j E 1 N E r y S 2 t t 4 Z G R d A b r e e 6 U h T g 0 6 / 2 N 7 f P T 2 5 h 2 g n F W C v t 5 I U 8 0 F K W s w K w G B h D P U L m 4 1 j a W 9 5 f 3 o e g R a V c o B J T z i E U u N r i u 0 y Z u I n a I 0 u U 9 P B s O j Y c Q u a + N g 7 B Y a k q f P + N w g f O l H q + E P + A W Z y s d y 9 g F E D m S 5 3 2 Q i p j 5 x H V n r v d W e E b t e 6 y d a j 6 X Q g m z i q N 4 s m c 4 E l r 7 i Z D G H p 3 I T E m g L Q 9 V q 4 I e g 7 b X 0 j 5 Z L X v j b Q 1 G B X 8 / 5 P O b g u 7 u L 2 J K f n n n p I 7 r X h / F D g U f t o k U 7 P 2 l q V 2 S w b M q f 0 s / Z Z S 2 0 c o v s D A T + 6 I l 1 N Q V 6 T L H S E L T o W k x B b 8 1 4 1 + 9 2 F L Z e x C Z M O U z r M t M K w e 4 L p Y 2 W P w F p M P i P S M q N b E B U K N B 5 Q y 1 d Q / J t v g E 1 Z M 9 m l q u i a L I 0 z 8 i 1 q c 4 a c j t j 0 B 7 a f W j n k T 8 G 8 o B v + 1 t v 2 O f B 5 I L J / R 1 T m z a 3 T 6 K C 1 w W v + w 2 v e x W 8 L n j d s 3 r d H o k K X h e 8 7 p e 5 P H y R X A 4 D l / 8 o l 4 Z U q b A 5 8 D P h e h R w D b i + N F z v A V B L A Q I t A B Q A A g A I A J t R 9 l C 9 0 t Z M q Q A A A P g A A A A S A A A A A A A A A A A A A A A A A A A A A A B D b 2 5 m a W c v U G F j a 2 F n Z S 5 4 b W x Q S w E C L Q A U A A I A C A C b U f Z Q D 8 r p q 6 Q A A A D p A A A A E w A A A A A A A A A A A A A A A A D 1 A A A A W 0 N v b n R l b n R f V H l w Z X N d L n h t b F B L A Q I t A B Q A A g A I A J t R 9 l C a T J n W 5 g E A A C U U A A A T A A A A A A A A A A A A A A A A A O Y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t i A A A A A A A A K W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y Y W l u a W 5 n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B U M T U 6 M T Y 6 N T I u N z g y N j Q 1 M 1 o i I C 8 + P E V u d H J 5 I F R 5 c G U 9 I l F 1 Z X J 5 S U Q i I F Z h b H V l P S J z M j J i N T c x Y m Y t N m E z M S 0 0 O T k x L T k y Z j E t Y 2 M 4 N G J m Z W U 4 N z B l I i A v P j x F b n R y e S B U e X B l P S J C d W Z m Z X J O Z X h 0 U m V m c m V z a C I g V m F s d W U 9 I m w x I i A v P j x F b n R y e S B U e X B l P S J G a W x s Q 2 9 s d W 1 u V H l w Z X M i I F Z h b H V l P S J z Q m d N R E F 3 T U Z C U V k 9 I i A v P j x F b n R y e S B U e X B l P S J G a W x s Q 2 9 s d W 1 u T m F t Z X M i I F Z h b H V l P S J z W y Z x d W 9 0 O 2 Z p b G V u Y W 1 l J n F 1 b 3 Q 7 L C Z x d W 9 0 O 0 V N J n F 1 b 3 Q 7 L C Z x d W 9 0 O 1 B N J n F 1 b 3 Q 7 L C Z x d W 9 0 O 0 5 B J n F 1 b 3 Q 7 L C Z x d W 9 0 O 1 d y b 2 5 n J n F 1 b 3 Q 7 L C Z x d W 9 0 O 0 9 D U l 9 R d W F s a X R 5 X 0 1 l Y W 4 m c X V v d D s s J n F 1 b 3 Q 7 c 2 N v c m U m c X V v d D s s J n F 1 b 3 Q 7 b G F i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m l u Z 1 9 k Y X R h L 0 N o Y W 5 n Z W Q g V H l w Z S 5 7 Z m l s Z W 5 h b W U s M H 0 m c X V v d D s s J n F 1 b 3 Q 7 U 2 V j d G l v b j E v d H J h a W 5 p b m d f Z G F 0 Y S 9 D a G F u Z 2 V k I F R 5 c G U u e 0 V N L D F 9 J n F 1 b 3 Q 7 L C Z x d W 9 0 O 1 N l Y 3 R p b 2 4 x L 3 R y Y W l u a W 5 n X 2 R h d G E v Q 2 h h b m d l Z C B U e X B l L n t Q T S w y f S Z x d W 9 0 O y w m c X V v d D t T Z W N 0 a W 9 u M S 9 0 c m F p b m l u Z 1 9 k Y X R h L 0 N o Y W 5 n Z W Q g V H l w Z S 5 7 T k E s M 3 0 m c X V v d D s s J n F 1 b 3 Q 7 U 2 V j d G l v b j E v d H J h a W 5 p b m d f Z G F 0 Y S 9 D a G F u Z 2 V k I F R 5 c G U u e 1 d y b 2 5 n L D R 9 J n F 1 b 3 Q 7 L C Z x d W 9 0 O 1 N l Y 3 R p b 2 4 x L 3 R y Y W l u a W 5 n X 2 R h d G E v Q 2 h h b m d l Z C B U e X B l L n t P Q 1 J f U X V h b G l 0 e V 9 N Z W F u L D V 9 J n F 1 b 3 Q 7 L C Z x d W 9 0 O 1 N l Y 3 R p b 2 4 x L 3 R y Y W l u a W 5 n X 2 R h d G E v Q 2 h h b m d l Z C B U e X B l L n t z Y 2 9 y Z S w 2 f S Z x d W 9 0 O y w m c X V v d D t T Z W N 0 a W 9 u M S 9 0 c m F p b m l u Z 1 9 k Y X R h L 0 N o Y W 5 n Z W Q g V H l w Z S 5 7 b G F i Z W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H J h a W 5 p b m d f Z G F 0 Y S 9 D a G F u Z 2 V k I F R 5 c G U u e 2 Z p b G V u Y W 1 l L D B 9 J n F 1 b 3 Q 7 L C Z x d W 9 0 O 1 N l Y 3 R p b 2 4 x L 3 R y Y W l u a W 5 n X 2 R h d G E v Q 2 h h b m d l Z C B U e X B l L n t F T S w x f S Z x d W 9 0 O y w m c X V v d D t T Z W N 0 a W 9 u M S 9 0 c m F p b m l u Z 1 9 k Y X R h L 0 N o Y W 5 n Z W Q g V H l w Z S 5 7 U E 0 s M n 0 m c X V v d D s s J n F 1 b 3 Q 7 U 2 V j d G l v b j E v d H J h a W 5 p b m d f Z G F 0 Y S 9 D a G F u Z 2 V k I F R 5 c G U u e 0 5 B L D N 9 J n F 1 b 3 Q 7 L C Z x d W 9 0 O 1 N l Y 3 R p b 2 4 x L 3 R y Y W l u a W 5 n X 2 R h d G E v Q 2 h h b m d l Z C B U e X B l L n t X c m 9 u Z y w 0 f S Z x d W 9 0 O y w m c X V v d D t T Z W N 0 a W 9 u M S 9 0 c m F p b m l u Z 1 9 k Y X R h L 0 N o Y W 5 n Z W Q g V H l w Z S 5 7 T 0 N S X 1 F 1 Y W x p d H l f T W V h b i w 1 f S Z x d W 9 0 O y w m c X V v d D t T Z W N 0 a W 9 u M S 9 0 c m F p b m l u Z 1 9 k Y X R h L 0 N o Y W 5 n Z W Q g V H l w Z S 5 7 c 2 N v c m U s N n 0 m c X V v d D s s J n F 1 b 3 Q 7 U 2 V j d G l v b j E v d H J h a W 5 p b m d f Z G F 0 Y S 9 D a G F u Z 2 V k I F R 5 c G U u e 2 x h Y m V s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m l u Z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p b m d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n V n X 2 x p b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3 L T I w V D E 1 O j E 2 O j U y L j g 0 O T I x N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h O G J l M 2 J h M C 1 i M T c 5 L T Q y M m I t O T k y N C 0 w Z W F l Z G Q 3 M D l l M 2 Y i I C 8 + P E V u d H J 5 I F R 5 c G U 9 I k Z p b G x D b 2 x 1 b W 5 U e X B l c y I g V m F s d W U 9 I n N C Z 1 l H Q m d N R E F 3 T U R B d 1 k 9 I i A v P j x F b n R y e S B U e X B l P S J G a W x s Q 2 9 s d W 1 u T m F t Z X M i I F Z h b H V l P S J z W y Z x d W 9 0 O 2 R v Y y Z x d W 9 0 O y w m c X V v d D t m a W V s Z C Z x d W 9 0 O y w m c X V v d D t n d C Z x d W 9 0 O y w m c X V v d D t h b n N 3 Z X I m c X V v d D s s J n F 1 b 3 Q 7 b G V u X 2 R p Z m Y m c X V v d D s s J n F 1 b 3 Q 7 c F 9 y d C Z x d W 9 0 O y w m c X V v d D t w X 3 R z b 3 J 0 X 3 J 0 J n F 1 b 3 Q 7 L C Z x d W 9 0 O 3 B f d H N l d F 9 y d C Z x d W 9 0 O y w m c X V v d D t 0 c 2 9 y d F 9 y d C Z x d W 9 0 O y w m c X V v d D t 0 c 2 V 0 X 3 J 0 J n F 1 b 3 Q 7 L C Z x d W 9 0 O 2 x h Y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Y n V n X 2 x p b m V z L 0 N o Y W 5 n Z W Q g V H l w Z S 5 7 Z G 9 j L D B 9 J n F 1 b 3 Q 7 L C Z x d W 9 0 O 1 N l Y 3 R p b 2 4 x L 2 R l Y n V n X 2 x p b m V z L 0 N o Y W 5 n Z W Q g V H l w Z S 5 7 Z m l l b G Q s M X 0 m c X V v d D s s J n F 1 b 3 Q 7 U 2 V j d G l v b j E v Z G V i d W d f b G l u Z X M v Q 2 h h b m d l Z C B U e X B l L n t n d C w y f S Z x d W 9 0 O y w m c X V v d D t T Z W N 0 a W 9 u M S 9 k Z W J 1 Z 1 9 s a W 5 l c y 9 D a G F u Z 2 V k I F R 5 c G U u e 2 F u c 3 d l c i w z f S Z x d W 9 0 O y w m c X V v d D t T Z W N 0 a W 9 u M S 9 k Z W J 1 Z 1 9 s a W 5 l c y 9 D a G F u Z 2 V k I F R 5 c G U u e 2 x l b l 9 k a W Z m L D R 9 J n F 1 b 3 Q 7 L C Z x d W 9 0 O 1 N l Y 3 R p b 2 4 x L 2 R l Y n V n X 2 x p b m V z L 0 N o Y W 5 n Z W Q g V H l w Z S 5 7 c F 9 y d C w 1 f S Z x d W 9 0 O y w m c X V v d D t T Z W N 0 a W 9 u M S 9 k Z W J 1 Z 1 9 s a W 5 l c y 9 D a G F u Z 2 V k I F R 5 c G U u e 3 B f d H N v c n R f c n Q s N n 0 m c X V v d D s s J n F 1 b 3 Q 7 U 2 V j d G l v b j E v Z G V i d W d f b G l u Z X M v Q 2 h h b m d l Z C B U e X B l L n t w X 3 R z Z X R f c n Q s N 3 0 m c X V v d D s s J n F 1 b 3 Q 7 U 2 V j d G l v b j E v Z G V i d W d f b G l u Z X M v Q 2 h h b m d l Z C B U e X B l L n t 0 c 2 9 y d F 9 y d C w 4 f S Z x d W 9 0 O y w m c X V v d D t T Z W N 0 a W 9 u M S 9 k Z W J 1 Z 1 9 s a W 5 l c y 9 D a G F u Z 2 V k I F R 5 c G U u e 3 R z Z X R f c n Q s O X 0 m c X V v d D s s J n F 1 b 3 Q 7 U 2 V j d G l v b j E v Z G V i d W d f b G l u Z X M v Q 2 h h b m d l Z C B U e X B l L n t s Y W J l b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l Y n V n X 2 x p b m V z L 0 N o Y W 5 n Z W Q g V H l w Z S 5 7 Z G 9 j L D B 9 J n F 1 b 3 Q 7 L C Z x d W 9 0 O 1 N l Y 3 R p b 2 4 x L 2 R l Y n V n X 2 x p b m V z L 0 N o Y W 5 n Z W Q g V H l w Z S 5 7 Z m l l b G Q s M X 0 m c X V v d D s s J n F 1 b 3 Q 7 U 2 V j d G l v b j E v Z G V i d W d f b G l u Z X M v Q 2 h h b m d l Z C B U e X B l L n t n d C w y f S Z x d W 9 0 O y w m c X V v d D t T Z W N 0 a W 9 u M S 9 k Z W J 1 Z 1 9 s a W 5 l c y 9 D a G F u Z 2 V k I F R 5 c G U u e 2 F u c 3 d l c i w z f S Z x d W 9 0 O y w m c X V v d D t T Z W N 0 a W 9 u M S 9 k Z W J 1 Z 1 9 s a W 5 l c y 9 D a G F u Z 2 V k I F R 5 c G U u e 2 x l b l 9 k a W Z m L D R 9 J n F 1 b 3 Q 7 L C Z x d W 9 0 O 1 N l Y 3 R p b 2 4 x L 2 R l Y n V n X 2 x p b m V z L 0 N o Y W 5 n Z W Q g V H l w Z S 5 7 c F 9 y d C w 1 f S Z x d W 9 0 O y w m c X V v d D t T Z W N 0 a W 9 u M S 9 k Z W J 1 Z 1 9 s a W 5 l c y 9 D a G F u Z 2 V k I F R 5 c G U u e 3 B f d H N v c n R f c n Q s N n 0 m c X V v d D s s J n F 1 b 3 Q 7 U 2 V j d G l v b j E v Z G V i d W d f b G l u Z X M v Q 2 h h b m d l Z C B U e X B l L n t w X 3 R z Z X R f c n Q s N 3 0 m c X V v d D s s J n F 1 b 3 Q 7 U 2 V j d G l v b j E v Z G V i d W d f b G l u Z X M v Q 2 h h b m d l Z C B U e X B l L n t 0 c 2 9 y d F 9 y d C w 4 f S Z x d W 9 0 O y w m c X V v d D t T Z W N 0 a W 9 u M S 9 k Z W J 1 Z 1 9 s a W 5 l c y 9 D a G F u Z 2 V k I F R 5 c G U u e 3 R z Z X R f c n Q s O X 0 m c X V v d D s s J n F 1 b 3 Q 7 U 2 V j d G l v b j E v Z G V i d W d f b G l u Z X M v Q 2 h h b m d l Z C B U e X B l L n t s Y W J l b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Y n V n X 2 x p b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n V n X 2 x p b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n V n X 2 x p b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p b m d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c m F p b m l u Z 1 9 k Y X R h X 1 8 y I i A v P j x F b n R y e S B U e X B l P S J G a W x s Z W R D b 2 1 w b G V 0 Z V J l c 3 V s d F R v V 2 9 y a 3 N o Z W V 0 I i B W Y W x 1 Z T 0 i b D E i I C 8 + P E V u d H J 5 I F R 5 c G U 9 I k Z p b G x D b 2 x 1 b W 5 U e X B l c y I g V m F s d W U 9 I n N C Z 0 1 E Q X d N R k J R W T 0 i I C 8 + P E V u d H J 5 I F R 5 c G U 9 I k Z p b G x M Y X N 0 V X B k Y X R l Z C I g V m F s d W U 9 I m Q y M D I w L T A 3 L T I y V D A 0 O j Q y O j U w L j k 4 O D Y 3 O T B a I i A v P j x F b n R y e S B U e X B l P S J R d W V y e U l E I i B W Y W x 1 Z T 0 i c 2 V h M G Q 1 Y j k z L T V h M j E t N D g z Y S 0 4 N 2 J k L T A y O G M 2 M W F i M j k y N y I g L z 4 8 R W 5 0 c n k g V H l w Z T 0 i R m l s b E V y c m 9 y Q 2 9 1 b n Q i I F Z h b H V l P S J s M C I g L z 4 8 R W 5 0 c n k g V H l w Z T 0 i R m l s b E N v b H V t b k 5 h b W V z I i B W Y W x 1 Z T 0 i c 1 s m c X V v d D t m a W x l b m F t Z S Z x d W 9 0 O y w m c X V v d D t F T S Z x d W 9 0 O y w m c X V v d D t Q T S Z x d W 9 0 O y w m c X V v d D t O Q S Z x d W 9 0 O y w m c X V v d D t X c m 9 u Z y Z x d W 9 0 O y w m c X V v d D t P Q 1 J f U X V h b G l 0 e V 9 N Z W F u J n F 1 b 3 Q 7 L C Z x d W 9 0 O 3 N j b 3 J l J n F 1 b 3 Q 7 L C Z x d W 9 0 O 2 x h Y m V s J n F 1 b 3 Q 7 X S I g L z 4 8 R W 5 0 c n k g V H l w Z T 0 i R m l s b E V y c m 9 y Q 2 9 k Z S I g V m F s d W U 9 I n N V b m t u b 3 d u I i A v P j x F b n R y e S B U e X B l P S J G a W x s U 3 R h d H V z I i B W Y W x 1 Z T 0 i c 1 d h a X R p b m d G b 3 J F e G N l b F J l Z n J l c 2 g i I C 8 + P E V u d H J 5 I F R 5 c G U 9 I k J 1 Z m Z l c k 5 l e H R S Z W Z y Z X N o I i B W Y W x 1 Z T 0 i b D E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m l u Z 1 9 k Y X R h I C g y K S 9 D a G F u Z 2 V k I F R 5 c G U u e 2 Z p b G V u Y W 1 l L D B 9 J n F 1 b 3 Q 7 L C Z x d W 9 0 O 1 N l Y 3 R p b 2 4 x L 3 R y Y W l u a W 5 n X 2 R h d G E g K D I p L 0 N o Y W 5 n Z W Q g V H l w Z S 5 7 R U 0 s M X 0 m c X V v d D s s J n F 1 b 3 Q 7 U 2 V j d G l v b j E v d H J h a W 5 p b m d f Z G F 0 Y S A o M i k v Q 2 h h b m d l Z C B U e X B l L n t Q T S w y f S Z x d W 9 0 O y w m c X V v d D t T Z W N 0 a W 9 u M S 9 0 c m F p b m l u Z 1 9 k Y X R h I C g y K S 9 D a G F u Z 2 V k I F R 5 c G U u e 0 5 B L D N 9 J n F 1 b 3 Q 7 L C Z x d W 9 0 O 1 N l Y 3 R p b 2 4 x L 3 R y Y W l u a W 5 n X 2 R h d G E g K D I p L 0 N o Y W 5 n Z W Q g V H l w Z S 5 7 V 3 J v b m c s N H 0 m c X V v d D s s J n F 1 b 3 Q 7 U 2 V j d G l v b j E v d H J h a W 5 p b m d f Z G F 0 Y S A o M i k v Q 2 h h b m d l Z C B U e X B l L n t P Q 1 J f U X V h b G l 0 e V 9 N Z W F u L D V 9 J n F 1 b 3 Q 7 L C Z x d W 9 0 O 1 N l Y 3 R p b 2 4 x L 3 R y Y W l u a W 5 n X 2 R h d G E g K D I p L 0 N o Y W 5 n Z W Q g V H l w Z S 5 7 c 2 N v c m U s N n 0 m c X V v d D s s J n F 1 b 3 Q 7 U 2 V j d G l v b j E v d H J h a W 5 p b m d f Z G F 0 Y S A o M i k v Q 2 h h b m d l Z C B U e X B l L n t s Y W J l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c m F p b m l u Z 1 9 k Y X R h I C g y K S 9 D a G F u Z 2 V k I F R 5 c G U u e 2 Z p b G V u Y W 1 l L D B 9 J n F 1 b 3 Q 7 L C Z x d W 9 0 O 1 N l Y 3 R p b 2 4 x L 3 R y Y W l u a W 5 n X 2 R h d G E g K D I p L 0 N o Y W 5 n Z W Q g V H l w Z S 5 7 R U 0 s M X 0 m c X V v d D s s J n F 1 b 3 Q 7 U 2 V j d G l v b j E v d H J h a W 5 p b m d f Z G F 0 Y S A o M i k v Q 2 h h b m d l Z C B U e X B l L n t Q T S w y f S Z x d W 9 0 O y w m c X V v d D t T Z W N 0 a W 9 u M S 9 0 c m F p b m l u Z 1 9 k Y X R h I C g y K S 9 D a G F u Z 2 V k I F R 5 c G U u e 0 5 B L D N 9 J n F 1 b 3 Q 7 L C Z x d W 9 0 O 1 N l Y 3 R p b 2 4 x L 3 R y Y W l u a W 5 n X 2 R h d G E g K D I p L 0 N o Y W 5 n Z W Q g V H l w Z S 5 7 V 3 J v b m c s N H 0 m c X V v d D s s J n F 1 b 3 Q 7 U 2 V j d G l v b j E v d H J h a W 5 p b m d f Z G F 0 Y S A o M i k v Q 2 h h b m d l Z C B U e X B l L n t P Q 1 J f U X V h b G l 0 e V 9 N Z W F u L D V 9 J n F 1 b 3 Q 7 L C Z x d W 9 0 O 1 N l Y 3 R p b 2 4 x L 3 R y Y W l u a W 5 n X 2 R h d G E g K D I p L 0 N o Y W 5 n Z W Q g V H l w Z S 5 7 c 2 N v c m U s N n 0 m c X V v d D s s J n F 1 b 3 Q 7 U 2 V j d G l v b j E v d H J h a W 5 p b m d f Z G F 0 Y S A o M i k v Q 2 h h b m d l Z C B U e X B l L n t s Y W J l b C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p b m l u Z 1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p b m d f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n V n X 2 x p b m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3 L T I w V D E 1 O j E 2 O j U y L j k y O D I x M j d a I i A v P j x F b n R y e S B U e X B l P S J G a W x s R X J y b 3 J D b 2 R l I i B W Y W x 1 Z T 0 i c 1 V u a 2 5 v d 2 4 i I C 8 + P E V u d H J 5 I F R 5 c G U 9 I l F 1 Z X J 5 S U Q i I F Z h b H V l P S J z Y z c 4 N z d i Z T M t N T U 2 Z i 0 0 N m U x L T g y Z j k t Z G Z i O D d l Y z E z N T V l I i A v P j x F b n R y e S B U e X B l P S J B Z G R l Z F R v R G F 0 Y U 1 v Z G V s I i B W Y W x 1 Z T 0 i b D A i I C 8 + P E V u d H J 5 I F R 5 c G U 9 I k Z p b G x D b 2 x 1 b W 5 U e X B l c y I g V m F s d W U 9 I n N C Z 1 l H Q m d N R E F 3 T U R B d 1 k 9 I i A v P j x F b n R y e S B U e X B l P S J G a W x s Q 2 9 s d W 1 u T m F t Z X M i I F Z h b H V l P S J z W y Z x d W 9 0 O 2 R v Y y Z x d W 9 0 O y w m c X V v d D t m a W V s Z C Z x d W 9 0 O y w m c X V v d D t n d C Z x d W 9 0 O y w m c X V v d D t h b n N 3 Z X I m c X V v d D s s J n F 1 b 3 Q 7 b G V u X 2 R p Z m Y m c X V v d D s s J n F 1 b 3 Q 7 c F 9 y d C Z x d W 9 0 O y w m c X V v d D t w X 3 R z b 3 J 0 X 3 J 0 J n F 1 b 3 Q 7 L C Z x d W 9 0 O 3 B f d H N l d F 9 y d C Z x d W 9 0 O y w m c X V v d D t 0 c 2 9 y d F 9 y d C Z x d W 9 0 O y w m c X V v d D t 0 c 2 V 0 X 3 J 0 J n F 1 b 3 Q 7 L C Z x d W 9 0 O 2 x h Y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Y n V n X 2 x p b m V z I C g y K S 9 D a G F u Z 2 V k I F R 5 c G U u e 2 R v Y y w w f S Z x d W 9 0 O y w m c X V v d D t T Z W N 0 a W 9 u M S 9 k Z W J 1 Z 1 9 s a W 5 l c y A o M i k v Q 2 h h b m d l Z C B U e X B l L n t m a W V s Z C w x f S Z x d W 9 0 O y w m c X V v d D t T Z W N 0 a W 9 u M S 9 k Z W J 1 Z 1 9 s a W 5 l c y A o M i k v Q 2 h h b m d l Z C B U e X B l L n t n d C w y f S Z x d W 9 0 O y w m c X V v d D t T Z W N 0 a W 9 u M S 9 k Z W J 1 Z 1 9 s a W 5 l c y A o M i k v Q 2 h h b m d l Z C B U e X B l L n t h b n N 3 Z X I s M 3 0 m c X V v d D s s J n F 1 b 3 Q 7 U 2 V j d G l v b j E v Z G V i d W d f b G l u Z X M g K D I p L 0 N o Y W 5 n Z W Q g V H l w Z S 5 7 b G V u X 2 R p Z m Y s N H 0 m c X V v d D s s J n F 1 b 3 Q 7 U 2 V j d G l v b j E v Z G V i d W d f b G l u Z X M g K D I p L 0 N o Y W 5 n Z W Q g V H l w Z S 5 7 c F 9 y d C w 1 f S Z x d W 9 0 O y w m c X V v d D t T Z W N 0 a W 9 u M S 9 k Z W J 1 Z 1 9 s a W 5 l c y A o M i k v Q 2 h h b m d l Z C B U e X B l L n t w X 3 R z b 3 J 0 X 3 J 0 L D Z 9 J n F 1 b 3 Q 7 L C Z x d W 9 0 O 1 N l Y 3 R p b 2 4 x L 2 R l Y n V n X 2 x p b m V z I C g y K S 9 D a G F u Z 2 V k I F R 5 c G U u e 3 B f d H N l d F 9 y d C w 3 f S Z x d W 9 0 O y w m c X V v d D t T Z W N 0 a W 9 u M S 9 k Z W J 1 Z 1 9 s a W 5 l c y A o M i k v Q 2 h h b m d l Z C B U e X B l L n t 0 c 2 9 y d F 9 y d C w 4 f S Z x d W 9 0 O y w m c X V v d D t T Z W N 0 a W 9 u M S 9 k Z W J 1 Z 1 9 s a W 5 l c y A o M i k v Q 2 h h b m d l Z C B U e X B l L n t 0 c 2 V 0 X 3 J 0 L D l 9 J n F 1 b 3 Q 7 L C Z x d W 9 0 O 1 N l Y 3 R p b 2 4 x L 2 R l Y n V n X 2 x p b m V z I C g y K S 9 D a G F u Z 2 V k I F R 5 c G U u e 2 x h Y m V s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V i d W d f b G l u Z X M g K D I p L 0 N o Y W 5 n Z W Q g V H l w Z S 5 7 Z G 9 j L D B 9 J n F 1 b 3 Q 7 L C Z x d W 9 0 O 1 N l Y 3 R p b 2 4 x L 2 R l Y n V n X 2 x p b m V z I C g y K S 9 D a G F u Z 2 V k I F R 5 c G U u e 2 Z p Z W x k L D F 9 J n F 1 b 3 Q 7 L C Z x d W 9 0 O 1 N l Y 3 R p b 2 4 x L 2 R l Y n V n X 2 x p b m V z I C g y K S 9 D a G F u Z 2 V k I F R 5 c G U u e 2 d 0 L D J 9 J n F 1 b 3 Q 7 L C Z x d W 9 0 O 1 N l Y 3 R p b 2 4 x L 2 R l Y n V n X 2 x p b m V z I C g y K S 9 D a G F u Z 2 V k I F R 5 c G U u e 2 F u c 3 d l c i w z f S Z x d W 9 0 O y w m c X V v d D t T Z W N 0 a W 9 u M S 9 k Z W J 1 Z 1 9 s a W 5 l c y A o M i k v Q 2 h h b m d l Z C B U e X B l L n t s Z W 5 f Z G l m Z i w 0 f S Z x d W 9 0 O y w m c X V v d D t T Z W N 0 a W 9 u M S 9 k Z W J 1 Z 1 9 s a W 5 l c y A o M i k v Q 2 h h b m d l Z C B U e X B l L n t w X 3 J 0 L D V 9 J n F 1 b 3 Q 7 L C Z x d W 9 0 O 1 N l Y 3 R p b 2 4 x L 2 R l Y n V n X 2 x p b m V z I C g y K S 9 D a G F u Z 2 V k I F R 5 c G U u e 3 B f d H N v c n R f c n Q s N n 0 m c X V v d D s s J n F 1 b 3 Q 7 U 2 V j d G l v b j E v Z G V i d W d f b G l u Z X M g K D I p L 0 N o Y W 5 n Z W Q g V H l w Z S 5 7 c F 9 0 c 2 V 0 X 3 J 0 L D d 9 J n F 1 b 3 Q 7 L C Z x d W 9 0 O 1 N l Y 3 R p b 2 4 x L 2 R l Y n V n X 2 x p b m V z I C g y K S 9 D a G F u Z 2 V k I F R 5 c G U u e 3 R z b 3 J 0 X 3 J 0 L D h 9 J n F 1 b 3 Q 7 L C Z x d W 9 0 O 1 N l Y 3 R p b 2 4 x L 2 R l Y n V n X 2 x p b m V z I C g y K S 9 D a G F u Z 2 V k I F R 5 c G U u e 3 R z Z X R f c n Q s O X 0 m c X V v d D s s J n F 1 b 3 Q 7 U 2 V j d G l v b j E v Z G V i d W d f b G l u Z X M g K D I p L 0 N o Y W 5 n Z W Q g V H l w Z S 5 7 b G F i Z W w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J 1 Z 1 9 s a W 5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1 Z 1 9 s a W 5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1 Z 1 9 s a W 5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X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T G F z d F V w Z G F 0 Z W Q i I F Z h b H V l P S J k M j A y M C 0 w N y 0 y M F Q x N T o x N j o 1 M i 4 5 N j Y 0 O D Q 2 W i I g L z 4 8 R W 5 0 c n k g V H l w Z T 0 i U X V l c n l J R C I g V m F s d W U 9 I n M 2 N z Y 1 Z j g x N y 0 3 N W U 5 L T R j Y z Q t O D Q x Y S 1 i M j Y y Y T g y M j V m Z T g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V H l w Z X M i I F Z h b H V l P S J z Q m d N R E F 3 T U Z C U V k 9 I i A v P j x F b n R y e S B U e X B l P S J C d W Z m Z X J O Z X h 0 U m V m c m V z a C I g V m F s d W U 9 I m w x I i A v P j x F b n R y e S B U e X B l P S J G a W x s Q 2 9 s d W 1 u T m F t Z X M i I F Z h b H V l P S J z W y Z x d W 9 0 O 2 Z p b G V u Y W 1 l J n F 1 b 3 Q 7 L C Z x d W 9 0 O 0 V N J n F 1 b 3 Q 7 L C Z x d W 9 0 O 1 B N J n F 1 b 3 Q 7 L C Z x d W 9 0 O 0 5 B J n F 1 b 3 Q 7 L C Z x d W 9 0 O 1 d y b 2 5 n J n F 1 b 3 Q 7 L C Z x d W 9 0 O 0 9 D U l 9 R d W F s a X R 5 X 0 1 l Y W 4 m c X V v d D s s J n F 1 b 3 Q 7 c 2 N v c m U m c X V v d D s s J n F 1 b 3 Q 7 b G F i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m l u Z 1 9 k Y X R h I C g z K S 9 D a G F u Z 2 V k I F R 5 c G U u e 2 Z p b G V u Y W 1 l L D B 9 J n F 1 b 3 Q 7 L C Z x d W 9 0 O 1 N l Y 3 R p b 2 4 x L 3 R y Y W l u a W 5 n X 2 R h d G E g K D M p L 0 N o Y W 5 n Z W Q g V H l w Z S 5 7 R U 0 s M X 0 m c X V v d D s s J n F 1 b 3 Q 7 U 2 V j d G l v b j E v d H J h a W 5 p b m d f Z G F 0 Y S A o M y k v Q 2 h h b m d l Z C B U e X B l L n t Q T S w y f S Z x d W 9 0 O y w m c X V v d D t T Z W N 0 a W 9 u M S 9 0 c m F p b m l u Z 1 9 k Y X R h I C g z K S 9 D a G F u Z 2 V k I F R 5 c G U u e 0 5 B L D N 9 J n F 1 b 3 Q 7 L C Z x d W 9 0 O 1 N l Y 3 R p b 2 4 x L 3 R y Y W l u a W 5 n X 2 R h d G E g K D M p L 0 N o Y W 5 n Z W Q g V H l w Z S 5 7 V 3 J v b m c s N H 0 m c X V v d D s s J n F 1 b 3 Q 7 U 2 V j d G l v b j E v d H J h a W 5 p b m d f Z G F 0 Y S A o M y k v Q 2 h h b m d l Z C B U e X B l L n t P Q 1 J f U X V h b G l 0 e V 9 N Z W F u L D V 9 J n F 1 b 3 Q 7 L C Z x d W 9 0 O 1 N l Y 3 R p b 2 4 x L 3 R y Y W l u a W 5 n X 2 R h d G E g K D M p L 0 N o Y W 5 n Z W Q g V H l w Z S 5 7 c 2 N v c m U s N n 0 m c X V v d D s s J n F 1 b 3 Q 7 U 2 V j d G l v b j E v d H J h a W 5 p b m d f Z G F 0 Y S A o M y k v Q 2 h h b m d l Z C B U e X B l L n t s Y W J l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c m F p b m l u Z 1 9 k Y X R h I C g z K S 9 D a G F u Z 2 V k I F R 5 c G U u e 2 Z p b G V u Y W 1 l L D B 9 J n F 1 b 3 Q 7 L C Z x d W 9 0 O 1 N l Y 3 R p b 2 4 x L 3 R y Y W l u a W 5 n X 2 R h d G E g K D M p L 0 N o Y W 5 n Z W Q g V H l w Z S 5 7 R U 0 s M X 0 m c X V v d D s s J n F 1 b 3 Q 7 U 2 V j d G l v b j E v d H J h a W 5 p b m d f Z G F 0 Y S A o M y k v Q 2 h h b m d l Z C B U e X B l L n t Q T S w y f S Z x d W 9 0 O y w m c X V v d D t T Z W N 0 a W 9 u M S 9 0 c m F p b m l u Z 1 9 k Y X R h I C g z K S 9 D a G F u Z 2 V k I F R 5 c G U u e 0 5 B L D N 9 J n F 1 b 3 Q 7 L C Z x d W 9 0 O 1 N l Y 3 R p b 2 4 x L 3 R y Y W l u a W 5 n X 2 R h d G E g K D M p L 0 N o Y W 5 n Z W Q g V H l w Z S 5 7 V 3 J v b m c s N H 0 m c X V v d D s s J n F 1 b 3 Q 7 U 2 V j d G l v b j E v d H J h a W 5 p b m d f Z G F 0 Y S A o M y k v Q 2 h h b m d l Z C B U e X B l L n t P Q 1 J f U X V h b G l 0 e V 9 N Z W F u L D V 9 J n F 1 b 3 Q 7 L C Z x d W 9 0 O 1 N l Y 3 R p b 2 4 x L 3 R y Y W l u a W 5 n X 2 R h d G E g K D M p L 0 N o Y W 5 n Z W Q g V H l w Z S 5 7 c 2 N v c m U s N n 0 m c X V v d D s s J n F 1 b 3 Q 7 U 2 V j d G l v b j E v d H J h a W 5 p b m d f Z G F 0 Y S A o M y k v Q 2 h h b m d l Z C B U e X B l L n t s Y W J l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a W 5 p b m d f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m l u Z 1 9 k Y X R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X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1 Z 1 9 s a W 5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w V D E 1 O j E 2 O j U z L j A x N T Q 0 O T B a I i A v P j x F b n R y e S B U e X B l P S J R d W V y e U l E I i B W Y W x 1 Z T 0 i c z c 1 Z j N h M z U w L T c 4 M T E t N D R m Y y 1 i Z T U y L T B l O G F k M j J j N T E x O S I g L z 4 8 R W 5 0 c n k g V H l w Z T 0 i Q W R k Z W R U b 0 R h d G F N b 2 R l b C I g V m F s d W U 9 I m w w I i A v P j x F b n R y e S B U e X B l P S J G a W x s Q 2 9 s d W 1 u V H l w Z X M i I F Z h b H V l P S J z Q m d Z R 0 J n T U R B d 0 1 E Q X d Z P S I g L z 4 8 R W 5 0 c n k g V H l w Z T 0 i R m l s b E N v b H V t b k 5 h b W V z I i B W Y W x 1 Z T 0 i c 1 s m c X V v d D t k b 2 M m c X V v d D s s J n F 1 b 3 Q 7 Z m l l b G Q m c X V v d D s s J n F 1 b 3 Q 7 Z 3 Q m c X V v d D s s J n F 1 b 3 Q 7 Y W 5 z d 2 V y J n F 1 b 3 Q 7 L C Z x d W 9 0 O 2 x l b l 9 k a W Z m J n F 1 b 3 Q 7 L C Z x d W 9 0 O 3 B f c n Q m c X V v d D s s J n F 1 b 3 Q 7 c F 9 0 c 2 9 y d F 9 y d C Z x d W 9 0 O y w m c X V v d D t w X 3 R z Z X R f c n Q m c X V v d D s s J n F 1 b 3 Q 7 d H N v c n R f c n Q m c X V v d D s s J n F 1 b 3 Q 7 d H N l d F 9 y d C Z x d W 9 0 O y w m c X V v d D t s Y W J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J 1 Z 1 9 s a W 5 l c y A o M y k v Q 2 h h b m d l Z C B U e X B l L n t k b 2 M s M H 0 m c X V v d D s s J n F 1 b 3 Q 7 U 2 V j d G l v b j E v Z G V i d W d f b G l u Z X M g K D M p L 0 N o Y W 5 n Z W Q g V H l w Z S 5 7 Z m l l b G Q s M X 0 m c X V v d D s s J n F 1 b 3 Q 7 U 2 V j d G l v b j E v Z G V i d W d f b G l u Z X M g K D M p L 0 N o Y W 5 n Z W Q g V H l w Z S 5 7 Z 3 Q s M n 0 m c X V v d D s s J n F 1 b 3 Q 7 U 2 V j d G l v b j E v Z G V i d W d f b G l u Z X M g K D M p L 0 N o Y W 5 n Z W Q g V H l w Z S 5 7 Y W 5 z d 2 V y L D N 9 J n F 1 b 3 Q 7 L C Z x d W 9 0 O 1 N l Y 3 R p b 2 4 x L 2 R l Y n V n X 2 x p b m V z I C g z K S 9 D a G F u Z 2 V k I F R 5 c G U u e 2 x l b l 9 k a W Z m L D R 9 J n F 1 b 3 Q 7 L C Z x d W 9 0 O 1 N l Y 3 R p b 2 4 x L 2 R l Y n V n X 2 x p b m V z I C g z K S 9 D a G F u Z 2 V k I F R 5 c G U u e 3 B f c n Q s N X 0 m c X V v d D s s J n F 1 b 3 Q 7 U 2 V j d G l v b j E v Z G V i d W d f b G l u Z X M g K D M p L 0 N o Y W 5 n Z W Q g V H l w Z S 5 7 c F 9 0 c 2 9 y d F 9 y d C w 2 f S Z x d W 9 0 O y w m c X V v d D t T Z W N 0 a W 9 u M S 9 k Z W J 1 Z 1 9 s a W 5 l c y A o M y k v Q 2 h h b m d l Z C B U e X B l L n t w X 3 R z Z X R f c n Q s N 3 0 m c X V v d D s s J n F 1 b 3 Q 7 U 2 V j d G l v b j E v Z G V i d W d f b G l u Z X M g K D M p L 0 N o Y W 5 n Z W Q g V H l w Z S 5 7 d H N v c n R f c n Q s O H 0 m c X V v d D s s J n F 1 b 3 Q 7 U 2 V j d G l v b j E v Z G V i d W d f b G l u Z X M g K D M p L 0 N o Y W 5 n Z W Q g V H l w Z S 5 7 d H N l d F 9 y d C w 5 f S Z x d W 9 0 O y w m c X V v d D t T Z W N 0 a W 9 u M S 9 k Z W J 1 Z 1 9 s a W 5 l c y A o M y k v Q 2 h h b m d l Z C B U e X B l L n t s Y W J l b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l Y n V n X 2 x p b m V z I C g z K S 9 D a G F u Z 2 V k I F R 5 c G U u e 2 R v Y y w w f S Z x d W 9 0 O y w m c X V v d D t T Z W N 0 a W 9 u M S 9 k Z W J 1 Z 1 9 s a W 5 l c y A o M y k v Q 2 h h b m d l Z C B U e X B l L n t m a W V s Z C w x f S Z x d W 9 0 O y w m c X V v d D t T Z W N 0 a W 9 u M S 9 k Z W J 1 Z 1 9 s a W 5 l c y A o M y k v Q 2 h h b m d l Z C B U e X B l L n t n d C w y f S Z x d W 9 0 O y w m c X V v d D t T Z W N 0 a W 9 u M S 9 k Z W J 1 Z 1 9 s a W 5 l c y A o M y k v Q 2 h h b m d l Z C B U e X B l L n t h b n N 3 Z X I s M 3 0 m c X V v d D s s J n F 1 b 3 Q 7 U 2 V j d G l v b j E v Z G V i d W d f b G l u Z X M g K D M p L 0 N o Y W 5 n Z W Q g V H l w Z S 5 7 b G V u X 2 R p Z m Y s N H 0 m c X V v d D s s J n F 1 b 3 Q 7 U 2 V j d G l v b j E v Z G V i d W d f b G l u Z X M g K D M p L 0 N o Y W 5 n Z W Q g V H l w Z S 5 7 c F 9 y d C w 1 f S Z x d W 9 0 O y w m c X V v d D t T Z W N 0 a W 9 u M S 9 k Z W J 1 Z 1 9 s a W 5 l c y A o M y k v Q 2 h h b m d l Z C B U e X B l L n t w X 3 R z b 3 J 0 X 3 J 0 L D Z 9 J n F 1 b 3 Q 7 L C Z x d W 9 0 O 1 N l Y 3 R p b 2 4 x L 2 R l Y n V n X 2 x p b m V z I C g z K S 9 D a G F u Z 2 V k I F R 5 c G U u e 3 B f d H N l d F 9 y d C w 3 f S Z x d W 9 0 O y w m c X V v d D t T Z W N 0 a W 9 u M S 9 k Z W J 1 Z 1 9 s a W 5 l c y A o M y k v Q 2 h h b m d l Z C B U e X B l L n t 0 c 2 9 y d F 9 y d C w 4 f S Z x d W 9 0 O y w m c X V v d D t T Z W N 0 a W 9 u M S 9 k Z W J 1 Z 1 9 s a W 5 l c y A o M y k v Q 2 h h b m d l Z C B U e X B l L n t 0 c 2 V 0 X 3 J 0 L D l 9 J n F 1 b 3 Q 7 L C Z x d W 9 0 O 1 N l Y 3 R p b 2 4 x L 2 R l Y n V n X 2 x p b m V z I C g z K S 9 D a G F u Z 2 V k I F R 5 c G U u e 2 x h Y m V s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i d W d f b G l u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i d W d f b G l u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i d W d f b G l u Z X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1 Z 1 9 s a W 5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3 L T I w V D E 1 O j E 2 O j U z L j A 2 M z U x N z N a I i A v P j x F b n R y e S B U e X B l P S J R d W V y e U l E I i B W Y W x 1 Z T 0 i c z c w O T c 4 Y j R m L T R m Y z E t N D U 1 M i 0 4 M T R i L W E 5 N W E 1 M T A 5 Y T A w Y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D b 2 x 1 b W 5 U e X B l c y I g V m F s d W U 9 I n N C Z 1 l H Q m d N R E F 3 T U R B d 1 l H I i A v P j x F b n R y e S B U e X B l P S J C d W Z m Z X J O Z X h 0 U m V m c m V z a C I g V m F s d W U 9 I m w x I i A v P j x F b n R y e S B U e X B l P S J G a W x s Q 2 9 s d W 1 u T m F t Z X M i I F Z h b H V l P S J z W y Z x d W 9 0 O 2 R v Y y Z x d W 9 0 O y w m c X V v d D t m a W V s Z C Z x d W 9 0 O y w m c X V v d D t n d C Z x d W 9 0 O y w m c X V v d D t h b n N 3 Z X I m c X V v d D s s J n F 1 b 3 Q 7 b G V u X 2 R p Z m Y m c X V v d D s s J n F 1 b 3 Q 7 c F 9 y d C Z x d W 9 0 O y w m c X V v d D t w X 3 R z b 3 J 0 X 3 J 0 J n F 1 b 3 Q 7 L C Z x d W 9 0 O 3 B f d H N l d F 9 y d C Z x d W 9 0 O y w m c X V v d D t 0 c 2 9 y d F 9 y d C Z x d W 9 0 O y w m c X V v d D t 0 c 2 V 0 X 3 J 0 J n F 1 b 3 Q 7 L C Z x d W 9 0 O 2 9 y a W d p b i Z x d W 9 0 O y w m c X V v d D t s Y W J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J 1 Z 1 9 s a W 5 l c y A o N C k v Q 2 h h b m d l Z C B U e X B l L n t k b 2 M s M H 0 m c X V v d D s s J n F 1 b 3 Q 7 U 2 V j d G l v b j E v Z G V i d W d f b G l u Z X M g K D Q p L 0 N o Y W 5 n Z W Q g V H l w Z S 5 7 Z m l l b G Q s M X 0 m c X V v d D s s J n F 1 b 3 Q 7 U 2 V j d G l v b j E v Z G V i d W d f b G l u Z X M g K D Q p L 0 N o Y W 5 n Z W Q g V H l w Z S 5 7 Z 3 Q s M n 0 m c X V v d D s s J n F 1 b 3 Q 7 U 2 V j d G l v b j E v Z G V i d W d f b G l u Z X M g K D Q p L 0 N o Y W 5 n Z W Q g V H l w Z S 5 7 Y W 5 z d 2 V y L D N 9 J n F 1 b 3 Q 7 L C Z x d W 9 0 O 1 N l Y 3 R p b 2 4 x L 2 R l Y n V n X 2 x p b m V z I C g 0 K S 9 D a G F u Z 2 V k I F R 5 c G U u e 2 x l b l 9 k a W Z m L D R 9 J n F 1 b 3 Q 7 L C Z x d W 9 0 O 1 N l Y 3 R p b 2 4 x L 2 R l Y n V n X 2 x p b m V z I C g 0 K S 9 D a G F u Z 2 V k I F R 5 c G U u e 3 B f c n Q s N X 0 m c X V v d D s s J n F 1 b 3 Q 7 U 2 V j d G l v b j E v Z G V i d W d f b G l u Z X M g K D Q p L 0 N o Y W 5 n Z W Q g V H l w Z S 5 7 c F 9 0 c 2 9 y d F 9 y d C w 2 f S Z x d W 9 0 O y w m c X V v d D t T Z W N 0 a W 9 u M S 9 k Z W J 1 Z 1 9 s a W 5 l c y A o N C k v Q 2 h h b m d l Z C B U e X B l L n t w X 3 R z Z X R f c n Q s N 3 0 m c X V v d D s s J n F 1 b 3 Q 7 U 2 V j d G l v b j E v Z G V i d W d f b G l u Z X M g K D Q p L 0 N o Y W 5 n Z W Q g V H l w Z S 5 7 d H N v c n R f c n Q s O H 0 m c X V v d D s s J n F 1 b 3 Q 7 U 2 V j d G l v b j E v Z G V i d W d f b G l u Z X M g K D Q p L 0 N o Y W 5 n Z W Q g V H l w Z S 5 7 d H N l d F 9 y d C w 5 f S Z x d W 9 0 O y w m c X V v d D t T Z W N 0 a W 9 u M S 9 k Z W J 1 Z 1 9 s a W 5 l c y A o N C k v Q 2 h h b m d l Z C B U e X B l L n t v c m l n a W 4 s M T B 9 J n F 1 b 3 Q 7 L C Z x d W 9 0 O 1 N l Y 3 R p b 2 4 x L 2 R l Y n V n X 2 x p b m V z I C g 0 K S 9 D a G F u Z 2 V k I F R 5 c G U u e 2 x h Y m V s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V i d W d f b G l u Z X M g K D Q p L 0 N o Y W 5 n Z W Q g V H l w Z S 5 7 Z G 9 j L D B 9 J n F 1 b 3 Q 7 L C Z x d W 9 0 O 1 N l Y 3 R p b 2 4 x L 2 R l Y n V n X 2 x p b m V z I C g 0 K S 9 D a G F u Z 2 V k I F R 5 c G U u e 2 Z p Z W x k L D F 9 J n F 1 b 3 Q 7 L C Z x d W 9 0 O 1 N l Y 3 R p b 2 4 x L 2 R l Y n V n X 2 x p b m V z I C g 0 K S 9 D a G F u Z 2 V k I F R 5 c G U u e 2 d 0 L D J 9 J n F 1 b 3 Q 7 L C Z x d W 9 0 O 1 N l Y 3 R p b 2 4 x L 2 R l Y n V n X 2 x p b m V z I C g 0 K S 9 D a G F u Z 2 V k I F R 5 c G U u e 2 F u c 3 d l c i w z f S Z x d W 9 0 O y w m c X V v d D t T Z W N 0 a W 9 u M S 9 k Z W J 1 Z 1 9 s a W 5 l c y A o N C k v Q 2 h h b m d l Z C B U e X B l L n t s Z W 5 f Z G l m Z i w 0 f S Z x d W 9 0 O y w m c X V v d D t T Z W N 0 a W 9 u M S 9 k Z W J 1 Z 1 9 s a W 5 l c y A o N C k v Q 2 h h b m d l Z C B U e X B l L n t w X 3 J 0 L D V 9 J n F 1 b 3 Q 7 L C Z x d W 9 0 O 1 N l Y 3 R p b 2 4 x L 2 R l Y n V n X 2 x p b m V z I C g 0 K S 9 D a G F u Z 2 V k I F R 5 c G U u e 3 B f d H N v c n R f c n Q s N n 0 m c X V v d D s s J n F 1 b 3 Q 7 U 2 V j d G l v b j E v Z G V i d W d f b G l u Z X M g K D Q p L 0 N o Y W 5 n Z W Q g V H l w Z S 5 7 c F 9 0 c 2 V 0 X 3 J 0 L D d 9 J n F 1 b 3 Q 7 L C Z x d W 9 0 O 1 N l Y 3 R p b 2 4 x L 2 R l Y n V n X 2 x p b m V z I C g 0 K S 9 D a G F u Z 2 V k I F R 5 c G U u e 3 R z b 3 J 0 X 3 J 0 L D h 9 J n F 1 b 3 Q 7 L C Z x d W 9 0 O 1 N l Y 3 R p b 2 4 x L 2 R l Y n V n X 2 x p b m V z I C g 0 K S 9 D a G F u Z 2 V k I F R 5 c G U u e 3 R z Z X R f c n Q s O X 0 m c X V v d D s s J n F 1 b 3 Q 7 U 2 V j d G l v b j E v Z G V i d W d f b G l u Z X M g K D Q p L 0 N o Y W 5 n Z W Q g V H l w Z S 5 7 b 3 J p Z 2 l u L D E w f S Z x d W 9 0 O y w m c X V v d D t T Z W N 0 a W 9 u M S 9 k Z W J 1 Z 1 9 s a W 5 l c y A o N C k v Q 2 h h b m d l Z C B U e X B l L n t s Y W J l b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Y n V n X 2 x p b m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n V n X 2 x p b m V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n V n X 2 x p b m V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i d W d f b G l u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k Z W J 1 Z 1 9 s a W 5 l c 1 9 f N S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J n T U R B d 0 1 E Q X d Z R y I g L z 4 8 R W 5 0 c n k g V H l w Z T 0 i R m l s b E x h c 3 R V c G R h d G V k I i B W Y W x 1 Z T 0 i Z D I w M j A t M D c t M j J U M D Q 6 N D I 6 N T Q u M T Y 2 N T E 3 M F o i I C 8 + P E V u d H J 5 I F R 5 c G U 9 I l F 1 Z X J 5 S U Q i I F Z h b H V l P S J z Y z Q 1 M T A 1 M W U t Y z U 3 M y 0 0 M D N h L W J i N j c t Z G N j M W N m M j E 4 M D N m I i A v P j x F b n R y e S B U e X B l P S J G a W x s R X J y b 3 J D b 3 V u d C I g V m F s d W U 9 I m w w I i A v P j x F b n R y e S B U e X B l P S J G a W x s Q 2 9 s d W 1 u T m F t Z X M i I F Z h b H V l P S J z W y Z x d W 9 0 O 2 R v Y y Z x d W 9 0 O y w m c X V v d D t m a W V s Z C Z x d W 9 0 O y w m c X V v d D t n d C Z x d W 9 0 O y w m c X V v d D t h b n N 3 Z X I m c X V v d D s s J n F 1 b 3 Q 7 b G V u X 2 R p Z m Y m c X V v d D s s J n F 1 b 3 Q 7 c F 9 y d C Z x d W 9 0 O y w m c X V v d D t w X 3 R z b 3 J 0 X 3 J 0 J n F 1 b 3 Q 7 L C Z x d W 9 0 O 3 B f d H N l d F 9 y d C Z x d W 9 0 O y w m c X V v d D t 0 c 2 9 y d F 9 y d C Z x d W 9 0 O y w m c X V v d D t 0 c 2 V 0 X 3 J 0 J n F 1 b 3 Q 7 L C Z x d W 9 0 O 2 9 y a W d p b i Z x d W 9 0 O y w m c X V v d D t s Y W J l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z d W x 0 V H l w Z S I g V m F s d W U 9 I n N U Y W J s Z S I g L z 4 8 R W 5 0 c n k g V H l w Z T 0 i R m l s b E N v d W 5 0 I i B W Y W x 1 Z T 0 i b D I 4 M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Y n V n X 2 x p b m V z I C g 1 K S 9 D a G F u Z 2 V k I F R 5 c G U u e 2 R v Y y w w f S Z x d W 9 0 O y w m c X V v d D t T Z W N 0 a W 9 u M S 9 k Z W J 1 Z 1 9 s a W 5 l c y A o N S k v Q 2 h h b m d l Z C B U e X B l L n t m a W V s Z C w x f S Z x d W 9 0 O y w m c X V v d D t T Z W N 0 a W 9 u M S 9 k Z W J 1 Z 1 9 s a W 5 l c y A o N S k v Q 2 h h b m d l Z C B U e X B l L n t n d C w y f S Z x d W 9 0 O y w m c X V v d D t T Z W N 0 a W 9 u M S 9 k Z W J 1 Z 1 9 s a W 5 l c y A o N S k v Q 2 h h b m d l Z C B U e X B l L n t h b n N 3 Z X I s M 3 0 m c X V v d D s s J n F 1 b 3 Q 7 U 2 V j d G l v b j E v Z G V i d W d f b G l u Z X M g K D U p L 0 N o Y W 5 n Z W Q g V H l w Z S 5 7 b G V u X 2 R p Z m Y s N H 0 m c X V v d D s s J n F 1 b 3 Q 7 U 2 V j d G l v b j E v Z G V i d W d f b G l u Z X M g K D U p L 0 N o Y W 5 n Z W Q g V H l w Z S 5 7 c F 9 y d C w 1 f S Z x d W 9 0 O y w m c X V v d D t T Z W N 0 a W 9 u M S 9 k Z W J 1 Z 1 9 s a W 5 l c y A o N S k v Q 2 h h b m d l Z C B U e X B l L n t w X 3 R z b 3 J 0 X 3 J 0 L D Z 9 J n F 1 b 3 Q 7 L C Z x d W 9 0 O 1 N l Y 3 R p b 2 4 x L 2 R l Y n V n X 2 x p b m V z I C g 1 K S 9 D a G F u Z 2 V k I F R 5 c G U u e 3 B f d H N l d F 9 y d C w 3 f S Z x d W 9 0 O y w m c X V v d D t T Z W N 0 a W 9 u M S 9 k Z W J 1 Z 1 9 s a W 5 l c y A o N S k v Q 2 h h b m d l Z C B U e X B l L n t 0 c 2 9 y d F 9 y d C w 4 f S Z x d W 9 0 O y w m c X V v d D t T Z W N 0 a W 9 u M S 9 k Z W J 1 Z 1 9 s a W 5 l c y A o N S k v Q 2 h h b m d l Z C B U e X B l L n t 0 c 2 V 0 X 3 J 0 L D l 9 J n F 1 b 3 Q 7 L C Z x d W 9 0 O 1 N l Y 3 R p b 2 4 x L 2 R l Y n V n X 2 x p b m V z I C g 1 K S 9 D a G F u Z 2 V k I F R 5 c G U u e 2 9 y a W d p b i w x M H 0 m c X V v d D s s J n F 1 b 3 Q 7 U 2 V j d G l v b j E v Z G V i d W d f b G l u Z X M g K D U p L 0 N o Y W 5 n Z W Q g V H l w Z S 5 7 b G F i Z W w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Z W J 1 Z 1 9 s a W 5 l c y A o N S k v Q 2 h h b m d l Z C B U e X B l L n t k b 2 M s M H 0 m c X V v d D s s J n F 1 b 3 Q 7 U 2 V j d G l v b j E v Z G V i d W d f b G l u Z X M g K D U p L 0 N o Y W 5 n Z W Q g V H l w Z S 5 7 Z m l l b G Q s M X 0 m c X V v d D s s J n F 1 b 3 Q 7 U 2 V j d G l v b j E v Z G V i d W d f b G l u Z X M g K D U p L 0 N o Y W 5 n Z W Q g V H l w Z S 5 7 Z 3 Q s M n 0 m c X V v d D s s J n F 1 b 3 Q 7 U 2 V j d G l v b j E v Z G V i d W d f b G l u Z X M g K D U p L 0 N o Y W 5 n Z W Q g V H l w Z S 5 7 Y W 5 z d 2 V y L D N 9 J n F 1 b 3 Q 7 L C Z x d W 9 0 O 1 N l Y 3 R p b 2 4 x L 2 R l Y n V n X 2 x p b m V z I C g 1 K S 9 D a G F u Z 2 V k I F R 5 c G U u e 2 x l b l 9 k a W Z m L D R 9 J n F 1 b 3 Q 7 L C Z x d W 9 0 O 1 N l Y 3 R p b 2 4 x L 2 R l Y n V n X 2 x p b m V z I C g 1 K S 9 D a G F u Z 2 V k I F R 5 c G U u e 3 B f c n Q s N X 0 m c X V v d D s s J n F 1 b 3 Q 7 U 2 V j d G l v b j E v Z G V i d W d f b G l u Z X M g K D U p L 0 N o Y W 5 n Z W Q g V H l w Z S 5 7 c F 9 0 c 2 9 y d F 9 y d C w 2 f S Z x d W 9 0 O y w m c X V v d D t T Z W N 0 a W 9 u M S 9 k Z W J 1 Z 1 9 s a W 5 l c y A o N S k v Q 2 h h b m d l Z C B U e X B l L n t w X 3 R z Z X R f c n Q s N 3 0 m c X V v d D s s J n F 1 b 3 Q 7 U 2 V j d G l v b j E v Z G V i d W d f b G l u Z X M g K D U p L 0 N o Y W 5 n Z W Q g V H l w Z S 5 7 d H N v c n R f c n Q s O H 0 m c X V v d D s s J n F 1 b 3 Q 7 U 2 V j d G l v b j E v Z G V i d W d f b G l u Z X M g K D U p L 0 N o Y W 5 n Z W Q g V H l w Z S 5 7 d H N l d F 9 y d C w 5 f S Z x d W 9 0 O y w m c X V v d D t T Z W N 0 a W 9 u M S 9 k Z W J 1 Z 1 9 s a W 5 l c y A o N S k v Q 2 h h b m d l Z C B U e X B l L n t v c m l n a W 4 s M T B 9 J n F 1 b 3 Q 7 L C Z x d W 9 0 O 1 N l Y 3 R p b 2 4 x L 2 R l Y n V n X 2 x p b m V z I C g 1 K S 9 D a G F u Z 2 V k I F R 5 c G U u e 2 x h Y m V s L D E x f S Z x d W 9 0 O 1 0 s J n F 1 b 3 Q 7 U m V s Y X R p b 2 5 z a G l w S W 5 m b y Z x d W 9 0 O z p b X X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Z W J 1 Z 1 9 s a W 5 l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1 Z 1 9 s a W 5 l c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1 Z 1 9 s a W 5 l c y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6 p A 4 / H O / 9 R o 5 O 2 / R m H a A R A A A A A A I A A A A A A A N m A A D A A A A A E A A A A F 0 s R p 8 F j 2 8 a f x 9 0 d Z w r w A U A A A A A B I A A A K A A A A A Q A A A A 4 w 0 y f U n U I M D N d 9 a 5 V u b 2 r 1 A A A A C L x Z o s V H T w i o D r O I e L 6 U x B 9 q K 5 S K o H v V S P d d O 3 4 Z E n U D H z 7 v N 4 z Y O W 7 K 2 C S P L N l x D q x 3 U y h O 4 D 3 e I a z o n t 0 N I B t K i X q 8 p z r E j M 5 H s Z B f 1 Z o B Q A A A D d 6 h J B v O 5 3 n w t N n G G E q I P e E c e 5 n Q = = < / D a t a M a s h u p > 
</file>

<file path=customXml/itemProps1.xml><?xml version="1.0" encoding="utf-8"?>
<ds:datastoreItem xmlns:ds="http://schemas.openxmlformats.org/officeDocument/2006/customXml" ds:itemID="{1610E2FD-CF1E-49F6-8FAF-4FC82961A0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E5CB2A-5415-4264-A274-1282CAAF18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39fd4-b46a-42c6-a1e5-fc7e03a1a995"/>
    <ds:schemaRef ds:uri="5e63e1d4-6537-4213-8d59-56a7546dfc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DD3711-E32C-4A4C-9657-C106E9F6278A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02f39fd4-b46a-42c6-a1e5-fc7e03a1a995"/>
    <ds:schemaRef ds:uri="http://purl.org/dc/dcmitype/"/>
    <ds:schemaRef ds:uri="http://schemas.microsoft.com/office/infopath/2007/PartnerControls"/>
    <ds:schemaRef ds:uri="5e63e1d4-6537-4213-8d59-56a7546dfc2b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62FEC932-64CA-40E2-8288-5E8E60F0B5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candidates</vt:lpstr>
      <vt:lpstr>debug_candidates</vt:lpstr>
      <vt:lpstr>summary</vt:lpstr>
      <vt:lpstr>Consolidate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2020-07-22T06:48:48Z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0x01010029535DC0B05091468EDEC5EC8DE4F2DB</vt:lpwstr>
  </property>
</Properties>
</file>