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004" yWindow="-96" windowWidth="23232" windowHeight="126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J2" i="1" s="1"/>
  <c r="I3" i="1"/>
  <c r="J3" i="1" s="1"/>
  <c r="I4" i="1"/>
  <c r="J4" i="1" s="1"/>
  <c r="I5" i="1"/>
  <c r="J5" i="1" s="1"/>
  <c r="I6" i="1"/>
  <c r="J6" i="1"/>
  <c r="I7" i="1"/>
  <c r="J7" i="1" s="1"/>
  <c r="I8" i="1"/>
  <c r="J8" i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9" i="1"/>
  <c r="J9" i="1" s="1"/>
  <c r="L5" i="1" l="1"/>
  <c r="L9" i="1" l="1"/>
  <c r="L8" i="1"/>
  <c r="L6" i="1"/>
  <c r="F11" i="1" s="1"/>
  <c r="L3" i="1"/>
  <c r="L2" i="1"/>
  <c r="G6" i="1" l="1"/>
  <c r="E4" i="1"/>
  <c r="E12" i="1"/>
  <c r="E3" i="1"/>
  <c r="G13" i="1"/>
  <c r="G12" i="1"/>
  <c r="E2" i="1"/>
  <c r="E7" i="1"/>
  <c r="G5" i="1"/>
  <c r="G9" i="1"/>
  <c r="G11" i="1"/>
  <c r="E8" i="1"/>
  <c r="E15" i="1"/>
  <c r="E6" i="1"/>
  <c r="G16" i="1"/>
  <c r="G8" i="1"/>
  <c r="E11" i="1"/>
  <c r="E10" i="1"/>
  <c r="E9" i="1"/>
  <c r="G10" i="1"/>
  <c r="E14" i="1"/>
  <c r="E5" i="1"/>
  <c r="G15" i="1"/>
  <c r="G7" i="1"/>
  <c r="E13" i="1"/>
  <c r="G14" i="1"/>
  <c r="F16" i="1"/>
  <c r="F10" i="1"/>
  <c r="F13" i="1"/>
  <c r="F14" i="1"/>
  <c r="F12" i="1"/>
  <c r="F15" i="1"/>
</calcChain>
</file>

<file path=xl/sharedStrings.xml><?xml version="1.0" encoding="utf-8"?>
<sst xmlns="http://schemas.openxmlformats.org/spreadsheetml/2006/main" count="16" uniqueCount="16">
  <si>
    <t>Date</t>
  </si>
  <si>
    <t>IPS</t>
  </si>
  <si>
    <t>GTI</t>
  </si>
  <si>
    <t>mean IPS</t>
  </si>
  <si>
    <t>stdev IPS</t>
  </si>
  <si>
    <t>mean GTI</t>
  </si>
  <si>
    <t>stdev GTI</t>
  </si>
  <si>
    <t>LTIM</t>
  </si>
  <si>
    <t>mean LTIM</t>
  </si>
  <si>
    <t>stdev LTIM</t>
  </si>
  <si>
    <t>Raw_IPS</t>
  </si>
  <si>
    <t>Raw_GTI</t>
  </si>
  <si>
    <t>Raw_LTIM</t>
  </si>
  <si>
    <t>IPSCI</t>
  </si>
  <si>
    <t>IPSSE</t>
  </si>
  <si>
    <t>IPSSEpc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</si>
</sst>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;[Red]0;0\~"/>
    <numFmt numFmtId="165" formatCode="0.0;[Red]0.0;0\~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2" fillId="0" borderId="0" xfId="1" applyNumberFormat="1" applyFont="1" applyAlignment="1" applyProtection="1">
      <alignment horizontal="right" vertical="top"/>
    </xf>
    <xf numFmtId="165" fontId="0" fillId="0" borderId="0" xfId="0" applyNumberFormat="1" applyFont="1" applyBorder="1" applyAlignment="1">
      <alignment horizontal="right" vertical="top"/>
    </xf>
    <xf numFmtId="165" fontId="0" fillId="0" borderId="0" xfId="0" applyNumberFormat="1" applyAlignment="1">
      <alignment horizontal="right" vertical="top"/>
    </xf>
    <xf numFmtId="2" fontId="0" fillId="0" borderId="0" xfId="0" applyNumberFormat="1"/>
    <xf numFmtId="9" fontId="0" fillId="0" borderId="0" xfId="2" applyFont="1"/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171873235532651E-2"/>
          <c:y val="6.7207129411853833E-2"/>
          <c:w val="0.91874210801876621"/>
          <c:h val="0.79452038192195673"/>
        </c:manualLayout>
      </c:layout>
      <c:lineChart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IPS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m/d/yyyy</c:formatCode>
                <c:ptCount val="16"/>
                <c:pt idx="0">
                  <c:v>37987</c:v>
                </c:pt>
                <c:pt idx="1">
                  <c:v>38353</c:v>
                </c:pt>
                <c:pt idx="2">
                  <c:v>38718</c:v>
                </c:pt>
                <c:pt idx="3">
                  <c:v>39083</c:v>
                </c:pt>
                <c:pt idx="4">
                  <c:v>39448</c:v>
                </c:pt>
                <c:pt idx="5">
                  <c:v>39814</c:v>
                </c:pt>
                <c:pt idx="6">
                  <c:v>40179</c:v>
                </c:pt>
                <c:pt idx="7">
                  <c:v>40544</c:v>
                </c:pt>
                <c:pt idx="8">
                  <c:v>40909</c:v>
                </c:pt>
                <c:pt idx="9">
                  <c:v>41275</c:v>
                </c:pt>
                <c:pt idx="10">
                  <c:v>41640</c:v>
                </c:pt>
                <c:pt idx="11">
                  <c:v>42005</c:v>
                </c:pt>
                <c:pt idx="12">
                  <c:v>42370</c:v>
                </c:pt>
                <c:pt idx="13">
                  <c:v>42736</c:v>
                </c:pt>
                <c:pt idx="14">
                  <c:v>43101</c:v>
                </c:pt>
                <c:pt idx="15">
                  <c:v>43466</c:v>
                </c:pt>
              </c:numCache>
            </c:numRef>
          </c:cat>
          <c:val>
            <c:numRef>
              <c:f>Sheet1!$E$2:$E$17</c:f>
              <c:numCache>
                <c:formatCode>General</c:formatCode>
                <c:ptCount val="16"/>
                <c:pt idx="0">
                  <c:v>-0.85516534052590576</c:v>
                </c:pt>
                <c:pt idx="1">
                  <c:v>-0.99498799474328015</c:v>
                </c:pt>
                <c:pt idx="2">
                  <c:v>-0.91009566896844585</c:v>
                </c:pt>
                <c:pt idx="3">
                  <c:v>-0.91508933519049473</c:v>
                </c:pt>
                <c:pt idx="4">
                  <c:v>-0.63045036053369696</c:v>
                </c:pt>
                <c:pt idx="5">
                  <c:v>-0.49562137253837169</c:v>
                </c:pt>
                <c:pt idx="6">
                  <c:v>-0.68038702275418783</c:v>
                </c:pt>
                <c:pt idx="7">
                  <c:v>-0.63544402675574607</c:v>
                </c:pt>
                <c:pt idx="8">
                  <c:v>-0.70036168764238416</c:v>
                </c:pt>
                <c:pt idx="9">
                  <c:v>8.7389158885859339E-3</c:v>
                </c:pt>
                <c:pt idx="10">
                  <c:v>0.86764950608102831</c:v>
                </c:pt>
                <c:pt idx="11">
                  <c:v>1.73155376249552</c:v>
                </c:pt>
                <c:pt idx="12">
                  <c:v>1.7215664300514217</c:v>
                </c:pt>
                <c:pt idx="13">
                  <c:v>1.5567754447238022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0-45C7-B661-5F9EB6EC3EC6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GTI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m/d/yyyy</c:formatCode>
                <c:ptCount val="16"/>
                <c:pt idx="0">
                  <c:v>37987</c:v>
                </c:pt>
                <c:pt idx="1">
                  <c:v>38353</c:v>
                </c:pt>
                <c:pt idx="2">
                  <c:v>38718</c:v>
                </c:pt>
                <c:pt idx="3">
                  <c:v>39083</c:v>
                </c:pt>
                <c:pt idx="4">
                  <c:v>39448</c:v>
                </c:pt>
                <c:pt idx="5">
                  <c:v>39814</c:v>
                </c:pt>
                <c:pt idx="6">
                  <c:v>40179</c:v>
                </c:pt>
                <c:pt idx="7">
                  <c:v>40544</c:v>
                </c:pt>
                <c:pt idx="8">
                  <c:v>40909</c:v>
                </c:pt>
                <c:pt idx="9">
                  <c:v>41275</c:v>
                </c:pt>
                <c:pt idx="10">
                  <c:v>41640</c:v>
                </c:pt>
                <c:pt idx="11">
                  <c:v>42005</c:v>
                </c:pt>
                <c:pt idx="12">
                  <c:v>42370</c:v>
                </c:pt>
                <c:pt idx="13">
                  <c:v>42736</c:v>
                </c:pt>
                <c:pt idx="14">
                  <c:v>43101</c:v>
                </c:pt>
                <c:pt idx="15">
                  <c:v>43466</c:v>
                </c:pt>
              </c:numCache>
            </c:numRef>
          </c:cat>
          <c:val>
            <c:numRef>
              <c:f>Sheet1!$F$2:$F$17</c:f>
              <c:numCache>
                <c:formatCode>General</c:formatCode>
                <c:ptCount val="16"/>
                <c:pt idx="8">
                  <c:v>-1.5503931067002079</c:v>
                </c:pt>
                <c:pt idx="9">
                  <c:v>-1.3743423770477123</c:v>
                </c:pt>
                <c:pt idx="10">
                  <c:v>-0.25564454130571002</c:v>
                </c:pt>
                <c:pt idx="11">
                  <c:v>0.55985481559033101</c:v>
                </c:pt>
                <c:pt idx="12">
                  <c:v>1.0353941090863936</c:v>
                </c:pt>
                <c:pt idx="13">
                  <c:v>0.80504424175386202</c:v>
                </c:pt>
                <c:pt idx="14">
                  <c:v>0.78008685862305005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0-45C7-B661-5F9EB6EC3EC6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LTIM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m/d/yyyy</c:formatCode>
                <c:ptCount val="16"/>
                <c:pt idx="0">
                  <c:v>37987</c:v>
                </c:pt>
                <c:pt idx="1">
                  <c:v>38353</c:v>
                </c:pt>
                <c:pt idx="2">
                  <c:v>38718</c:v>
                </c:pt>
                <c:pt idx="3">
                  <c:v>39083</c:v>
                </c:pt>
                <c:pt idx="4">
                  <c:v>39448</c:v>
                </c:pt>
                <c:pt idx="5">
                  <c:v>39814</c:v>
                </c:pt>
                <c:pt idx="6">
                  <c:v>40179</c:v>
                </c:pt>
                <c:pt idx="7">
                  <c:v>40544</c:v>
                </c:pt>
                <c:pt idx="8">
                  <c:v>40909</c:v>
                </c:pt>
                <c:pt idx="9">
                  <c:v>41275</c:v>
                </c:pt>
                <c:pt idx="10">
                  <c:v>41640</c:v>
                </c:pt>
                <c:pt idx="11">
                  <c:v>42005</c:v>
                </c:pt>
                <c:pt idx="12">
                  <c:v>42370</c:v>
                </c:pt>
                <c:pt idx="13">
                  <c:v>42736</c:v>
                </c:pt>
                <c:pt idx="14">
                  <c:v>43101</c:v>
                </c:pt>
                <c:pt idx="15">
                  <c:v>43466</c:v>
                </c:pt>
              </c:numCache>
            </c:numRef>
          </c:cat>
          <c:val>
            <c:numRef>
              <c:f>Sheet1!$G$2:$G$17</c:f>
              <c:numCache>
                <c:formatCode>General</c:formatCode>
                <c:ptCount val="16"/>
                <c:pt idx="3">
                  <c:v>-1.1100513813466213</c:v>
                </c:pt>
                <c:pt idx="4">
                  <c:v>-0.6911640676309152</c:v>
                </c:pt>
                <c:pt idx="5">
                  <c:v>-0.77494153037405644</c:v>
                </c:pt>
                <c:pt idx="6">
                  <c:v>-0.90060772448876825</c:v>
                </c:pt>
                <c:pt idx="7">
                  <c:v>-0.81683026174562701</c:v>
                </c:pt>
                <c:pt idx="8">
                  <c:v>-0.85871899311719768</c:v>
                </c:pt>
                <c:pt idx="9">
                  <c:v>-0.272276753915209</c:v>
                </c:pt>
                <c:pt idx="10">
                  <c:v>0.77494153037405644</c:v>
                </c:pt>
                <c:pt idx="11">
                  <c:v>1.3194950382044746</c:v>
                </c:pt>
                <c:pt idx="12">
                  <c:v>1.487049963690757</c:v>
                </c:pt>
                <c:pt idx="13">
                  <c:v>1.1938288440897626</c:v>
                </c:pt>
                <c:pt idx="14">
                  <c:v>0.64927533625934464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00-45C7-B661-5F9EB6EC3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489624"/>
        <c:axId val="416490608"/>
      </c:lineChart>
      <c:dateAx>
        <c:axId val="416489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90608"/>
        <c:crosses val="autoZero"/>
        <c:auto val="1"/>
        <c:lblOffset val="100"/>
        <c:baseTimeUnit val="years"/>
      </c:dateAx>
      <c:valAx>
        <c:axId val="41649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8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289560</xdr:colOff>
      <xdr:row>1</xdr:row>
      <xdr:rowOff>160020</xdr:rowOff>
    </xdr:from>
    <xdr:to>
      <xdr:col>20</xdr:col>
      <xdr:colOff>373380</xdr:colOff>
      <xdr:row>16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D0817C-7C58-43D3-8F84-2B37F0DFC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J1" sqref="J1"/>
    </sheetView>
  </sheetViews>
  <sheetFormatPr defaultRowHeight="14.4" x14ac:dyDescent="0.3"/>
  <cols>
    <col min="1" max="1" width="11.21875" customWidth="1"/>
  </cols>
  <sheetData>
    <row r="1" spans="1:12" x14ac:dyDescent="0.3">
      <c r="A1" s="1" t="s">
        <v>0</v>
      </c>
      <c r="B1" t="s">
        <v>10</v>
      </c>
      <c r="C1" t="s">
        <v>11</v>
      </c>
      <c r="D1" t="s">
        <v>12</v>
      </c>
      <c r="E1" t="s">
        <v>1</v>
      </c>
      <c r="F1" t="s">
        <v>2</v>
      </c>
      <c r="G1" t="s">
        <v>7</v>
      </c>
      <c r="H1" t="s">
        <v>13</v>
      </c>
      <c r="I1" t="s">
        <v>14</v>
      </c>
      <c r="J1" t="s">
        <v>15</v>
      </c>
    </row>
    <row r="2" spans="1:12" x14ac:dyDescent="0.3">
      <c r="A2" s="2">
        <v>37987</v>
      </c>
      <c r="B2">
        <v>3.3</v>
      </c>
      <c r="E2">
        <f>STANDARDIZE(B2, $L$2, $L$3)</f>
        <v>-0.85516534052590576</v>
      </c>
      <c r="H2" s="4">
        <v>2.6</v>
      </c>
      <c r="I2" s="6">
        <f t="shared" ref="I2:I8" si="0">H2/(1.96)</f>
        <v>1.3265306122448981</v>
      </c>
      <c r="J2" s="7">
        <f t="shared" ref="J2:J8" si="1">I2/B2</f>
        <v>0.4019789734075449</v>
      </c>
      <c r="K2" t="s">
        <v>3</v>
      </c>
      <c r="L2">
        <f>AVERAGE(B2:B17)</f>
        <v>20.425000000000001</v>
      </c>
    </row>
    <row r="3" spans="1:12" x14ac:dyDescent="0.3">
      <c r="A3" s="2">
        <v>38353</v>
      </c>
      <c r="B3">
        <v>0.5</v>
      </c>
      <c r="E3">
        <f>STANDARDIZE(B3, $L$2, $L$3)</f>
        <v>-0.99498799474328015</v>
      </c>
      <c r="H3" s="4">
        <v>0.6</v>
      </c>
      <c r="I3" s="6">
        <f t="shared" si="0"/>
        <v>0.30612244897959184</v>
      </c>
      <c r="J3" s="7">
        <f t="shared" si="1"/>
        <v>0.61224489795918369</v>
      </c>
      <c r="K3" t="s">
        <v>4</v>
      </c>
      <c r="L3">
        <f>_xlfn.STDEV.S(B2:B17)</f>
        <v>20.025367245904217</v>
      </c>
    </row>
    <row r="4" spans="1:12" x14ac:dyDescent="0.3">
      <c r="A4" s="2">
        <v>38718</v>
      </c>
      <c r="B4">
        <v>2.2000000000000002</v>
      </c>
      <c r="E4">
        <f>STANDARDIZE(B4, $L$2, $L$3)</f>
        <v>-0.91009566896844585</v>
      </c>
      <c r="H4" s="4">
        <v>2.2000000000000002</v>
      </c>
      <c r="I4" s="6">
        <f t="shared" si="0"/>
        <v>1.1224489795918369</v>
      </c>
      <c r="J4" s="7">
        <f t="shared" si="1"/>
        <v>0.51020408163265307</v>
      </c>
    </row>
    <row r="5" spans="1:12" x14ac:dyDescent="0.3">
      <c r="A5" s="2">
        <v>39083</v>
      </c>
      <c r="B5">
        <v>2.1</v>
      </c>
      <c r="D5" s="3">
        <v>5</v>
      </c>
      <c r="E5">
        <f>STANDARDIZE(B5, $L$2, $L$3)</f>
        <v>-0.91508933519049473</v>
      </c>
      <c r="G5">
        <f>STANDARDIZE(D5, $L$8, $L$9)</f>
        <v>-1.1100513813466213</v>
      </c>
      <c r="H5">
        <v>2.4</v>
      </c>
      <c r="I5" s="6">
        <f t="shared" si="0"/>
        <v>1.2244897959183674</v>
      </c>
      <c r="J5" s="7">
        <f t="shared" si="1"/>
        <v>0.58309037900874638</v>
      </c>
      <c r="K5" t="s">
        <v>5</v>
      </c>
      <c r="L5">
        <f>AVERAGE(C2:C17)</f>
        <v>36.379385933583954</v>
      </c>
    </row>
    <row r="6" spans="1:12" x14ac:dyDescent="0.3">
      <c r="A6" s="2">
        <v>39448</v>
      </c>
      <c r="B6">
        <v>7.8</v>
      </c>
      <c r="D6" s="3">
        <v>15</v>
      </c>
      <c r="E6">
        <f>STANDARDIZE(B6, $L$2, $L$3)</f>
        <v>-0.63045036053369696</v>
      </c>
      <c r="G6">
        <f>STANDARDIZE(D6, $L$8, $L$9)</f>
        <v>-0.6911640676309152</v>
      </c>
      <c r="H6">
        <v>4.8</v>
      </c>
      <c r="I6" s="6">
        <f t="shared" si="0"/>
        <v>2.4489795918367347</v>
      </c>
      <c r="J6" s="7">
        <f t="shared" si="1"/>
        <v>0.31397174254317112</v>
      </c>
      <c r="K6" t="s">
        <v>6</v>
      </c>
      <c r="L6">
        <f>_xlfn.STDEV.P(C2:C17)</f>
        <v>6.5023123980505488</v>
      </c>
    </row>
    <row r="7" spans="1:12" x14ac:dyDescent="0.3">
      <c r="A7" s="2">
        <v>39814</v>
      </c>
      <c r="B7">
        <v>10.5</v>
      </c>
      <c r="D7" s="3">
        <v>13</v>
      </c>
      <c r="E7">
        <f>STANDARDIZE(B7, $L$2, $L$3)</f>
        <v>-0.49562137253837169</v>
      </c>
      <c r="G7">
        <f>STANDARDIZE(D7, $L$8, $L$9)</f>
        <v>-0.77494153037405644</v>
      </c>
      <c r="H7">
        <v>4.5</v>
      </c>
      <c r="I7" s="6">
        <f t="shared" si="0"/>
        <v>2.295918367346939</v>
      </c>
      <c r="J7" s="7">
        <f t="shared" si="1"/>
        <v>0.21865889212827991</v>
      </c>
    </row>
    <row r="8" spans="1:12" x14ac:dyDescent="0.3">
      <c r="A8" s="2">
        <v>40179</v>
      </c>
      <c r="B8">
        <v>6.8</v>
      </c>
      <c r="D8" s="3">
        <v>10</v>
      </c>
      <c r="E8">
        <f>STANDARDIZE(B8, $L$2, $L$3)</f>
        <v>-0.68038702275418783</v>
      </c>
      <c r="G8">
        <f>STANDARDIZE(D8, $L$8, $L$9)</f>
        <v>-0.90060772448876825</v>
      </c>
      <c r="H8">
        <v>2.9</v>
      </c>
      <c r="I8" s="6">
        <f t="shared" si="0"/>
        <v>1.4795918367346939</v>
      </c>
      <c r="J8" s="7">
        <f t="shared" si="1"/>
        <v>0.21758703481392558</v>
      </c>
      <c r="K8" t="s">
        <v>8</v>
      </c>
      <c r="L8">
        <f>AVERAGE(D2:D17)</f>
        <v>31.5</v>
      </c>
    </row>
    <row r="9" spans="1:12" x14ac:dyDescent="0.3">
      <c r="A9" s="2">
        <v>40544</v>
      </c>
      <c r="B9">
        <v>7.7</v>
      </c>
      <c r="D9" s="3">
        <v>12</v>
      </c>
      <c r="E9">
        <f>STANDARDIZE(B9, $L$2, $L$3)</f>
        <v>-0.63544402675574607</v>
      </c>
      <c r="G9">
        <f>STANDARDIZE(D9, $L$8, $L$9)</f>
        <v>-0.81683026174562701</v>
      </c>
      <c r="H9">
        <v>3.1</v>
      </c>
      <c r="I9" s="6">
        <f>H9/(1.96)</f>
        <v>1.5816326530612246</v>
      </c>
      <c r="J9" s="7">
        <f>I9/B9</f>
        <v>0.20540683805989929</v>
      </c>
      <c r="K9" t="s">
        <v>9</v>
      </c>
      <c r="L9">
        <f>_xlfn.STDEV.S(D2:D17)</f>
        <v>23.872768815306927</v>
      </c>
    </row>
    <row r="10" spans="1:12" x14ac:dyDescent="0.3">
      <c r="A10" s="2">
        <v>40909</v>
      </c>
      <c r="B10">
        <v>6.4</v>
      </c>
      <c r="C10">
        <v>26.298245614035086</v>
      </c>
      <c r="D10" s="3">
        <v>11</v>
      </c>
      <c r="E10">
        <f>STANDARDIZE(B10, $L$2, $L$3)</f>
        <v>-0.70036168764238416</v>
      </c>
      <c r="F10">
        <f>STANDARDIZE(C10, $L$5, $L$6)</f>
        <v>-1.5503931067002079</v>
      </c>
      <c r="G10">
        <f>STANDARDIZE(D10, $L$8, $L$9)</f>
        <v>-0.85871899311719768</v>
      </c>
      <c r="H10" s="4">
        <v>3</v>
      </c>
      <c r="I10" s="6">
        <f t="shared" ref="I10:I17" si="2">H10/(1.96)</f>
        <v>1.5306122448979591</v>
      </c>
      <c r="J10" s="7">
        <f t="shared" ref="J10:J17" si="3">I10/B10</f>
        <v>0.23915816326530609</v>
      </c>
    </row>
    <row r="11" spans="1:12" x14ac:dyDescent="0.3">
      <c r="A11" s="2">
        <v>41275</v>
      </c>
      <c r="B11">
        <v>20.6</v>
      </c>
      <c r="C11">
        <v>27.442982456140353</v>
      </c>
      <c r="D11" s="3">
        <v>25</v>
      </c>
      <c r="E11">
        <f>STANDARDIZE(B11, $L$2, $L$3)</f>
        <v>8.7389158885859339E-3</v>
      </c>
      <c r="F11">
        <f>STANDARDIZE(C11, $L$5, $L$6)</f>
        <v>-1.3743423770477123</v>
      </c>
      <c r="G11">
        <f>STANDARDIZE(D11, $L$8, $L$9)</f>
        <v>-0.272276753915209</v>
      </c>
      <c r="H11" s="4">
        <v>9.5</v>
      </c>
      <c r="I11" s="6">
        <f t="shared" si="2"/>
        <v>4.8469387755102042</v>
      </c>
      <c r="J11" s="7">
        <f t="shared" si="3"/>
        <v>0.23528829007331087</v>
      </c>
    </row>
    <row r="12" spans="1:12" x14ac:dyDescent="0.3">
      <c r="A12" s="2">
        <v>41640</v>
      </c>
      <c r="B12">
        <v>37.799999999999997</v>
      </c>
      <c r="C12">
        <v>34.71710526315789</v>
      </c>
      <c r="D12" s="3">
        <v>50</v>
      </c>
      <c r="E12">
        <f>STANDARDIZE(B12, $L$2, $L$3)</f>
        <v>0.86764950608102831</v>
      </c>
      <c r="F12">
        <f>STANDARDIZE(C12, $L$5, $L$6)</f>
        <v>-0.25564454130571002</v>
      </c>
      <c r="G12">
        <f>STANDARDIZE(D12, $L$8, $L$9)</f>
        <v>0.77494153037405644</v>
      </c>
      <c r="H12">
        <v>9.3000000000000007</v>
      </c>
      <c r="I12" s="6">
        <f t="shared" si="2"/>
        <v>4.7448979591836737</v>
      </c>
      <c r="J12" s="7">
        <f t="shared" si="3"/>
        <v>0.12552640103660515</v>
      </c>
    </row>
    <row r="13" spans="1:12" x14ac:dyDescent="0.3">
      <c r="A13" s="2">
        <v>42005</v>
      </c>
      <c r="B13">
        <v>55.1</v>
      </c>
      <c r="C13">
        <v>40.019736842105267</v>
      </c>
      <c r="D13" s="3">
        <v>63</v>
      </c>
      <c r="E13">
        <f>STANDARDIZE(B13, $L$2, $L$3)</f>
        <v>1.73155376249552</v>
      </c>
      <c r="F13">
        <f>STANDARDIZE(C13, $L$5, $L$6)</f>
        <v>0.55985481559033101</v>
      </c>
      <c r="G13">
        <f>STANDARDIZE(D13, $L$8, $L$9)</f>
        <v>1.3194950382044746</v>
      </c>
      <c r="H13" s="4">
        <v>13.8</v>
      </c>
      <c r="I13" s="6">
        <f t="shared" si="2"/>
        <v>7.0408163265306127</v>
      </c>
      <c r="J13" s="7">
        <f t="shared" si="3"/>
        <v>0.12778251046335051</v>
      </c>
    </row>
    <row r="14" spans="1:12" x14ac:dyDescent="0.3">
      <c r="A14" s="2">
        <v>42370</v>
      </c>
      <c r="B14">
        <v>54.9</v>
      </c>
      <c r="C14">
        <v>43.111841885964914</v>
      </c>
      <c r="D14" s="3">
        <v>67</v>
      </c>
      <c r="E14">
        <f>STANDARDIZE(B14, $L$2, $L$3)</f>
        <v>1.7215664300514217</v>
      </c>
      <c r="F14">
        <f>STANDARDIZE(C14, $L$5, $L$6)</f>
        <v>1.0353941090863936</v>
      </c>
      <c r="G14">
        <f>STANDARDIZE(D14, $L$8, $L$9)</f>
        <v>1.487049963690757</v>
      </c>
      <c r="H14" s="4">
        <v>12.2</v>
      </c>
      <c r="I14" s="6">
        <f t="shared" si="2"/>
        <v>6.2244897959183669</v>
      </c>
      <c r="J14" s="7">
        <f t="shared" si="3"/>
        <v>0.11337868480725623</v>
      </c>
    </row>
    <row r="15" spans="1:12" x14ac:dyDescent="0.3">
      <c r="A15" s="2">
        <v>42736</v>
      </c>
      <c r="B15">
        <v>51.6</v>
      </c>
      <c r="C15">
        <v>41.614035087719294</v>
      </c>
      <c r="D15" s="3">
        <v>60</v>
      </c>
      <c r="E15">
        <f>STANDARDIZE(B15, $L$2, $L$3)</f>
        <v>1.5567754447238022</v>
      </c>
      <c r="F15">
        <f>STANDARDIZE(C15, $L$5, $L$6)</f>
        <v>0.80504424175386202</v>
      </c>
      <c r="G15">
        <f>STANDARDIZE(D15, $L$8, $L$9)</f>
        <v>1.1938288440897626</v>
      </c>
      <c r="H15">
        <v>13.4</v>
      </c>
      <c r="I15" s="6">
        <f t="shared" si="2"/>
        <v>6.8367346938775517</v>
      </c>
      <c r="J15" s="7">
        <f t="shared" si="3"/>
        <v>0.13249485840847969</v>
      </c>
    </row>
    <row r="16" spans="1:12" x14ac:dyDescent="0.3">
      <c r="A16" s="2">
        <v>43101</v>
      </c>
      <c r="B16" s="4">
        <v>26.9</v>
      </c>
      <c r="C16">
        <v>41.451754385964918</v>
      </c>
      <c r="D16" s="3">
        <v>47</v>
      </c>
      <c r="F16">
        <f>STANDARDIZE(C16, $L$5, $L$6)</f>
        <v>0.78008685862305005</v>
      </c>
      <c r="G16">
        <f>STANDARDIZE(D16, $L$8, $L$9)</f>
        <v>0.64927533625934464</v>
      </c>
      <c r="H16" s="4">
        <v>8.8000000000000007</v>
      </c>
      <c r="I16" s="6">
        <f t="shared" si="2"/>
        <v>4.4897959183673475</v>
      </c>
      <c r="J16" s="7">
        <f t="shared" si="3"/>
        <v>0.16690691146347017</v>
      </c>
    </row>
    <row r="17" spans="1:10" x14ac:dyDescent="0.3">
      <c r="A17" s="2">
        <v>43466</v>
      </c>
      <c r="B17" s="5">
        <v>32.6</v>
      </c>
      <c r="H17">
        <v>10.5</v>
      </c>
      <c r="I17" s="6">
        <f t="shared" si="2"/>
        <v>5.3571428571428577</v>
      </c>
      <c r="J17" s="7">
        <f t="shared" si="3"/>
        <v>0.16432953549517967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2020-12-05T14:58:50Z</dcterms:modified>
</cp:coreProperties>
</file>