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bly\Dropbox\Aidan Lee\Mechanics_Walk\"/>
    </mc:Choice>
  </mc:AlternateContent>
  <xr:revisionPtr revIDLastSave="0" documentId="13_ncr:1_{4322BBD2-B29F-45F3-88EC-2C659BF5BD21}" xr6:coauthVersionLast="47" xr6:coauthVersionMax="47" xr10:uidLastSave="{00000000-0000-0000-0000-000000000000}"/>
  <bookViews>
    <workbookView xWindow="0" yWindow="0" windowWidth="19190" windowHeight="21140" xr2:uid="{6AF5AAB4-E729-4AA4-8A9D-B686EA16EA39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" i="1" l="1"/>
  <c r="A115" i="1"/>
  <c r="A114" i="1"/>
  <c r="A113" i="1"/>
  <c r="A112" i="1"/>
  <c r="A105" i="1"/>
  <c r="A106" i="1" s="1"/>
  <c r="A107" i="1" s="1"/>
  <c r="A108" i="1" s="1"/>
  <c r="A98" i="1" l="1"/>
  <c r="A99" i="1" s="1"/>
  <c r="A100" i="1" s="1"/>
  <c r="A101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0" i="1" s="1"/>
  <c r="A71" i="1" s="1"/>
  <c r="A56" i="1"/>
  <c r="A57" i="1" s="1"/>
  <c r="A58" i="1" s="1"/>
  <c r="A59" i="1" s="1"/>
  <c r="A60" i="1" s="1"/>
  <c r="A44" i="1"/>
  <c r="A45" i="1" s="1"/>
  <c r="A46" i="1" s="1"/>
  <c r="A47" i="1" s="1"/>
  <c r="A48" i="1" s="1"/>
  <c r="A49" i="1" s="1"/>
  <c r="A50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C24" i="1"/>
  <c r="C23" i="1"/>
  <c r="C8" i="1"/>
  <c r="C7" i="1"/>
  <c r="C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51" i="1" l="1"/>
  <c r="A52" i="1" s="1"/>
  <c r="A72" i="1"/>
  <c r="A73" i="1" s="1"/>
  <c r="A74" i="1" s="1"/>
  <c r="A75" i="1" s="1"/>
  <c r="A61" i="1"/>
  <c r="A62" i="1" s="1"/>
</calcChain>
</file>

<file path=xl/sharedStrings.xml><?xml version="1.0" encoding="utf-8"?>
<sst xmlns="http://schemas.openxmlformats.org/spreadsheetml/2006/main" count="256" uniqueCount="148">
  <si>
    <t>Part No.</t>
  </si>
  <si>
    <t>Part</t>
  </si>
  <si>
    <t>Quantity</t>
  </si>
  <si>
    <t>How It's Made</t>
  </si>
  <si>
    <t>Material</t>
  </si>
  <si>
    <t>Purchase Link</t>
  </si>
  <si>
    <t>mount</t>
  </si>
  <si>
    <t>saw</t>
  </si>
  <si>
    <t>Pendulum 1</t>
  </si>
  <si>
    <t>saw/laser</t>
  </si>
  <si>
    <t>8mm coloured acrylic</t>
  </si>
  <si>
    <t>https://www.cutmyplastic.co.uk/acrylic-sheet/8mm/</t>
  </si>
  <si>
    <t>Pendulum 2</t>
  </si>
  <si>
    <t>https://ie.rs-online.com/web/p/ball-bearings/6189957/</t>
  </si>
  <si>
    <t>M8 nylon washer</t>
  </si>
  <si>
    <t>https://ie.rs-online.com/web/p/tap-washers/0280521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267365617263685F747970653D43415443485F414C4C5F44454641554C54267365617263685F7370656C6C5F636F72726563745F6170706C6965643D59267365617263685F77696C645F63617264696E675F6D6F64653D4E4F4E45267365617263685F6B6579776F72643D6D38206E796C6F6E20776173686572267365617263685F6B6579776F72645F6170703D6D38206E796C6F6E20776173686572267365617263685F636F6E6669673D3026&amp;searchHistory=%7B%22enabled%22%3Atrue%7D</t>
  </si>
  <si>
    <t>M8 lock nut</t>
  </si>
  <si>
    <t>https://ie.rs-online.com/web/p/locking-nuts/0530393/</t>
  </si>
  <si>
    <t>platform</t>
  </si>
  <si>
    <t>woodwork</t>
  </si>
  <si>
    <t>sprue</t>
  </si>
  <si>
    <t>post</t>
  </si>
  <si>
    <t>cedar</t>
  </si>
  <si>
    <t>info sticker</t>
  </si>
  <si>
    <t xml:space="preserve">https://www.theplasticpeople.co.uk/polycarbonate/ </t>
  </si>
  <si>
    <t>8mm clear acrylic</t>
  </si>
  <si>
    <t>Bandsaw, dremel/sanding to finish, drill to create hole for bearings.
laser cutter is better if it can cut 8mm depth.</t>
  </si>
  <si>
    <t>https://www.signomatic.ie/signomatic/decal</t>
  </si>
  <si>
    <t>https://www.goodwins.ie/products/Planed-Timber-219-x-18mm-4.5-Metre-9x1-15Ft-.html?filter_set[]=20,286,2553</t>
  </si>
  <si>
    <t xml:space="preserve">https://www.goodwins.ie/products/western-red-cedar-pao-69-x-69mm-2-44mtr-3x3-x-8ft-1273050.html?filter_set[]=20,2896,2900 </t>
  </si>
  <si>
    <t>rs-online</t>
  </si>
  <si>
    <t>DOUBLE PENDULUM (DBP)</t>
  </si>
  <si>
    <t>Notes</t>
  </si>
  <si>
    <t>M8 bolt, ~76.5mm</t>
  </si>
  <si>
    <t>M8 bolt, ~30mm</t>
  </si>
  <si>
    <t>BRACHISTOCHRONE (BRN)</t>
  </si>
  <si>
    <t>steep path</t>
  </si>
  <si>
    <t>laser-cut</t>
  </si>
  <si>
    <t>pink 3mm Acrylic Perspex</t>
  </si>
  <si>
    <t>https://www.theplasticpeople.co.uk/coloured-acrylic-perspex/</t>
  </si>
  <si>
    <t>steep rail</t>
  </si>
  <si>
    <t>clear 3mm Acrylic Perspex</t>
  </si>
  <si>
    <t>cycloid path</t>
  </si>
  <si>
    <t>green 3mm Acrylic Perspex</t>
  </si>
  <si>
    <t>cycloid rail</t>
  </si>
  <si>
    <t>line path</t>
  </si>
  <si>
    <t>blue 3mm Acrylic Perspex</t>
  </si>
  <si>
    <t>line rail</t>
  </si>
  <si>
    <t>M6 washer</t>
  </si>
  <si>
    <t>M6 nylon lock nut</t>
  </si>
  <si>
    <t>M6 screw, &gt;37mm long</t>
  </si>
  <si>
    <t>M6 screw, ~63mm long</t>
  </si>
  <si>
    <t>circle</t>
  </si>
  <si>
    <t>red 3mm Acrylic Perspex</t>
  </si>
  <si>
    <t>guard</t>
  </si>
  <si>
    <t>rack</t>
  </si>
  <si>
    <t>pinion</t>
  </si>
  <si>
    <t>spacer</t>
  </si>
  <si>
    <t>knob</t>
  </si>
  <si>
    <t>Varnish all wood parts then screw the platform to the stake</t>
  </si>
  <si>
    <t>100mm wood screws</t>
  </si>
  <si>
    <t>https://www.screwfix.ie/p/goldscrew-pz-double-countersunk-multipurpose-screws-6-x-100mm-100-pack/16784</t>
  </si>
  <si>
    <t>info stickers</t>
  </si>
  <si>
    <t>spray adhesive</t>
  </si>
  <si>
    <t>transparent cycloid sticker</t>
  </si>
  <si>
    <t>PRECESSION (PRC)</t>
  </si>
  <si>
    <t>fidget spinner</t>
  </si>
  <si>
    <t>easily stolen, can't be chained down</t>
  </si>
  <si>
    <t>https://www.amazon.co.uk/Spinner-Ceramic-Fidgeters-Focusing-Quitting/dp/B06XKRDLXF/ref=sr_1_11?dchild=1&amp;keywords=fidget+spinner+ceramic+bearing&amp;qid=1624268451&amp;sr=8-11</t>
  </si>
  <si>
    <t>40cm long excluding length required for knots
uni knot into place</t>
  </si>
  <si>
    <t>screw into the top plank</t>
  </si>
  <si>
    <t>40mm long screw hook</t>
  </si>
  <si>
    <t>screw into the centre of the fidget spinner and epoxy in place</t>
  </si>
  <si>
    <t>https://www.amazon.co.uk/Loscrew-15Pcs-Tapping-Circle-Tightening/dp/B08B3NCMM2/ref=sr_1_14?dchild=1&amp;keywords=40mm+m4+screw+hook&amp;qid=1624268632&amp;sr=8-14</t>
  </si>
  <si>
    <t>plank</t>
  </si>
  <si>
    <t>info board</t>
  </si>
  <si>
    <t>thick (~0.7mm) coloured nylon fishing line</t>
  </si>
  <si>
    <t>https://www.amazon.co.uk/Shockleader-Fishing-Multiplier-Beachcaster-Yellow/dp/B00UNEMIMG/ref=sr_1_51?dchild=1&amp;keywords=0.7mm+nylon+fishing&amp;qid=1624440224&amp;sr=8-51</t>
  </si>
  <si>
    <t>UPHILL ROLLER (UPR)</t>
  </si>
  <si>
    <t>rail</t>
  </si>
  <si>
    <t>clear 3mm perspex</t>
  </si>
  <si>
    <t>cone</t>
  </si>
  <si>
    <t>lathe, spar varnish</t>
  </si>
  <si>
    <t>M4 40mm stainless steel dowel</t>
  </si>
  <si>
    <t>https://www.inox.ie/acatalog/Dowel_Pins.html</t>
  </si>
  <si>
    <t>post (long)</t>
  </si>
  <si>
    <t>SYNCHRONIZATION (SNC)</t>
  </si>
  <si>
    <t>wheel</t>
  </si>
  <si>
    <t>central bar</t>
  </si>
  <si>
    <t>u lock</t>
  </si>
  <si>
    <t>https://ie.rs-online.com/web/p/metal-bars-metal-rods/7866015/</t>
  </si>
  <si>
    <t>8mm stainless steel rod (2x114mm)</t>
  </si>
  <si>
    <t>cut one 300mm rod with bandsaw</t>
  </si>
  <si>
    <t>top platform</t>
  </si>
  <si>
    <t>base platform</t>
  </si>
  <si>
    <t>lathe</t>
  </si>
  <si>
    <t>Wittner super mini metronome</t>
  </si>
  <si>
    <t>https://www.amazon.co.uk/Wittner-903014-Super-Mini-Taktell-Metronome/dp/B000I6KE4S/ref=sr_1_2?dchild=1&amp;keywords=wittner+super+mini&amp;qid=1624443036&amp;sr=8-2</t>
  </si>
  <si>
    <t>GALTON BOARD (SGB)</t>
  </si>
  <si>
    <t>front</t>
  </si>
  <si>
    <t>middle</t>
  </si>
  <si>
    <t>bins</t>
  </si>
  <si>
    <t>back</t>
  </si>
  <si>
    <t>back cover</t>
  </si>
  <si>
    <t>hinge</t>
  </si>
  <si>
    <t>arm</t>
  </si>
  <si>
    <t>sticker</t>
  </si>
  <si>
    <t>12mm M4 dowel</t>
  </si>
  <si>
    <t>M4 nylon washers</t>
  </si>
  <si>
    <t>https://ie.rs-online.com/web/p/wood-screws/2631965/</t>
  </si>
  <si>
    <t>https://ie.rs-online.com/web/p/tap-washers/0525745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4175746F636F72726563746564267365617263685F7465726D5F616C7465726E61746976653D6D34206E796C6F6E20776173686572267365617263685F747970653D43415443485F414C4C5F44454641554C54267365617263685F7370656C6C5F636F72726563745F6170706C6965643D59267365617263685F77696C645F63617264696E675F6D6F64653D4E4F4E45267365617263685F6B6579776F72643D6D34206E796C6F6E6720776173686572267365617263685F6B6579776F72645F6170703D6D34206E796C6F6E6720776173686572267365617263685F636F6E6669673D3026&amp;searchHistory=%7B%22enabled%22%3Atrue%7D</t>
  </si>
  <si>
    <t>13mm sealed bearings (4mm ID, 5mm RW)</t>
  </si>
  <si>
    <t>https://ie.rs-online.com/web/p/ball-bearings/4089732</t>
  </si>
  <si>
    <t>&gt;30mm M6 bolt</t>
  </si>
  <si>
    <t>M6 lock nut</t>
  </si>
  <si>
    <t>NAILS IN A BOX (NBX)</t>
  </si>
  <si>
    <t>bracket</t>
  </si>
  <si>
    <t>starting line</t>
  </si>
  <si>
    <t>sink plug chain + screw</t>
  </si>
  <si>
    <t>https://www.amazon.co.uk/Bulk-Hardware-BH04749-Chrome-Plated/dp/B01KQVPVHO/ref=sr_1_7?dchild=1&amp;keywords=sink+plug+chain+screw&amp;qid=1624613905&amp;sr=8-7</t>
  </si>
  <si>
    <t>https://www.ebay.ie/itm/363226317794?hash=item5491f9c3e2:g:3ZoAAOSwTllf~UeT</t>
  </si>
  <si>
    <t>3mm zip tie</t>
  </si>
  <si>
    <t>https://www.amazon.co.uk/Black-Cable-200mm-Premium-Wraps/dp/B08PVP3SK3/ref=sr_1_5?crid=20D6XY9AOTWU0&amp;dchild=1&amp;keywords=3mm+zip+ties&amp;qid=1624614146&amp;sprefix=3mm+zip%2Caps%2C128&amp;sr=8-5</t>
  </si>
  <si>
    <t>?</t>
  </si>
  <si>
    <t>https://www.amazon.co.uk/Pack-Diameter-Length-Stainless-Steel/dp/B08NTP6H4R/ref=sr_1_6?dchild=1&amp;keywords=lost+head+stainless&amp;qid=1624615641&amp;sr=8-6</t>
  </si>
  <si>
    <t>50mm lost head nails, stainless (100pk)</t>
  </si>
  <si>
    <t>https://www.amazon.co.uk/anjias-Stainless-Joining-Connector-Bracket/dp/B07K9CVDB6/ref=sr_1_47?dchild=1&amp;keywords=stainless+bracket&amp;qid=1624615677&amp;sr=8-47</t>
  </si>
  <si>
    <t>IP67 electronics enclosure (170x220x110)
clear cover</t>
  </si>
  <si>
    <t>dremel to make the bottom flat</t>
  </si>
  <si>
    <t>TENSEGRITY (TNS)</t>
  </si>
  <si>
    <t>M4 washer</t>
  </si>
  <si>
    <t>wood screw (unthreaded at the top)</t>
  </si>
  <si>
    <t>cover'</t>
  </si>
  <si>
    <t>https://ie.rs-online.com/web/p/wood-screws/4833242/</t>
  </si>
  <si>
    <t>L-bracket(s)</t>
  </si>
  <si>
    <t>stainless steel ceiling hook eye plate</t>
  </si>
  <si>
    <t>https://www.amazon.co.uk/HOMPER-Stainless-Oblong-Hardware-Plastic/dp/B07X5HYLL3/ref=sr_1_11?dchild=1&amp;keywords=eye+plate+6pcs&amp;qid=1625057713&amp;s=sports&amp;sr=1-11</t>
  </si>
  <si>
    <t>d</t>
  </si>
  <si>
    <t>COUPLED OSCILLATORS (CPO)</t>
  </si>
  <si>
    <t>pendulum bob</t>
  </si>
  <si>
    <t>support</t>
  </si>
  <si>
    <t>fishing line</t>
  </si>
  <si>
    <t>eye plate</t>
  </si>
  <si>
    <t>https://www.amazon.co.uk/HOMPER-Stainless-Oblong-Hardware-Plastic/dp/B07X5HYLL3/?_encoding=UTF8&amp;pd_rd_w=eDk3e&amp;pf_rd_p=7da34691-fdd2-4c5f-8b6d-169e92629be0&amp;pf_rd_r=1XAD4NR17JCJA8MZ8Y5A&amp;pd_rd_r=f2530857-0db3-465c-93a1-95ab0fe8dae8&amp;pd_rd_wg=4xtJQ&amp;ref_=pd_gw_ci_mcx_mr_hp_d</t>
  </si>
  <si>
    <t>zeppelin bend knot</t>
  </si>
  <si>
    <t>short wood screws</t>
  </si>
  <si>
    <t>use whatever wood screw is shared between models</t>
  </si>
  <si>
    <t>22mm ball bearing sealed (7mm rw)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</si>
</sst>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" fillId="0" borderId="0" xfId="1" applyFill="1" applyBorder="1"/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quotePrefix="1" applyFont="1"/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116"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Loscrew-15Pcs-Tapping-Circle-Tightening/dp/B08B3NCMM2/ref=sr_1_14?dchild=1&amp;keywords=40mm+m4+screw+hook&amp;qid=1624268632&amp;sr=8-14" TargetMode="External"/><Relationship Id="rId18" Type="http://schemas.openxmlformats.org/officeDocument/2006/relationships/hyperlink" Target="https://www.inox.ie/acatalog/Dowel_Pins.html" TargetMode="External"/><Relationship Id="rId26" Type="http://schemas.openxmlformats.org/officeDocument/2006/relationships/hyperlink" Target="https://www.goodwins.ie/products/Planed-Timber-219-x-18mm-4.5-Metre-9x1-15Ft-.html?filter_set%5b%5d=20,286,2553" TargetMode="External"/><Relationship Id="rId3" Type="http://schemas.openxmlformats.org/officeDocument/2006/relationships/hyperlink" Target="https://www.cutmyplastic.co.uk/acrylic-sheet/8mm/" TargetMode="External"/><Relationship Id="rId21" Type="http://schemas.openxmlformats.org/officeDocument/2006/relationships/hyperlink" Target="https://www.goodwins.ie/products/western-red-cedar-pao-69-x-69mm-2-44mtr-3x3-x-8ft-1273050.html?filter_set%5b%5d=20,2896,2900" TargetMode="External"/><Relationship Id="rId34" Type="http://schemas.openxmlformats.org/officeDocument/2006/relationships/hyperlink" Target="https://ie.rs-online.com/web/p/wood-screws/4833242/" TargetMode="External"/><Relationship Id="rId7" Type="http://schemas.openxmlformats.org/officeDocument/2006/relationships/hyperlink" Target="https://www.goodwins.ie/products/Planed-Timber-219-x-18mm-4.5-Metre-9x1-15Ft-.html?filter_set%5b%5d=20,286,2553" TargetMode="External"/><Relationship Id="rId12" Type="http://schemas.openxmlformats.org/officeDocument/2006/relationships/hyperlink" Target="https://www.theplasticpeople.co.uk/coloured-acrylic-perspex/" TargetMode="External"/><Relationship Id="rId17" Type="http://schemas.openxmlformats.org/officeDocument/2006/relationships/hyperlink" Target="https://www.amazon.co.uk/Shockleader-Fishing-Multiplier-Beachcaster-Yellow/dp/B00UNEMIMG/ref=sr_1_51?dchild=1&amp;keywords=0.7mm+nylon+fishing&amp;qid=1624440224&amp;sr=8-51" TargetMode="External"/><Relationship Id="rId25" Type="http://schemas.openxmlformats.org/officeDocument/2006/relationships/hyperlink" Target="https://www.goodwins.ie/products/Planed-Timber-219-x-18mm-4.5-Metre-9x1-15Ft-.html?filter_set%5b%5d=20,286,2553" TargetMode="External"/><Relationship Id="rId33" Type="http://schemas.openxmlformats.org/officeDocument/2006/relationships/hyperlink" Target="https://www.amazon.co.uk/Pack-Diameter-Length-Stainless-Steel/dp/B08NTP6H4R/ref=sr_1_6?dchild=1&amp;keywords=lost+head+stainless&amp;qid=1624615641&amp;sr=8-6" TargetMode="External"/><Relationship Id="rId2" Type="http://schemas.openxmlformats.org/officeDocument/2006/relationships/hyperlink" Target="https://www.cutmyplastic.co.uk/acrylic-sheet/8mm/" TargetMode="External"/><Relationship Id="rId16" Type="http://schemas.openxmlformats.org/officeDocument/2006/relationships/hyperlink" Target="https://www.goodwins.ie/products/western-red-cedar-pao-69-x-69mm-2-44mtr-3x3-x-8ft-1273050.html?filter_set%5b%5d=20,2896,2900" TargetMode="External"/><Relationship Id="rId20" Type="http://schemas.openxmlformats.org/officeDocument/2006/relationships/hyperlink" Target="https://www.signomatic.ie/signomatic/decal" TargetMode="External"/><Relationship Id="rId29" Type="http://schemas.openxmlformats.org/officeDocument/2006/relationships/hyperlink" Target="https://www.screwfix.ie/p/goldscrew-pz-double-countersunk-multipurpose-screws-6-x-100mm-100-pack/16784" TargetMode="External"/><Relationship Id="rId1" Type="http://schemas.openxmlformats.org/officeDocument/2006/relationships/hyperlink" Target="https://ie.rs-online.com/web/p/ball-bearings/6189957/" TargetMode="External"/><Relationship Id="rId6" Type="http://schemas.openxmlformats.org/officeDocument/2006/relationships/hyperlink" Target="https://www.goodwins.ie/products/western-red-cedar-pao-69-x-69mm-2-44mtr-3x3-x-8ft-1273050.html?filter_set%5b%5d=20,2896,2900" TargetMode="External"/><Relationship Id="rId11" Type="http://schemas.openxmlformats.org/officeDocument/2006/relationships/hyperlink" Target="https://www.theplasticpeople.co.uk/coloured-acrylic-perspex/" TargetMode="External"/><Relationship Id="rId24" Type="http://schemas.openxmlformats.org/officeDocument/2006/relationships/hyperlink" Target="https://ie.rs-online.com/web/p/metal-bars-metal-rods/7866015/" TargetMode="External"/><Relationship Id="rId32" Type="http://schemas.openxmlformats.org/officeDocument/2006/relationships/hyperlink" Target="https://ie.rs-online.com/web/p/wood-screws/2631965/" TargetMode="External"/><Relationship Id="rId5" Type="http://schemas.openxmlformats.org/officeDocument/2006/relationships/hyperlink" Target="https://www.signomatic.ie/signomatic/decal" TargetMode="External"/><Relationship Id="rId15" Type="http://schemas.openxmlformats.org/officeDocument/2006/relationships/hyperlink" Target="https://www.goodwins.ie/products/Planed-Timber-219-x-18mm-4.5-Metre-9x1-15Ft-.html?filter_set%5b%5d=20,286,2553" TargetMode="External"/><Relationship Id="rId23" Type="http://schemas.openxmlformats.org/officeDocument/2006/relationships/hyperlink" Target="https://www.goodwins.ie/products/Planed-Timber-219-x-18mm-4.5-Metre-9x1-15Ft-.html?filter_set%5b%5d=20,286,2553" TargetMode="External"/><Relationship Id="rId28" Type="http://schemas.openxmlformats.org/officeDocument/2006/relationships/hyperlink" Target="https://www.signomatic.ie/signomatic/deca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goodwins.ie/products/Planed-Timber-219-x-18mm-4.5-Metre-9x1-15Ft-.html?filter_set%5b%5d=20,286,2553" TargetMode="External"/><Relationship Id="rId19" Type="http://schemas.openxmlformats.org/officeDocument/2006/relationships/hyperlink" Target="https://www.screwfix.ie/p/goldscrew-pz-double-countersunk-multipurpose-screws-6-x-100mm-100-pack/16784" TargetMode="External"/><Relationship Id="rId31" Type="http://schemas.openxmlformats.org/officeDocument/2006/relationships/hyperlink" Target="https://www.amazon.co.uk/Wittner-903014-Super-Mini-Taktell-Metronome/dp/B000I6KE4S/ref=sr_1_2?dchild=1&amp;keywords=wittner+super+mini&amp;qid=1624443036&amp;sr=8-2" TargetMode="External"/><Relationship Id="rId4" Type="http://schemas.openxmlformats.org/officeDocument/2006/relationships/hyperlink" Target="https://www.theplasticpeople.co.uk/polycarbonate/" TargetMode="External"/><Relationship Id="rId9" Type="http://schemas.openxmlformats.org/officeDocument/2006/relationships/hyperlink" Target="https://www.goodwins.ie/products/western-red-cedar-pao-69-x-69mm-2-44mtr-3x3-x-8ft-1273050.html?filter_set%5b%5d=20,2896,2900" TargetMode="External"/><Relationship Id="rId14" Type="http://schemas.openxmlformats.org/officeDocument/2006/relationships/hyperlink" Target="https://www.amazon.co.uk/Spinner-Ceramic-Fidgeters-Focusing-Quitting/dp/B06XKRDLXF/ref=sr_1_11?dchild=1&amp;keywords=fidget+spinner+ceramic+bearing&amp;qid=1624268451&amp;sr=8-11" TargetMode="External"/><Relationship Id="rId22" Type="http://schemas.openxmlformats.org/officeDocument/2006/relationships/hyperlink" Target="https://www.goodwins.ie/products/western-red-cedar-pao-69-x-69mm-2-44mtr-3x3-x-8ft-1273050.html?filter_set%5b%5d=20,2896,2900" TargetMode="External"/><Relationship Id="rId27" Type="http://schemas.openxmlformats.org/officeDocument/2006/relationships/hyperlink" Target="https://www.goodwins.ie/products/Planed-Timber-219-x-18mm-4.5-Metre-9x1-15Ft-.html?filter_set%5b%5d=20,286,2553" TargetMode="External"/><Relationship Id="rId30" Type="http://schemas.openxmlformats.org/officeDocument/2006/relationships/hyperlink" Target="https://www.screwfix.ie/p/goldscrew-pz-double-countersunk-multipurpose-screws-6-x-100mm-100-pack/16784" TargetMode="External"/><Relationship Id="rId35" Type="http://schemas.openxmlformats.org/officeDocument/2006/relationships/hyperlink" Target="https://www.amazon.co.uk/HOMPER-Stainless-Oblong-Hardware-Plastic/dp/B07X5HYLL3/?_encoding=UTF8&amp;pd_rd_w=eDk3e&amp;pf_rd_p=7da34691-fdd2-4c5f-8b6d-169e92629be0&amp;pf_rd_r=1XAD4NR17JCJA8MZ8Y5A&amp;pd_rd_r=f2530857-0db3-465c-93a1-95ab0fe8dae8&amp;pd_rd_wg=4xtJQ&amp;ref_=pd_gw_ci_mcx_mr_hp_d" TargetMode="External"/><Relationship Id="rId8" Type="http://schemas.openxmlformats.org/officeDocument/2006/relationships/hyperlink" Target="https://www.screwfix.ie/p/goldscrew-pz-double-countersunk-multipurpose-screws-6-x-100mm-100-pack/16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4B2F-5464-4ACF-A81E-D860C1B0A5F9}">
  <dimension ref="A1:J116"/>
  <sheetViews>
    <sheetView tabSelected="1" topLeftCell="A45" zoomScale="70" zoomScaleNormal="70" workbookViewId="0">
      <selection activeCell="B86" sqref="B86"/>
    </sheetView>
  </sheetViews>
  <sheetFormatPr defaultRowHeight="14" x14ac:dyDescent="0.3"/>
  <cols>
    <col min="1" max="1" width="9.58203125" style="4" bestFit="1" customWidth="1"/>
    <col min="2" max="2" width="35.9140625" style="4" bestFit="1" customWidth="1"/>
    <col min="3" max="3" width="9.58203125" style="4" bestFit="1" customWidth="1"/>
    <col min="4" max="4" width="15.08203125" style="8" bestFit="1" customWidth="1"/>
    <col min="5" max="5" width="22.9140625" style="4" bestFit="1" customWidth="1"/>
    <col min="6" max="6" width="30.4140625" style="4" customWidth="1"/>
    <col min="7" max="7" width="11.4140625" style="4" customWidth="1"/>
    <col min="8" max="16384" width="8.6640625" style="4"/>
  </cols>
  <sheetData>
    <row r="1" spans="1:7" s="3" customFormat="1" x14ac:dyDescent="0.3">
      <c r="A1" s="2" t="s">
        <v>31</v>
      </c>
      <c r="D1" s="11"/>
    </row>
    <row r="2" spans="1:7" x14ac:dyDescent="0.3">
      <c r="A2" s="4" t="s">
        <v>0</v>
      </c>
      <c r="B2" s="4" t="s">
        <v>1</v>
      </c>
      <c r="C2" s="4" t="s">
        <v>2</v>
      </c>
      <c r="D2" s="8" t="s">
        <v>3</v>
      </c>
      <c r="E2" s="4" t="s">
        <v>4</v>
      </c>
      <c r="F2" s="4" t="s">
        <v>32</v>
      </c>
      <c r="G2" s="4" t="s">
        <v>5</v>
      </c>
    </row>
    <row r="3" spans="1:7" x14ac:dyDescent="0.3">
      <c r="A3" s="4">
        <v>1</v>
      </c>
      <c r="B3" s="4" t="s">
        <v>6</v>
      </c>
      <c r="C3" s="4">
        <v>4</v>
      </c>
      <c r="D3" s="8" t="s">
        <v>7</v>
      </c>
      <c r="E3" s="4" t="s">
        <v>25</v>
      </c>
      <c r="F3" s="15" t="s">
        <v>26</v>
      </c>
      <c r="G3" s="5" t="s">
        <v>24</v>
      </c>
    </row>
    <row r="4" spans="1:7" x14ac:dyDescent="0.3">
      <c r="A4" s="4">
        <f>A3+1</f>
        <v>2</v>
      </c>
      <c r="B4" s="4" t="s">
        <v>8</v>
      </c>
      <c r="C4" s="4">
        <v>2</v>
      </c>
      <c r="D4" s="8" t="s">
        <v>9</v>
      </c>
      <c r="E4" s="4" t="s">
        <v>10</v>
      </c>
      <c r="F4" s="15"/>
      <c r="G4" s="5" t="s">
        <v>11</v>
      </c>
    </row>
    <row r="5" spans="1:7" x14ac:dyDescent="0.3">
      <c r="A5" s="4">
        <f t="shared" ref="A5:A14" si="0">A4+1</f>
        <v>3</v>
      </c>
      <c r="B5" s="4" t="s">
        <v>12</v>
      </c>
      <c r="C5" s="4">
        <v>2</v>
      </c>
      <c r="D5" s="8" t="s">
        <v>9</v>
      </c>
      <c r="E5" s="4" t="s">
        <v>10</v>
      </c>
      <c r="F5" s="15"/>
      <c r="G5" s="5" t="s">
        <v>11</v>
      </c>
    </row>
    <row r="6" spans="1:7" x14ac:dyDescent="0.3">
      <c r="A6" s="4">
        <f t="shared" si="0"/>
        <v>4</v>
      </c>
      <c r="B6" s="4" t="s">
        <v>147</v>
      </c>
      <c r="C6" s="4">
        <f>(3+2)*2</f>
        <v>10</v>
      </c>
      <c r="G6" s="5" t="s">
        <v>13</v>
      </c>
    </row>
    <row r="7" spans="1:7" x14ac:dyDescent="0.3">
      <c r="A7" s="4">
        <f t="shared" si="0"/>
        <v>5</v>
      </c>
      <c r="B7" s="4" t="s">
        <v>14</v>
      </c>
      <c r="C7" s="4">
        <f>2*12</f>
        <v>24</v>
      </c>
      <c r="G7" s="5" t="s">
        <v>15</v>
      </c>
    </row>
    <row r="8" spans="1:7" x14ac:dyDescent="0.3">
      <c r="A8" s="4">
        <f t="shared" si="0"/>
        <v>6</v>
      </c>
      <c r="B8" s="4" t="s">
        <v>16</v>
      </c>
      <c r="C8" s="4">
        <f>2*6</f>
        <v>12</v>
      </c>
      <c r="G8" s="5" t="s">
        <v>17</v>
      </c>
    </row>
    <row r="9" spans="1:7" x14ac:dyDescent="0.3">
      <c r="A9" s="4">
        <f t="shared" si="0"/>
        <v>7</v>
      </c>
      <c r="B9" s="4" t="s">
        <v>34</v>
      </c>
      <c r="C9" s="4">
        <v>2</v>
      </c>
      <c r="G9" s="4" t="s">
        <v>30</v>
      </c>
    </row>
    <row r="10" spans="1:7" x14ac:dyDescent="0.3">
      <c r="A10" s="4">
        <f t="shared" si="0"/>
        <v>8</v>
      </c>
      <c r="B10" s="4" t="s">
        <v>33</v>
      </c>
      <c r="C10" s="4">
        <v>2</v>
      </c>
      <c r="G10" s="4" t="s">
        <v>30</v>
      </c>
    </row>
    <row r="11" spans="1:7" x14ac:dyDescent="0.3">
      <c r="A11" s="4">
        <f t="shared" si="0"/>
        <v>9</v>
      </c>
      <c r="B11" s="4" t="s">
        <v>18</v>
      </c>
      <c r="C11" s="4">
        <v>1</v>
      </c>
      <c r="D11" s="8" t="s">
        <v>19</v>
      </c>
      <c r="E11" s="4" t="s">
        <v>20</v>
      </c>
      <c r="G11" s="5" t="s">
        <v>28</v>
      </c>
    </row>
    <row r="12" spans="1:7" x14ac:dyDescent="0.3">
      <c r="A12" s="4">
        <f t="shared" si="0"/>
        <v>10</v>
      </c>
      <c r="B12" s="4" t="s">
        <v>21</v>
      </c>
      <c r="C12" s="4">
        <v>1</v>
      </c>
      <c r="D12" s="8" t="s">
        <v>19</v>
      </c>
      <c r="E12" s="4" t="s">
        <v>22</v>
      </c>
      <c r="G12" s="5" t="s">
        <v>29</v>
      </c>
    </row>
    <row r="13" spans="1:7" x14ac:dyDescent="0.3">
      <c r="A13" s="4">
        <f t="shared" si="0"/>
        <v>11</v>
      </c>
      <c r="B13" s="4" t="s">
        <v>23</v>
      </c>
      <c r="C13" s="4">
        <v>1</v>
      </c>
      <c r="G13" s="5" t="s">
        <v>27</v>
      </c>
    </row>
    <row r="14" spans="1:7" x14ac:dyDescent="0.3">
      <c r="A14" s="7">
        <f t="shared" si="0"/>
        <v>12</v>
      </c>
      <c r="B14" s="7" t="s">
        <v>60</v>
      </c>
      <c r="C14" s="7">
        <v>4</v>
      </c>
      <c r="G14" s="5" t="s">
        <v>61</v>
      </c>
    </row>
    <row r="16" spans="1:7" s="3" customFormat="1" x14ac:dyDescent="0.3">
      <c r="A16" s="2" t="s">
        <v>35</v>
      </c>
      <c r="D16" s="11"/>
    </row>
    <row r="17" spans="1:8" x14ac:dyDescent="0.3">
      <c r="A17" s="7">
        <v>1</v>
      </c>
      <c r="B17" s="7" t="s">
        <v>36</v>
      </c>
      <c r="C17" s="7">
        <v>1</v>
      </c>
      <c r="D17" s="12" t="s">
        <v>37</v>
      </c>
      <c r="E17" s="7" t="s">
        <v>38</v>
      </c>
      <c r="F17" s="16" t="s">
        <v>63</v>
      </c>
      <c r="G17" s="5" t="s">
        <v>39</v>
      </c>
      <c r="H17" s="7"/>
    </row>
    <row r="18" spans="1:8" x14ac:dyDescent="0.3">
      <c r="A18" s="7">
        <f>A17+1</f>
        <v>2</v>
      </c>
      <c r="B18" s="7" t="s">
        <v>40</v>
      </c>
      <c r="C18" s="7">
        <v>1</v>
      </c>
      <c r="D18" s="12" t="s">
        <v>37</v>
      </c>
      <c r="E18" s="7" t="s">
        <v>41</v>
      </c>
      <c r="F18" s="16"/>
      <c r="G18" s="5"/>
      <c r="H18" s="7"/>
    </row>
    <row r="19" spans="1:8" x14ac:dyDescent="0.3">
      <c r="A19" s="7">
        <f t="shared" ref="A19:A40" si="1">A18+1</f>
        <v>3</v>
      </c>
      <c r="B19" s="7" t="s">
        <v>42</v>
      </c>
      <c r="C19" s="7">
        <v>1</v>
      </c>
      <c r="D19" s="12" t="s">
        <v>37</v>
      </c>
      <c r="E19" s="7" t="s">
        <v>43</v>
      </c>
      <c r="F19" s="16"/>
      <c r="G19" s="5" t="s">
        <v>39</v>
      </c>
      <c r="H19" s="7"/>
    </row>
    <row r="20" spans="1:8" x14ac:dyDescent="0.3">
      <c r="A20" s="7">
        <f t="shared" si="1"/>
        <v>4</v>
      </c>
      <c r="B20" s="7" t="s">
        <v>44</v>
      </c>
      <c r="C20" s="7">
        <v>1</v>
      </c>
      <c r="D20" s="12" t="s">
        <v>37</v>
      </c>
      <c r="E20" s="7" t="s">
        <v>41</v>
      </c>
      <c r="F20" s="16"/>
      <c r="G20" s="5"/>
      <c r="H20" s="7"/>
    </row>
    <row r="21" spans="1:8" x14ac:dyDescent="0.3">
      <c r="A21" s="7">
        <f t="shared" si="1"/>
        <v>5</v>
      </c>
      <c r="B21" s="7" t="s">
        <v>45</v>
      </c>
      <c r="C21" s="7">
        <v>1</v>
      </c>
      <c r="D21" s="12" t="s">
        <v>37</v>
      </c>
      <c r="E21" s="7" t="s">
        <v>46</v>
      </c>
      <c r="F21" s="16"/>
      <c r="G21" s="5" t="s">
        <v>39</v>
      </c>
      <c r="H21" s="7"/>
    </row>
    <row r="22" spans="1:8" x14ac:dyDescent="0.3">
      <c r="A22" s="7">
        <f t="shared" si="1"/>
        <v>6</v>
      </c>
      <c r="B22" s="7" t="s">
        <v>47</v>
      </c>
      <c r="C22" s="7">
        <v>2</v>
      </c>
      <c r="D22" s="12" t="s">
        <v>37</v>
      </c>
      <c r="E22" s="7" t="s">
        <v>41</v>
      </c>
      <c r="F22" s="16"/>
      <c r="G22" s="5"/>
      <c r="H22" s="7"/>
    </row>
    <row r="23" spans="1:8" x14ac:dyDescent="0.3">
      <c r="A23" s="7">
        <f t="shared" si="1"/>
        <v>7</v>
      </c>
      <c r="B23" s="7" t="s">
        <v>48</v>
      </c>
      <c r="C23" s="7">
        <f>2*4+5</f>
        <v>13</v>
      </c>
      <c r="D23" s="12"/>
      <c r="E23" s="7"/>
      <c r="F23" s="7"/>
      <c r="G23" s="7"/>
      <c r="H23" s="7"/>
    </row>
    <row r="24" spans="1:8" x14ac:dyDescent="0.3">
      <c r="A24" s="7">
        <f t="shared" si="1"/>
        <v>8</v>
      </c>
      <c r="B24" s="7" t="s">
        <v>49</v>
      </c>
      <c r="C24" s="7">
        <f>7+2</f>
        <v>9</v>
      </c>
      <c r="D24" s="12"/>
      <c r="E24" s="7"/>
      <c r="F24" s="7"/>
      <c r="G24" s="7"/>
      <c r="H24" s="7"/>
    </row>
    <row r="25" spans="1:8" x14ac:dyDescent="0.3">
      <c r="A25" s="7">
        <f t="shared" si="1"/>
        <v>9</v>
      </c>
      <c r="B25" s="7" t="s">
        <v>50</v>
      </c>
      <c r="C25" s="7">
        <v>2</v>
      </c>
      <c r="D25" s="12"/>
      <c r="E25" s="7"/>
      <c r="F25" s="7"/>
      <c r="G25" s="7"/>
      <c r="H25" s="7"/>
    </row>
    <row r="26" spans="1:8" x14ac:dyDescent="0.3">
      <c r="A26" s="7">
        <f t="shared" si="1"/>
        <v>10</v>
      </c>
      <c r="B26" s="7" t="s">
        <v>51</v>
      </c>
      <c r="C26" s="7">
        <v>1</v>
      </c>
      <c r="D26" s="12"/>
      <c r="E26" s="7"/>
      <c r="F26" s="7"/>
      <c r="G26" s="7"/>
      <c r="H26" s="7"/>
    </row>
    <row r="27" spans="1:8" x14ac:dyDescent="0.3">
      <c r="A27" s="7">
        <f t="shared" si="1"/>
        <v>11</v>
      </c>
      <c r="B27" s="7" t="s">
        <v>52</v>
      </c>
      <c r="C27" s="7">
        <v>1</v>
      </c>
      <c r="D27" s="12" t="s">
        <v>37</v>
      </c>
      <c r="E27" s="7" t="s">
        <v>53</v>
      </c>
      <c r="F27" s="7"/>
      <c r="G27" s="1" t="s">
        <v>39</v>
      </c>
      <c r="H27" s="7"/>
    </row>
    <row r="28" spans="1:8" x14ac:dyDescent="0.3">
      <c r="A28" s="7">
        <f t="shared" si="1"/>
        <v>12</v>
      </c>
      <c r="B28" s="7" t="s">
        <v>54</v>
      </c>
      <c r="C28" s="7">
        <v>2</v>
      </c>
      <c r="D28" s="12" t="s">
        <v>37</v>
      </c>
      <c r="E28" s="7" t="s">
        <v>41</v>
      </c>
      <c r="F28" s="7"/>
      <c r="G28" s="7"/>
      <c r="H28" s="7"/>
    </row>
    <row r="29" spans="1:8" x14ac:dyDescent="0.3">
      <c r="A29" s="7">
        <f t="shared" si="1"/>
        <v>13</v>
      </c>
      <c r="B29" s="7" t="s">
        <v>6</v>
      </c>
      <c r="C29" s="7">
        <v>2</v>
      </c>
      <c r="D29" s="12" t="s">
        <v>37</v>
      </c>
      <c r="E29" s="7" t="s">
        <v>41</v>
      </c>
      <c r="F29" s="7"/>
      <c r="G29" s="7"/>
      <c r="H29" s="7"/>
    </row>
    <row r="30" spans="1:8" x14ac:dyDescent="0.3">
      <c r="A30" s="7">
        <f t="shared" si="1"/>
        <v>14</v>
      </c>
      <c r="B30" s="7" t="s">
        <v>55</v>
      </c>
      <c r="C30" s="7">
        <v>1</v>
      </c>
      <c r="D30" s="12" t="s">
        <v>37</v>
      </c>
      <c r="E30" s="7" t="s">
        <v>41</v>
      </c>
      <c r="F30" s="7"/>
      <c r="G30" s="7"/>
      <c r="H30" s="7"/>
    </row>
    <row r="31" spans="1:8" x14ac:dyDescent="0.3">
      <c r="A31" s="7">
        <f t="shared" si="1"/>
        <v>15</v>
      </c>
      <c r="B31" s="7" t="s">
        <v>56</v>
      </c>
      <c r="C31" s="7">
        <v>1</v>
      </c>
      <c r="D31" s="12" t="s">
        <v>37</v>
      </c>
      <c r="E31" s="7" t="s">
        <v>41</v>
      </c>
      <c r="F31" s="7"/>
      <c r="G31" s="7"/>
      <c r="H31" s="7"/>
    </row>
    <row r="32" spans="1:8" x14ac:dyDescent="0.3">
      <c r="A32" s="7">
        <f t="shared" si="1"/>
        <v>16</v>
      </c>
      <c r="B32" s="7" t="s">
        <v>57</v>
      </c>
      <c r="C32" s="7">
        <v>6</v>
      </c>
      <c r="D32" s="12" t="s">
        <v>37</v>
      </c>
      <c r="E32" s="7" t="s">
        <v>41</v>
      </c>
      <c r="F32" s="7"/>
      <c r="G32" s="7"/>
      <c r="H32" s="7"/>
    </row>
    <row r="33" spans="1:10" x14ac:dyDescent="0.3">
      <c r="A33" s="7">
        <f t="shared" si="1"/>
        <v>17</v>
      </c>
      <c r="B33" s="7" t="s">
        <v>58</v>
      </c>
      <c r="C33" s="7">
        <v>2</v>
      </c>
      <c r="D33" s="12" t="s">
        <v>37</v>
      </c>
      <c r="E33" s="7" t="s">
        <v>41</v>
      </c>
      <c r="F33" s="7"/>
      <c r="G33" s="7"/>
      <c r="H33" s="7"/>
    </row>
    <row r="34" spans="1:10" x14ac:dyDescent="0.3">
      <c r="A34" s="7">
        <f t="shared" si="1"/>
        <v>18</v>
      </c>
      <c r="B34" s="7" t="s">
        <v>18</v>
      </c>
      <c r="C34" s="7">
        <v>1</v>
      </c>
      <c r="D34" s="12" t="s">
        <v>19</v>
      </c>
      <c r="E34" s="7" t="s">
        <v>20</v>
      </c>
      <c r="F34" s="17" t="s">
        <v>59</v>
      </c>
      <c r="G34" s="5" t="s">
        <v>28</v>
      </c>
      <c r="H34" s="7"/>
    </row>
    <row r="35" spans="1:10" x14ac:dyDescent="0.3">
      <c r="A35" s="7">
        <f t="shared" si="1"/>
        <v>19</v>
      </c>
      <c r="B35" s="7" t="s">
        <v>21</v>
      </c>
      <c r="C35" s="7">
        <v>1</v>
      </c>
      <c r="D35" s="12" t="s">
        <v>19</v>
      </c>
      <c r="E35" s="7" t="s">
        <v>22</v>
      </c>
      <c r="F35" s="17"/>
      <c r="G35" s="5" t="s">
        <v>29</v>
      </c>
      <c r="H35" s="7"/>
    </row>
    <row r="36" spans="1:10" x14ac:dyDescent="0.3">
      <c r="A36" s="7">
        <f t="shared" si="1"/>
        <v>20</v>
      </c>
      <c r="B36" s="7" t="s">
        <v>60</v>
      </c>
      <c r="C36" s="7">
        <v>4</v>
      </c>
      <c r="D36" s="12"/>
      <c r="E36" s="7"/>
      <c r="F36" s="7"/>
      <c r="G36" s="5" t="s">
        <v>61</v>
      </c>
      <c r="H36" s="7"/>
    </row>
    <row r="37" spans="1:10" x14ac:dyDescent="0.3">
      <c r="A37" s="7">
        <f t="shared" si="1"/>
        <v>21</v>
      </c>
      <c r="B37" s="7" t="s">
        <v>62</v>
      </c>
      <c r="C37" s="7">
        <v>2</v>
      </c>
      <c r="D37" s="12"/>
      <c r="E37" s="7"/>
      <c r="F37" s="7"/>
      <c r="G37" s="5" t="s">
        <v>27</v>
      </c>
      <c r="H37" s="7"/>
    </row>
    <row r="38" spans="1:10" x14ac:dyDescent="0.3">
      <c r="A38" s="7">
        <f t="shared" si="1"/>
        <v>22</v>
      </c>
      <c r="B38" s="7" t="s">
        <v>64</v>
      </c>
      <c r="C38" s="7">
        <v>2</v>
      </c>
      <c r="D38" s="12"/>
      <c r="E38" s="7"/>
      <c r="F38" s="7"/>
      <c r="G38" s="5" t="s">
        <v>27</v>
      </c>
      <c r="H38" s="7"/>
    </row>
    <row r="39" spans="1:10" x14ac:dyDescent="0.3">
      <c r="A39" s="7">
        <f t="shared" si="1"/>
        <v>23</v>
      </c>
      <c r="B39" s="7" t="s">
        <v>117</v>
      </c>
      <c r="C39" s="7">
        <v>1</v>
      </c>
      <c r="D39" s="12" t="s">
        <v>37</v>
      </c>
      <c r="E39" s="7"/>
      <c r="F39" s="7"/>
      <c r="G39" s="5"/>
      <c r="H39" s="7"/>
    </row>
    <row r="40" spans="1:10" x14ac:dyDescent="0.3">
      <c r="A40" s="7">
        <f t="shared" si="1"/>
        <v>24</v>
      </c>
      <c r="B40" s="7" t="s">
        <v>118</v>
      </c>
      <c r="C40" s="7">
        <v>1</v>
      </c>
      <c r="D40" s="12"/>
      <c r="E40" s="7"/>
      <c r="F40" s="7"/>
      <c r="G40" s="5" t="s">
        <v>119</v>
      </c>
      <c r="H40" s="7"/>
    </row>
    <row r="42" spans="1:10" s="3" customFormat="1" x14ac:dyDescent="0.3">
      <c r="A42" s="2" t="s">
        <v>65</v>
      </c>
      <c r="D42" s="11"/>
    </row>
    <row r="43" spans="1:10" x14ac:dyDescent="0.3">
      <c r="A43" s="7">
        <v>1</v>
      </c>
      <c r="B43" s="7" t="s">
        <v>66</v>
      </c>
      <c r="C43" s="7">
        <v>1</v>
      </c>
      <c r="D43" s="12"/>
      <c r="E43" s="7"/>
      <c r="F43" s="7" t="s">
        <v>67</v>
      </c>
      <c r="G43" s="5" t="s">
        <v>68</v>
      </c>
      <c r="H43" s="7"/>
      <c r="I43" s="7"/>
      <c r="J43" s="7"/>
    </row>
    <row r="44" spans="1:10" ht="56" x14ac:dyDescent="0.3">
      <c r="A44" s="7">
        <f>A43+1</f>
        <v>2</v>
      </c>
      <c r="B44" s="9" t="s">
        <v>76</v>
      </c>
      <c r="C44" s="7">
        <v>1</v>
      </c>
      <c r="D44" s="12"/>
      <c r="E44" s="7"/>
      <c r="F44" s="9" t="s">
        <v>69</v>
      </c>
      <c r="G44" s="1" t="s">
        <v>77</v>
      </c>
      <c r="H44" s="7"/>
      <c r="I44" s="7"/>
      <c r="J44" s="7"/>
    </row>
    <row r="45" spans="1:10" x14ac:dyDescent="0.3">
      <c r="A45" s="7">
        <f t="shared" ref="A45:A52" si="2">A44+1</f>
        <v>3</v>
      </c>
      <c r="B45" s="7" t="s">
        <v>135</v>
      </c>
      <c r="C45" s="7">
        <v>1</v>
      </c>
      <c r="D45" s="12"/>
      <c r="E45" s="7"/>
      <c r="F45" s="7" t="s">
        <v>70</v>
      </c>
      <c r="G45" s="5" t="s">
        <v>136</v>
      </c>
      <c r="H45" s="7"/>
      <c r="I45" s="7"/>
      <c r="J45" s="7"/>
    </row>
    <row r="46" spans="1:10" ht="28" x14ac:dyDescent="0.3">
      <c r="A46" s="7">
        <f t="shared" si="2"/>
        <v>4</v>
      </c>
      <c r="B46" s="7" t="s">
        <v>71</v>
      </c>
      <c r="C46" s="7">
        <v>1</v>
      </c>
      <c r="D46" s="12"/>
      <c r="E46" s="7"/>
      <c r="F46" s="9" t="s">
        <v>72</v>
      </c>
      <c r="G46" s="5" t="s">
        <v>73</v>
      </c>
      <c r="H46" s="7"/>
      <c r="I46" s="7"/>
      <c r="J46" s="7"/>
    </row>
    <row r="47" spans="1:10" x14ac:dyDescent="0.3">
      <c r="A47" s="7">
        <f t="shared" si="2"/>
        <v>5</v>
      </c>
      <c r="B47" s="7" t="s">
        <v>85</v>
      </c>
      <c r="C47" s="7">
        <v>1</v>
      </c>
      <c r="D47" s="12" t="s">
        <v>19</v>
      </c>
      <c r="E47" s="7" t="s">
        <v>20</v>
      </c>
      <c r="F47" s="7"/>
      <c r="G47" s="5" t="s">
        <v>29</v>
      </c>
      <c r="H47" s="7"/>
      <c r="I47" s="7"/>
      <c r="J47" s="7"/>
    </row>
    <row r="48" spans="1:10" x14ac:dyDescent="0.3">
      <c r="A48" s="7">
        <f t="shared" si="2"/>
        <v>6</v>
      </c>
      <c r="B48" s="7" t="s">
        <v>74</v>
      </c>
      <c r="C48" s="7">
        <v>1</v>
      </c>
      <c r="D48" s="12" t="s">
        <v>19</v>
      </c>
      <c r="E48" s="7" t="s">
        <v>20</v>
      </c>
      <c r="F48" s="7"/>
      <c r="G48" s="5" t="s">
        <v>28</v>
      </c>
      <c r="H48" s="7"/>
      <c r="I48" s="7"/>
      <c r="J48" s="7"/>
    </row>
    <row r="49" spans="1:10" x14ac:dyDescent="0.3">
      <c r="A49" s="7">
        <f t="shared" si="2"/>
        <v>7</v>
      </c>
      <c r="B49" s="7" t="s">
        <v>75</v>
      </c>
      <c r="C49" s="7">
        <v>1</v>
      </c>
      <c r="D49" s="12" t="s">
        <v>19</v>
      </c>
      <c r="E49" s="7" t="s">
        <v>22</v>
      </c>
      <c r="F49" s="7"/>
      <c r="G49" s="5" t="s">
        <v>28</v>
      </c>
      <c r="H49" s="7"/>
      <c r="I49" s="7"/>
      <c r="J49" s="7"/>
    </row>
    <row r="50" spans="1:10" x14ac:dyDescent="0.3">
      <c r="A50" s="7">
        <f>A49+1</f>
        <v>8</v>
      </c>
      <c r="B50" s="7" t="s">
        <v>23</v>
      </c>
      <c r="C50" s="7">
        <v>1</v>
      </c>
      <c r="D50" s="12"/>
      <c r="E50" s="7"/>
      <c r="F50" s="7"/>
      <c r="G50" s="5" t="s">
        <v>27</v>
      </c>
      <c r="H50" s="7"/>
      <c r="I50" s="7"/>
      <c r="J50" s="7"/>
    </row>
    <row r="51" spans="1:10" x14ac:dyDescent="0.3">
      <c r="A51" s="7">
        <f t="shared" si="2"/>
        <v>9</v>
      </c>
      <c r="B51" s="7" t="s">
        <v>60</v>
      </c>
      <c r="C51" s="7">
        <v>4</v>
      </c>
      <c r="D51" s="12"/>
      <c r="E51" s="7"/>
      <c r="F51" s="7"/>
      <c r="G51" s="5"/>
      <c r="H51" s="7"/>
      <c r="I51" s="7"/>
      <c r="J51" s="7"/>
    </row>
    <row r="52" spans="1:10" x14ac:dyDescent="0.3">
      <c r="A52" s="7">
        <f t="shared" si="2"/>
        <v>10</v>
      </c>
      <c r="B52" s="7" t="s">
        <v>134</v>
      </c>
      <c r="C52" s="7">
        <v>2</v>
      </c>
      <c r="D52" s="12"/>
      <c r="E52" s="7"/>
      <c r="F52" s="7"/>
      <c r="G52" s="5"/>
      <c r="H52" s="7"/>
      <c r="I52" s="7"/>
      <c r="J52" s="7"/>
    </row>
    <row r="53" spans="1:10" x14ac:dyDescent="0.3">
      <c r="A53" s="7"/>
      <c r="B53" s="7"/>
      <c r="C53" s="7"/>
      <c r="D53" s="12"/>
      <c r="E53" s="7"/>
      <c r="F53" s="7"/>
      <c r="G53" s="5"/>
      <c r="H53" s="7"/>
      <c r="I53" s="7"/>
      <c r="J53" s="7"/>
    </row>
    <row r="54" spans="1:10" s="3" customFormat="1" x14ac:dyDescent="0.3">
      <c r="A54" s="2" t="s">
        <v>78</v>
      </c>
      <c r="D54" s="11"/>
    </row>
    <row r="55" spans="1:10" x14ac:dyDescent="0.3">
      <c r="A55" s="7">
        <v>1</v>
      </c>
      <c r="B55" s="7" t="s">
        <v>79</v>
      </c>
      <c r="C55" s="7">
        <v>2</v>
      </c>
      <c r="D55" s="12" t="s">
        <v>37</v>
      </c>
      <c r="E55" s="7" t="s">
        <v>80</v>
      </c>
      <c r="F55" s="7"/>
      <c r="G55" s="10"/>
      <c r="H55" s="7"/>
      <c r="I55" s="7"/>
      <c r="J55" s="7"/>
    </row>
    <row r="56" spans="1:10" x14ac:dyDescent="0.3">
      <c r="A56" s="7">
        <f>A55+1</f>
        <v>2</v>
      </c>
      <c r="B56" s="7" t="s">
        <v>81</v>
      </c>
      <c r="C56" s="7">
        <v>2</v>
      </c>
      <c r="D56" s="12" t="s">
        <v>19</v>
      </c>
      <c r="E56" s="7" t="s">
        <v>22</v>
      </c>
      <c r="F56" s="7" t="s">
        <v>82</v>
      </c>
      <c r="G56" s="10" t="s">
        <v>29</v>
      </c>
    </row>
    <row r="57" spans="1:10" x14ac:dyDescent="0.3">
      <c r="A57" s="7">
        <f t="shared" ref="A57:A62" si="3">A56+1</f>
        <v>3</v>
      </c>
      <c r="B57" s="7" t="s">
        <v>83</v>
      </c>
      <c r="C57" s="7">
        <v>1</v>
      </c>
      <c r="D57" s="12"/>
      <c r="E57" s="7"/>
      <c r="F57" s="7"/>
      <c r="G57" s="10" t="s">
        <v>84</v>
      </c>
    </row>
    <row r="58" spans="1:10" x14ac:dyDescent="0.3">
      <c r="A58" s="7">
        <f t="shared" si="3"/>
        <v>4</v>
      </c>
      <c r="B58" s="7" t="s">
        <v>23</v>
      </c>
      <c r="C58" s="7">
        <v>1</v>
      </c>
      <c r="D58" s="12"/>
      <c r="E58" s="7"/>
      <c r="F58" s="7"/>
      <c r="G58" s="10" t="s">
        <v>27</v>
      </c>
    </row>
    <row r="59" spans="1:10" x14ac:dyDescent="0.3">
      <c r="A59" s="7">
        <f t="shared" si="3"/>
        <v>5</v>
      </c>
      <c r="B59" s="7" t="s">
        <v>21</v>
      </c>
      <c r="C59" s="7">
        <v>1</v>
      </c>
      <c r="D59" s="12" t="s">
        <v>19</v>
      </c>
      <c r="E59" s="7"/>
      <c r="F59" s="7"/>
      <c r="G59" s="10" t="s">
        <v>29</v>
      </c>
    </row>
    <row r="60" spans="1:10" x14ac:dyDescent="0.3">
      <c r="A60" s="7">
        <f t="shared" si="3"/>
        <v>6</v>
      </c>
      <c r="B60" s="7" t="s">
        <v>18</v>
      </c>
      <c r="C60" s="7">
        <v>1</v>
      </c>
      <c r="D60" s="12" t="s">
        <v>19</v>
      </c>
      <c r="E60" s="7"/>
      <c r="F60" s="7"/>
      <c r="G60" s="1" t="s">
        <v>28</v>
      </c>
    </row>
    <row r="61" spans="1:10" x14ac:dyDescent="0.3">
      <c r="A61" s="7">
        <f t="shared" si="3"/>
        <v>7</v>
      </c>
      <c r="B61" s="7" t="s">
        <v>60</v>
      </c>
      <c r="C61" s="7">
        <v>4</v>
      </c>
      <c r="D61" s="12"/>
      <c r="E61" s="7"/>
      <c r="F61" s="7"/>
      <c r="G61" s="5" t="s">
        <v>61</v>
      </c>
    </row>
    <row r="62" spans="1:10" x14ac:dyDescent="0.3">
      <c r="A62" s="7">
        <f t="shared" si="3"/>
        <v>8</v>
      </c>
      <c r="B62" s="7" t="s">
        <v>118</v>
      </c>
      <c r="C62" s="7">
        <v>1</v>
      </c>
      <c r="D62" s="12"/>
      <c r="E62" s="7"/>
      <c r="F62" s="7"/>
      <c r="G62" s="5" t="s">
        <v>119</v>
      </c>
    </row>
    <row r="63" spans="1:10" x14ac:dyDescent="0.3">
      <c r="A63" s="6"/>
    </row>
    <row r="64" spans="1:10" s="3" customFormat="1" x14ac:dyDescent="0.3">
      <c r="A64" s="2" t="s">
        <v>86</v>
      </c>
      <c r="D64" s="11"/>
    </row>
    <row r="65" spans="1:7" x14ac:dyDescent="0.3">
      <c r="A65" s="7">
        <v>1</v>
      </c>
      <c r="B65" s="7" t="s">
        <v>87</v>
      </c>
      <c r="C65" s="7">
        <v>4</v>
      </c>
      <c r="D65" s="8" t="s">
        <v>19</v>
      </c>
      <c r="E65" s="4" t="s">
        <v>22</v>
      </c>
      <c r="F65" s="4" t="s">
        <v>95</v>
      </c>
    </row>
    <row r="66" spans="1:7" x14ac:dyDescent="0.3">
      <c r="A66" s="7">
        <f>A65+1</f>
        <v>2</v>
      </c>
      <c r="B66" s="4" t="s">
        <v>79</v>
      </c>
      <c r="C66" s="4">
        <v>8</v>
      </c>
      <c r="D66" s="8" t="s">
        <v>37</v>
      </c>
      <c r="E66" s="4" t="s">
        <v>41</v>
      </c>
    </row>
    <row r="67" spans="1:7" x14ac:dyDescent="0.3">
      <c r="A67" s="7">
        <f t="shared" ref="A67:A75" si="4">A66+1</f>
        <v>3</v>
      </c>
      <c r="B67" s="4" t="s">
        <v>88</v>
      </c>
      <c r="C67" s="4">
        <v>1</v>
      </c>
    </row>
    <row r="68" spans="1:7" x14ac:dyDescent="0.3">
      <c r="A68" s="7">
        <f t="shared" si="4"/>
        <v>4</v>
      </c>
      <c r="B68" s="4" t="s">
        <v>89</v>
      </c>
      <c r="C68" s="4">
        <v>1</v>
      </c>
      <c r="D68" s="8" t="s">
        <v>37</v>
      </c>
      <c r="E68" s="4" t="s">
        <v>41</v>
      </c>
    </row>
    <row r="69" spans="1:7" x14ac:dyDescent="0.3">
      <c r="A69" s="7">
        <f t="shared" si="4"/>
        <v>5</v>
      </c>
      <c r="B69" s="4" t="s">
        <v>91</v>
      </c>
      <c r="C69" s="4">
        <v>2</v>
      </c>
      <c r="F69" s="4" t="s">
        <v>92</v>
      </c>
      <c r="G69" s="1" t="s">
        <v>90</v>
      </c>
    </row>
    <row r="70" spans="1:7" x14ac:dyDescent="0.3">
      <c r="A70" s="7">
        <f t="shared" si="4"/>
        <v>6</v>
      </c>
      <c r="B70" s="4" t="s">
        <v>96</v>
      </c>
      <c r="C70" s="4">
        <v>3</v>
      </c>
      <c r="G70" s="1" t="s">
        <v>97</v>
      </c>
    </row>
    <row r="71" spans="1:7" x14ac:dyDescent="0.3">
      <c r="A71" s="7">
        <f t="shared" si="4"/>
        <v>7</v>
      </c>
      <c r="B71" s="4" t="s">
        <v>93</v>
      </c>
      <c r="C71" s="4">
        <v>1</v>
      </c>
      <c r="D71" s="8" t="s">
        <v>19</v>
      </c>
      <c r="E71" s="4" t="s">
        <v>20</v>
      </c>
      <c r="G71" s="5" t="s">
        <v>28</v>
      </c>
    </row>
    <row r="72" spans="1:7" x14ac:dyDescent="0.3">
      <c r="A72" s="7">
        <f t="shared" si="4"/>
        <v>8</v>
      </c>
      <c r="B72" s="4" t="s">
        <v>94</v>
      </c>
      <c r="C72" s="4">
        <v>1</v>
      </c>
      <c r="D72" s="8" t="s">
        <v>19</v>
      </c>
      <c r="E72" s="4" t="s">
        <v>20</v>
      </c>
      <c r="G72" s="5" t="s">
        <v>28</v>
      </c>
    </row>
    <row r="73" spans="1:7" x14ac:dyDescent="0.3">
      <c r="A73" s="7">
        <f t="shared" si="4"/>
        <v>9</v>
      </c>
      <c r="B73" s="4" t="s">
        <v>23</v>
      </c>
      <c r="C73" s="4">
        <v>1</v>
      </c>
      <c r="G73" s="10" t="s">
        <v>27</v>
      </c>
    </row>
    <row r="74" spans="1:7" x14ac:dyDescent="0.3">
      <c r="A74" s="7">
        <f t="shared" si="4"/>
        <v>10</v>
      </c>
      <c r="B74" s="4" t="s">
        <v>21</v>
      </c>
      <c r="C74" s="4">
        <v>1</v>
      </c>
      <c r="D74" s="8" t="s">
        <v>19</v>
      </c>
      <c r="E74" s="4" t="s">
        <v>22</v>
      </c>
    </row>
    <row r="75" spans="1:7" x14ac:dyDescent="0.3">
      <c r="A75" s="7">
        <f t="shared" si="4"/>
        <v>11</v>
      </c>
      <c r="B75" s="7" t="s">
        <v>60</v>
      </c>
      <c r="C75" s="7">
        <v>4</v>
      </c>
      <c r="G75" s="5" t="s">
        <v>61</v>
      </c>
    </row>
    <row r="76" spans="1:7" x14ac:dyDescent="0.3">
      <c r="A76" s="7"/>
    </row>
    <row r="77" spans="1:7" s="3" customFormat="1" x14ac:dyDescent="0.3">
      <c r="A77" s="2" t="s">
        <v>98</v>
      </c>
      <c r="D77" s="11"/>
    </row>
    <row r="78" spans="1:7" x14ac:dyDescent="0.3">
      <c r="A78" s="7">
        <v>1</v>
      </c>
      <c r="B78" s="4" t="s">
        <v>99</v>
      </c>
      <c r="C78" s="4">
        <v>1</v>
      </c>
      <c r="D78" s="8" t="s">
        <v>37</v>
      </c>
    </row>
    <row r="79" spans="1:7" x14ac:dyDescent="0.3">
      <c r="A79" s="7">
        <f>A78+1</f>
        <v>2</v>
      </c>
      <c r="B79" s="4" t="s">
        <v>100</v>
      </c>
      <c r="C79" s="4">
        <v>1</v>
      </c>
      <c r="D79" s="8" t="s">
        <v>37</v>
      </c>
    </row>
    <row r="80" spans="1:7" x14ac:dyDescent="0.3">
      <c r="A80" s="7">
        <f t="shared" ref="A80:A94" si="5">A79+1</f>
        <v>3</v>
      </c>
      <c r="B80" s="4" t="s">
        <v>101</v>
      </c>
      <c r="C80" s="4">
        <v>1</v>
      </c>
      <c r="D80" s="8" t="s">
        <v>37</v>
      </c>
    </row>
    <row r="81" spans="1:7" x14ac:dyDescent="0.3">
      <c r="A81" s="7">
        <f t="shared" si="5"/>
        <v>4</v>
      </c>
      <c r="B81" s="4" t="s">
        <v>102</v>
      </c>
      <c r="C81" s="4">
        <v>1</v>
      </c>
      <c r="D81" s="8" t="s">
        <v>37</v>
      </c>
    </row>
    <row r="82" spans="1:7" x14ac:dyDescent="0.3">
      <c r="A82" s="7">
        <f t="shared" si="5"/>
        <v>5</v>
      </c>
      <c r="B82" s="4" t="s">
        <v>103</v>
      </c>
      <c r="C82" s="4">
        <v>1</v>
      </c>
      <c r="D82" s="8" t="s">
        <v>37</v>
      </c>
    </row>
    <row r="83" spans="1:7" x14ac:dyDescent="0.3">
      <c r="A83" s="7">
        <f t="shared" si="5"/>
        <v>6</v>
      </c>
      <c r="B83" s="4" t="s">
        <v>104</v>
      </c>
      <c r="C83" s="4">
        <v>2</v>
      </c>
      <c r="D83" s="8" t="s">
        <v>19</v>
      </c>
    </row>
    <row r="84" spans="1:7" x14ac:dyDescent="0.3">
      <c r="A84" s="7">
        <f t="shared" si="5"/>
        <v>7</v>
      </c>
      <c r="B84" s="4" t="s">
        <v>105</v>
      </c>
      <c r="C84" s="4">
        <v>2</v>
      </c>
      <c r="D84" s="8" t="s">
        <v>19</v>
      </c>
    </row>
    <row r="85" spans="1:7" x14ac:dyDescent="0.3">
      <c r="A85" s="7">
        <f t="shared" si="5"/>
        <v>8</v>
      </c>
      <c r="B85" s="4" t="s">
        <v>18</v>
      </c>
      <c r="C85" s="4">
        <v>1</v>
      </c>
      <c r="D85" s="8" t="s">
        <v>19</v>
      </c>
      <c r="G85" s="5" t="s">
        <v>112</v>
      </c>
    </row>
    <row r="86" spans="1:7" x14ac:dyDescent="0.3">
      <c r="A86" s="7">
        <f t="shared" si="5"/>
        <v>9</v>
      </c>
      <c r="B86" s="4" t="s">
        <v>111</v>
      </c>
      <c r="C86" s="4">
        <v>4</v>
      </c>
    </row>
    <row r="87" spans="1:7" x14ac:dyDescent="0.3">
      <c r="A87" s="7">
        <f t="shared" si="5"/>
        <v>10</v>
      </c>
      <c r="B87" s="4" t="s">
        <v>107</v>
      </c>
      <c r="C87" s="4">
        <v>2</v>
      </c>
      <c r="G87" s="5" t="s">
        <v>110</v>
      </c>
    </row>
    <row r="88" spans="1:7" x14ac:dyDescent="0.3">
      <c r="A88" s="7">
        <f t="shared" si="5"/>
        <v>11</v>
      </c>
      <c r="B88" s="4" t="s">
        <v>108</v>
      </c>
      <c r="C88" s="4">
        <v>2</v>
      </c>
      <c r="G88" s="4" t="s">
        <v>110</v>
      </c>
    </row>
    <row r="89" spans="1:7" x14ac:dyDescent="0.3">
      <c r="A89" s="7">
        <f t="shared" si="5"/>
        <v>12</v>
      </c>
      <c r="B89" s="4" t="s">
        <v>60</v>
      </c>
      <c r="C89" s="4">
        <v>4</v>
      </c>
    </row>
    <row r="90" spans="1:7" x14ac:dyDescent="0.3">
      <c r="A90" s="7">
        <f t="shared" si="5"/>
        <v>13</v>
      </c>
      <c r="B90" s="4" t="s">
        <v>106</v>
      </c>
      <c r="C90" s="4">
        <v>1</v>
      </c>
      <c r="G90" s="1" t="s">
        <v>109</v>
      </c>
    </row>
    <row r="91" spans="1:7" x14ac:dyDescent="0.3">
      <c r="A91" s="7">
        <f t="shared" si="5"/>
        <v>14</v>
      </c>
      <c r="B91" s="4" t="s">
        <v>137</v>
      </c>
      <c r="C91" s="4">
        <v>6</v>
      </c>
    </row>
    <row r="92" spans="1:7" x14ac:dyDescent="0.3">
      <c r="A92" s="7">
        <f t="shared" si="5"/>
        <v>15</v>
      </c>
      <c r="B92" s="4" t="s">
        <v>113</v>
      </c>
      <c r="C92" s="4">
        <v>4</v>
      </c>
    </row>
    <row r="93" spans="1:7" x14ac:dyDescent="0.3">
      <c r="A93" s="7">
        <f t="shared" si="5"/>
        <v>16</v>
      </c>
      <c r="B93" s="4" t="s">
        <v>114</v>
      </c>
      <c r="C93" s="4">
        <v>4</v>
      </c>
    </row>
    <row r="94" spans="1:7" x14ac:dyDescent="0.3">
      <c r="A94" s="7">
        <f t="shared" si="5"/>
        <v>17</v>
      </c>
      <c r="B94" s="4" t="s">
        <v>21</v>
      </c>
      <c r="C94" s="4">
        <v>1</v>
      </c>
    </row>
    <row r="96" spans="1:7" s="3" customFormat="1" x14ac:dyDescent="0.3">
      <c r="A96" s="2" t="s">
        <v>115</v>
      </c>
      <c r="D96" s="11"/>
    </row>
    <row r="97" spans="1:7" ht="28" x14ac:dyDescent="0.3">
      <c r="A97" s="7">
        <v>1</v>
      </c>
      <c r="B97" s="13" t="s">
        <v>127</v>
      </c>
      <c r="C97" s="4">
        <v>1</v>
      </c>
      <c r="F97" s="4" t="s">
        <v>128</v>
      </c>
      <c r="G97" s="5" t="s">
        <v>120</v>
      </c>
    </row>
    <row r="98" spans="1:7" x14ac:dyDescent="0.3">
      <c r="A98" s="7">
        <f>A97+1</f>
        <v>2</v>
      </c>
      <c r="B98" s="4" t="s">
        <v>125</v>
      </c>
      <c r="C98" s="4" t="s">
        <v>123</v>
      </c>
      <c r="D98" s="4"/>
      <c r="G98" s="1" t="s">
        <v>124</v>
      </c>
    </row>
    <row r="99" spans="1:7" x14ac:dyDescent="0.3">
      <c r="A99" s="7">
        <f>A98+1</f>
        <v>3</v>
      </c>
      <c r="B99" s="4" t="s">
        <v>116</v>
      </c>
      <c r="C99" s="4">
        <v>1</v>
      </c>
      <c r="G99" s="4" t="s">
        <v>126</v>
      </c>
    </row>
    <row r="100" spans="1:7" x14ac:dyDescent="0.3">
      <c r="A100" s="7">
        <f t="shared" ref="A100:A101" si="6">A99+1</f>
        <v>4</v>
      </c>
      <c r="B100" s="4" t="s">
        <v>121</v>
      </c>
      <c r="C100" s="4">
        <v>1</v>
      </c>
      <c r="G100" s="4" t="s">
        <v>122</v>
      </c>
    </row>
    <row r="101" spans="1:7" x14ac:dyDescent="0.3">
      <c r="A101" s="7">
        <f t="shared" si="6"/>
        <v>5</v>
      </c>
      <c r="B101" s="7" t="s">
        <v>118</v>
      </c>
      <c r="C101" s="7">
        <v>1</v>
      </c>
      <c r="D101" s="12"/>
      <c r="E101" s="7"/>
      <c r="F101" s="7"/>
      <c r="G101" s="5" t="s">
        <v>119</v>
      </c>
    </row>
    <row r="103" spans="1:7" s="3" customFormat="1" x14ac:dyDescent="0.3">
      <c r="A103" s="2" t="s">
        <v>129</v>
      </c>
      <c r="D103" s="11"/>
    </row>
    <row r="104" spans="1:7" x14ac:dyDescent="0.3">
      <c r="A104" s="7">
        <v>1</v>
      </c>
      <c r="B104" s="4" t="s">
        <v>18</v>
      </c>
      <c r="C104" s="4">
        <v>2</v>
      </c>
    </row>
    <row r="105" spans="1:7" x14ac:dyDescent="0.3">
      <c r="A105" s="7">
        <f t="shared" ref="A105:A108" si="7">A104+1</f>
        <v>2</v>
      </c>
      <c r="B105" s="4" t="s">
        <v>105</v>
      </c>
      <c r="C105" s="4">
        <v>2</v>
      </c>
    </row>
    <row r="106" spans="1:7" x14ac:dyDescent="0.3">
      <c r="A106" s="7">
        <f t="shared" si="7"/>
        <v>3</v>
      </c>
      <c r="B106" s="4" t="s">
        <v>131</v>
      </c>
      <c r="C106" s="4">
        <v>8</v>
      </c>
      <c r="G106" s="1" t="s">
        <v>133</v>
      </c>
    </row>
    <row r="107" spans="1:7" x14ac:dyDescent="0.3">
      <c r="A107" s="7">
        <f t="shared" si="7"/>
        <v>4</v>
      </c>
      <c r="B107" s="4" t="s">
        <v>130</v>
      </c>
      <c r="C107" s="4">
        <v>2</v>
      </c>
      <c r="G107" s="4" t="s">
        <v>110</v>
      </c>
    </row>
    <row r="108" spans="1:7" x14ac:dyDescent="0.3">
      <c r="A108" s="7">
        <f t="shared" si="7"/>
        <v>5</v>
      </c>
      <c r="B108" s="14" t="s">
        <v>132</v>
      </c>
      <c r="C108" s="4">
        <v>8</v>
      </c>
    </row>
    <row r="110" spans="1:7" s="3" customFormat="1" x14ac:dyDescent="0.3">
      <c r="A110" s="2" t="s">
        <v>138</v>
      </c>
      <c r="D110" s="11"/>
    </row>
    <row r="111" spans="1:7" x14ac:dyDescent="0.3">
      <c r="A111" s="4">
        <v>1</v>
      </c>
      <c r="B111" s="4" t="s">
        <v>139</v>
      </c>
      <c r="C111" s="4">
        <v>2</v>
      </c>
    </row>
    <row r="112" spans="1:7" x14ac:dyDescent="0.3">
      <c r="A112" s="4">
        <f>A111+1</f>
        <v>2</v>
      </c>
      <c r="B112" s="4" t="s">
        <v>140</v>
      </c>
      <c r="C112" s="4">
        <v>2</v>
      </c>
    </row>
    <row r="113" spans="1:7" x14ac:dyDescent="0.3">
      <c r="A113" s="4">
        <f>A112+1</f>
        <v>3</v>
      </c>
      <c r="B113" s="4" t="s">
        <v>18</v>
      </c>
      <c r="C113" s="4">
        <v>1</v>
      </c>
    </row>
    <row r="114" spans="1:7" x14ac:dyDescent="0.3">
      <c r="A114" s="4">
        <f>A113+1</f>
        <v>4</v>
      </c>
      <c r="B114" s="4" t="s">
        <v>141</v>
      </c>
      <c r="C114" s="4">
        <v>1</v>
      </c>
      <c r="F114" s="4" t="s">
        <v>144</v>
      </c>
    </row>
    <row r="115" spans="1:7" x14ac:dyDescent="0.3">
      <c r="A115" s="4">
        <f>A114+1</f>
        <v>5</v>
      </c>
      <c r="B115" s="4" t="s">
        <v>142</v>
      </c>
      <c r="C115" s="4">
        <v>4</v>
      </c>
      <c r="G115" s="1" t="s">
        <v>143</v>
      </c>
    </row>
    <row r="116" spans="1:7" x14ac:dyDescent="0.3">
      <c r="A116" s="4">
        <f>A115+1</f>
        <v>6</v>
      </c>
      <c r="B116" s="4" t="s">
        <v>145</v>
      </c>
      <c r="C116" s="4">
        <v>4</v>
      </c>
      <c r="F116" s="4" t="s">
        <v>146</v>
      </c>
    </row>
  </sheetData>
  <mergeCells count="3">
    <mergeCell ref="F3:F5"/>
    <mergeCell ref="F17:F22"/>
    <mergeCell ref="F34:F35"/>
  </mergeCells>
  <conditionalFormatting sqref="D9:E9 F6:XFD10 F1:F2 G1:XFD5 F13:XFD13 F11:F12 H11:XFD12 G3:G10 A9:B9 A10:E13 A1:E8 B41:XFD41 I17:XFD40 K43:XFD53 K55:XFD55 H56:XFD62 B63:XFD63 B65:XFD70 H71:XFD73 B71:F73 B74:XFD74 D75:F75 A15:XFD15 D14:F14 H14:XFD14 B76:XFD76 H75:XFD75 A95 B85:C89 B91:C92 A78:A92 B94:C95 B89:B93 C93 A102:XFD102 A97:F97 H85:XFD85 D86:XFD86 D88:XFD89 D87:F87 H87:XFD87 D91:XFD95 C90:F90 H90:XFD90 A98:A99 H97:XFD100 B99:G100 B101:XFD101 B98 A109:XFD109 B78:XFD84 D85:F85 B108:XFD108 B107:F107 H107:XFD107 B104:XFD106 A104:A108 A111:XFD1048576">
    <cfRule type="containsText" dxfId="115" priority="169" operator="containsText" text="unstarted">
      <formula>NOT(ISERROR(SEARCH("unstarted",A1)))</formula>
    </cfRule>
    <cfRule type="containsText" dxfId="114" priority="170" operator="containsText" text="drafted">
      <formula>NOT(ISERROR(SEARCH("drafted",A1)))</formula>
    </cfRule>
  </conditionalFormatting>
  <conditionalFormatting sqref="F3">
    <cfRule type="containsText" dxfId="113" priority="167" operator="containsText" text="unstarted">
      <formula>NOT(ISERROR(SEARCH("unstarted",F3)))</formula>
    </cfRule>
    <cfRule type="containsText" dxfId="112" priority="168" operator="containsText" text="drafted">
      <formula>NOT(ISERROR(SEARCH("drafted",F3)))</formula>
    </cfRule>
  </conditionalFormatting>
  <conditionalFormatting sqref="G11:G12">
    <cfRule type="containsText" dxfId="111" priority="163" operator="containsText" text="unstarted">
      <formula>NOT(ISERROR(SEARCH("unstarted",G11)))</formula>
    </cfRule>
    <cfRule type="containsText" dxfId="110" priority="164" operator="containsText" text="drafted">
      <formula>NOT(ISERROR(SEARCH("drafted",G11)))</formula>
    </cfRule>
  </conditionalFormatting>
  <conditionalFormatting sqref="A16:XFD16">
    <cfRule type="containsText" dxfId="109" priority="161" operator="containsText" text="unstarted">
      <formula>NOT(ISERROR(SEARCH("unstarted",A16)))</formula>
    </cfRule>
    <cfRule type="containsText" dxfId="108" priority="162" operator="containsText" text="drafted">
      <formula>NOT(ISERROR(SEARCH("drafted",A16)))</formula>
    </cfRule>
  </conditionalFormatting>
  <conditionalFormatting sqref="G17:G22 G34:G40 G27">
    <cfRule type="containsText" dxfId="107" priority="153" operator="containsText" text="unstarted">
      <formula>NOT(ISERROR(SEARCH("unstarted",G17)))</formula>
    </cfRule>
    <cfRule type="containsText" dxfId="106" priority="154" operator="containsText" text="drafted">
      <formula>NOT(ISERROR(SEARCH("drafted",G17)))</formula>
    </cfRule>
  </conditionalFormatting>
  <conditionalFormatting sqref="B17:F17 H17:H40 B23:F34 B18:E22 B35:E35 B36:F40">
    <cfRule type="containsText" dxfId="105" priority="159" operator="containsText" text="unstarted">
      <formula>NOT(ISERROR(SEARCH("unstarted",B17)))</formula>
    </cfRule>
    <cfRule type="containsText" dxfId="104" priority="160" operator="containsText" text="drafted">
      <formula>NOT(ISERROR(SEARCH("drafted",B17)))</formula>
    </cfRule>
  </conditionalFormatting>
  <conditionalFormatting sqref="G55">
    <cfRule type="containsText" dxfId="103" priority="99" operator="containsText" text="unstarted">
      <formula>NOT(ISERROR(SEARCH("unstarted",G55)))</formula>
    </cfRule>
    <cfRule type="containsText" dxfId="102" priority="100" operator="containsText" text="drafted">
      <formula>NOT(ISERROR(SEARCH("drafted",G55)))</formula>
    </cfRule>
  </conditionalFormatting>
  <conditionalFormatting sqref="G50:G52">
    <cfRule type="containsText" dxfId="101" priority="107" operator="containsText" text="unstarted">
      <formula>NOT(ISERROR(SEARCH("unstarted",G50)))</formula>
    </cfRule>
    <cfRule type="containsText" dxfId="100" priority="108" operator="containsText" text="drafted">
      <formula>NOT(ISERROR(SEARCH("drafted",G50)))</formula>
    </cfRule>
  </conditionalFormatting>
  <conditionalFormatting sqref="G61">
    <cfRule type="containsText" dxfId="99" priority="103" operator="containsText" text="unstarted">
      <formula>NOT(ISERROR(SEARCH("unstarted",G61)))</formula>
    </cfRule>
    <cfRule type="containsText" dxfId="98" priority="104" operator="containsText" text="drafted">
      <formula>NOT(ISERROR(SEARCH("drafted",G61)))</formula>
    </cfRule>
  </conditionalFormatting>
  <conditionalFormatting sqref="G55:G57">
    <cfRule type="containsText" dxfId="97" priority="97" operator="containsText" text="unstarted">
      <formula>NOT(ISERROR(SEARCH("unstarted",G55)))</formula>
    </cfRule>
    <cfRule type="containsText" dxfId="96" priority="98" operator="containsText" text="drafted">
      <formula>NOT(ISERROR(SEARCH("drafted",G55)))</formula>
    </cfRule>
  </conditionalFormatting>
  <conditionalFormatting sqref="G23:G24">
    <cfRule type="containsText" dxfId="95" priority="143" operator="containsText" text="unstarted">
      <formula>NOT(ISERROR(SEARCH("unstarted",G23)))</formula>
    </cfRule>
    <cfRule type="containsText" dxfId="94" priority="144" operator="containsText" text="drafted">
      <formula>NOT(ISERROR(SEARCH("drafted",G23)))</formula>
    </cfRule>
  </conditionalFormatting>
  <conditionalFormatting sqref="G25:G26">
    <cfRule type="containsText" dxfId="93" priority="141" operator="containsText" text="unstarted">
      <formula>NOT(ISERROR(SEARCH("unstarted",G25)))</formula>
    </cfRule>
    <cfRule type="containsText" dxfId="92" priority="142" operator="containsText" text="drafted">
      <formula>NOT(ISERROR(SEARCH("drafted",G25)))</formula>
    </cfRule>
  </conditionalFormatting>
  <conditionalFormatting sqref="G28:G33">
    <cfRule type="containsText" dxfId="91" priority="139" operator="containsText" text="unstarted">
      <formula>NOT(ISERROR(SEARCH("unstarted",G28)))</formula>
    </cfRule>
    <cfRule type="containsText" dxfId="90" priority="140" operator="containsText" text="drafted">
      <formula>NOT(ISERROR(SEARCH("drafted",G28)))</formula>
    </cfRule>
  </conditionalFormatting>
  <conditionalFormatting sqref="A42:XFD42">
    <cfRule type="containsText" dxfId="89" priority="137" operator="containsText" text="unstarted">
      <formula>NOT(ISERROR(SEARCH("unstarted",A42)))</formula>
    </cfRule>
    <cfRule type="containsText" dxfId="88" priority="138" operator="containsText" text="drafted">
      <formula>NOT(ISERROR(SEARCH("drafted",A42)))</formula>
    </cfRule>
  </conditionalFormatting>
  <conditionalFormatting sqref="G58:G59">
    <cfRule type="containsText" dxfId="87" priority="101" operator="containsText" text="unstarted">
      <formula>NOT(ISERROR(SEARCH("unstarted",G58)))</formula>
    </cfRule>
    <cfRule type="containsText" dxfId="86" priority="102" operator="containsText" text="drafted">
      <formula>NOT(ISERROR(SEARCH("drafted",G58)))</formula>
    </cfRule>
  </conditionalFormatting>
  <conditionalFormatting sqref="B44:J44 H55:J55 B45:F46 H45:J53 B43:F43 H43:J43 A53:F53 B47:C49 E47:F49 B50:F50 D51:F52">
    <cfRule type="containsText" dxfId="85" priority="129" operator="containsText" text="unstarted">
      <formula>NOT(ISERROR(SEARCH("unstarted",A43)))</formula>
    </cfRule>
    <cfRule type="containsText" dxfId="84" priority="130" operator="containsText" text="drafted">
      <formula>NOT(ISERROR(SEARCH("drafted",A43)))</formula>
    </cfRule>
  </conditionalFormatting>
  <conditionalFormatting sqref="G48:G49">
    <cfRule type="containsText" dxfId="83" priority="127" operator="containsText" text="unstarted">
      <formula>NOT(ISERROR(SEARCH("unstarted",G48)))</formula>
    </cfRule>
    <cfRule type="containsText" dxfId="82" priority="128" operator="containsText" text="drafted">
      <formula>NOT(ISERROR(SEARCH("drafted",G48)))</formula>
    </cfRule>
  </conditionalFormatting>
  <conditionalFormatting sqref="G47">
    <cfRule type="containsText" dxfId="81" priority="125" operator="containsText" text="unstarted">
      <formula>NOT(ISERROR(SEARCH("unstarted",G47)))</formula>
    </cfRule>
    <cfRule type="containsText" dxfId="80" priority="126" operator="containsText" text="drafted">
      <formula>NOT(ISERROR(SEARCH("drafted",G47)))</formula>
    </cfRule>
  </conditionalFormatting>
  <conditionalFormatting sqref="G45:G46">
    <cfRule type="containsText" dxfId="79" priority="123" operator="containsText" text="unstarted">
      <formula>NOT(ISERROR(SEARCH("unstarted",G45)))</formula>
    </cfRule>
    <cfRule type="containsText" dxfId="78" priority="124" operator="containsText" text="drafted">
      <formula>NOT(ISERROR(SEARCH("drafted",G45)))</formula>
    </cfRule>
  </conditionalFormatting>
  <conditionalFormatting sqref="G53">
    <cfRule type="containsText" dxfId="77" priority="121" operator="containsText" text="unstarted">
      <formula>NOT(ISERROR(SEARCH("unstarted",G53)))</formula>
    </cfRule>
    <cfRule type="containsText" dxfId="76" priority="122" operator="containsText" text="drafted">
      <formula>NOT(ISERROR(SEARCH("drafted",G53)))</formula>
    </cfRule>
  </conditionalFormatting>
  <conditionalFormatting sqref="G43">
    <cfRule type="containsText" dxfId="75" priority="119" operator="containsText" text="unstarted">
      <formula>NOT(ISERROR(SEARCH("unstarted",G43)))</formula>
    </cfRule>
    <cfRule type="containsText" dxfId="74" priority="120" operator="containsText" text="drafted">
      <formula>NOT(ISERROR(SEARCH("drafted",G43)))</formula>
    </cfRule>
  </conditionalFormatting>
  <conditionalFormatting sqref="D47:D49">
    <cfRule type="containsText" dxfId="73" priority="117" operator="containsText" text="unstarted">
      <formula>NOT(ISERROR(SEARCH("unstarted",D47)))</formula>
    </cfRule>
    <cfRule type="containsText" dxfId="72" priority="118" operator="containsText" text="drafted">
      <formula>NOT(ISERROR(SEARCH("drafted",D47)))</formula>
    </cfRule>
  </conditionalFormatting>
  <conditionalFormatting sqref="A54:XFD54">
    <cfRule type="containsText" dxfId="71" priority="115" operator="containsText" text="unstarted">
      <formula>NOT(ISERROR(SEARCH("unstarted",A54)))</formula>
    </cfRule>
    <cfRule type="containsText" dxfId="70" priority="116" operator="containsText" text="drafted">
      <formula>NOT(ISERROR(SEARCH("drafted",A54)))</formula>
    </cfRule>
  </conditionalFormatting>
  <conditionalFormatting sqref="A63">
    <cfRule type="containsText" dxfId="69" priority="89" operator="containsText" text="unstarted">
      <formula>NOT(ISERROR(SEARCH("unstarted",A63)))</formula>
    </cfRule>
    <cfRule type="containsText" dxfId="68" priority="90" operator="containsText" text="drafted">
      <formula>NOT(ISERROR(SEARCH("drafted",A63)))</formula>
    </cfRule>
  </conditionalFormatting>
  <conditionalFormatting sqref="G59">
    <cfRule type="containsText" dxfId="67" priority="83" operator="containsText" text="unstarted">
      <formula>NOT(ISERROR(SEARCH("unstarted",G59)))</formula>
    </cfRule>
    <cfRule type="containsText" dxfId="66" priority="84" operator="containsText" text="drafted">
      <formula>NOT(ISERROR(SEARCH("drafted",G59)))</formula>
    </cfRule>
  </conditionalFormatting>
  <conditionalFormatting sqref="B55:B61">
    <cfRule type="containsText" dxfId="65" priority="87" operator="containsText" text="unstarted">
      <formula>NOT(ISERROR(SEARCH("unstarted",B55)))</formula>
    </cfRule>
    <cfRule type="containsText" dxfId="64" priority="88" operator="containsText" text="drafted">
      <formula>NOT(ISERROR(SEARCH("drafted",B55)))</formula>
    </cfRule>
  </conditionalFormatting>
  <conditionalFormatting sqref="C55:F61">
    <cfRule type="containsText" dxfId="63" priority="85" operator="containsText" text="unstarted">
      <formula>NOT(ISERROR(SEARCH("unstarted",C55)))</formula>
    </cfRule>
    <cfRule type="containsText" dxfId="62" priority="86" operator="containsText" text="drafted">
      <formula>NOT(ISERROR(SEARCH("drafted",C55)))</formula>
    </cfRule>
  </conditionalFormatting>
  <conditionalFormatting sqref="B75:C75">
    <cfRule type="containsText" dxfId="61" priority="69" operator="containsText" text="unstarted">
      <formula>NOT(ISERROR(SEARCH("unstarted",B75)))</formula>
    </cfRule>
    <cfRule type="containsText" dxfId="60" priority="70" operator="containsText" text="drafted">
      <formula>NOT(ISERROR(SEARCH("drafted",B75)))</formula>
    </cfRule>
  </conditionalFormatting>
  <conditionalFormatting sqref="G73">
    <cfRule type="containsText" dxfId="59" priority="71" operator="containsText" text="unstarted">
      <formula>NOT(ISERROR(SEARCH("unstarted",G73)))</formula>
    </cfRule>
    <cfRule type="containsText" dxfId="58" priority="72" operator="containsText" text="drafted">
      <formula>NOT(ISERROR(SEARCH("drafted",G73)))</formula>
    </cfRule>
  </conditionalFormatting>
  <conditionalFormatting sqref="G60">
    <cfRule type="containsText" dxfId="57" priority="81" operator="containsText" text="unstarted">
      <formula>NOT(ISERROR(SEARCH("unstarted",G60)))</formula>
    </cfRule>
    <cfRule type="containsText" dxfId="56" priority="82" operator="containsText" text="drafted">
      <formula>NOT(ISERROR(SEARCH("drafted",G60)))</formula>
    </cfRule>
  </conditionalFormatting>
  <conditionalFormatting sqref="A64:XFD64">
    <cfRule type="containsText" dxfId="55" priority="79" operator="containsText" text="unstarted">
      <formula>NOT(ISERROR(SEARCH("unstarted",A64)))</formula>
    </cfRule>
    <cfRule type="containsText" dxfId="54" priority="80" operator="containsText" text="drafted">
      <formula>NOT(ISERROR(SEARCH("drafted",A64)))</formula>
    </cfRule>
  </conditionalFormatting>
  <conditionalFormatting sqref="G72">
    <cfRule type="containsText" dxfId="53" priority="73" operator="containsText" text="unstarted">
      <formula>NOT(ISERROR(SEARCH("unstarted",G72)))</formula>
    </cfRule>
    <cfRule type="containsText" dxfId="52" priority="74" operator="containsText" text="drafted">
      <formula>NOT(ISERROR(SEARCH("drafted",G72)))</formula>
    </cfRule>
  </conditionalFormatting>
  <conditionalFormatting sqref="G71">
    <cfRule type="containsText" dxfId="51" priority="75" operator="containsText" text="unstarted">
      <formula>NOT(ISERROR(SEARCH("unstarted",G71)))</formula>
    </cfRule>
    <cfRule type="containsText" dxfId="50" priority="76" operator="containsText" text="drafted">
      <formula>NOT(ISERROR(SEARCH("drafted",G71)))</formula>
    </cfRule>
  </conditionalFormatting>
  <conditionalFormatting sqref="A55:A61">
    <cfRule type="containsText" dxfId="49" priority="49" operator="containsText" text="unstarted">
      <formula>NOT(ISERROR(SEARCH("unstarted",A55)))</formula>
    </cfRule>
    <cfRule type="containsText" dxfId="48" priority="50" operator="containsText" text="drafted">
      <formula>NOT(ISERROR(SEARCH("drafted",A55)))</formula>
    </cfRule>
  </conditionalFormatting>
  <conditionalFormatting sqref="B14:C14">
    <cfRule type="containsText" dxfId="47" priority="65" operator="containsText" text="unstarted">
      <formula>NOT(ISERROR(SEARCH("unstarted",B14)))</formula>
    </cfRule>
    <cfRule type="containsText" dxfId="46" priority="66" operator="containsText" text="drafted">
      <formula>NOT(ISERROR(SEARCH("drafted",B14)))</formula>
    </cfRule>
  </conditionalFormatting>
  <conditionalFormatting sqref="A43:A52">
    <cfRule type="containsText" dxfId="45" priority="51" operator="containsText" text="unstarted">
      <formula>NOT(ISERROR(SEARCH("unstarted",A43)))</formula>
    </cfRule>
    <cfRule type="containsText" dxfId="44" priority="52" operator="containsText" text="drafted">
      <formula>NOT(ISERROR(SEARCH("drafted",A43)))</formula>
    </cfRule>
  </conditionalFormatting>
  <conditionalFormatting sqref="A65:A76">
    <cfRule type="containsText" dxfId="43" priority="47" operator="containsText" text="unstarted">
      <formula>NOT(ISERROR(SEARCH("unstarted",A65)))</formula>
    </cfRule>
    <cfRule type="containsText" dxfId="42" priority="48" operator="containsText" text="drafted">
      <formula>NOT(ISERROR(SEARCH("drafted",A65)))</formula>
    </cfRule>
  </conditionalFormatting>
  <conditionalFormatting sqref="G75">
    <cfRule type="containsText" dxfId="41" priority="45" operator="containsText" text="unstarted">
      <formula>NOT(ISERROR(SEARCH("unstarted",G75)))</formula>
    </cfRule>
    <cfRule type="containsText" dxfId="40" priority="46" operator="containsText" text="drafted">
      <formula>NOT(ISERROR(SEARCH("drafted",G75)))</formula>
    </cfRule>
  </conditionalFormatting>
  <conditionalFormatting sqref="B51:C52">
    <cfRule type="containsText" dxfId="39" priority="61" operator="containsText" text="unstarted">
      <formula>NOT(ISERROR(SEARCH("unstarted",B51)))</formula>
    </cfRule>
    <cfRule type="containsText" dxfId="38" priority="62" operator="containsText" text="drafted">
      <formula>NOT(ISERROR(SEARCH("drafted",B51)))</formula>
    </cfRule>
  </conditionalFormatting>
  <conditionalFormatting sqref="G14">
    <cfRule type="containsText" dxfId="37" priority="57" operator="containsText" text="unstarted">
      <formula>NOT(ISERROR(SEARCH("unstarted",G14)))</formula>
    </cfRule>
    <cfRule type="containsText" dxfId="36" priority="58" operator="containsText" text="drafted">
      <formula>NOT(ISERROR(SEARCH("drafted",G14)))</formula>
    </cfRule>
  </conditionalFormatting>
  <conditionalFormatting sqref="A14">
    <cfRule type="containsText" dxfId="35" priority="55" operator="containsText" text="unstarted">
      <formula>NOT(ISERROR(SEARCH("unstarted",A14)))</formula>
    </cfRule>
    <cfRule type="containsText" dxfId="34" priority="56" operator="containsText" text="drafted">
      <formula>NOT(ISERROR(SEARCH("drafted",A14)))</formula>
    </cfRule>
  </conditionalFormatting>
  <conditionalFormatting sqref="A17:A40">
    <cfRule type="containsText" dxfId="33" priority="53" operator="containsText" text="unstarted">
      <formula>NOT(ISERROR(SEARCH("unstarted",A17)))</formula>
    </cfRule>
    <cfRule type="containsText" dxfId="32" priority="54" operator="containsText" text="drafted">
      <formula>NOT(ISERROR(SEARCH("drafted",A17)))</formula>
    </cfRule>
  </conditionalFormatting>
  <conditionalFormatting sqref="A77:XFD77">
    <cfRule type="containsText" dxfId="31" priority="43" operator="containsText" text="unstarted">
      <formula>NOT(ISERROR(SEARCH("unstarted",A77)))</formula>
    </cfRule>
    <cfRule type="containsText" dxfId="30" priority="44" operator="containsText" text="drafted">
      <formula>NOT(ISERROR(SEARCH("drafted",A77)))</formula>
    </cfRule>
  </conditionalFormatting>
  <conditionalFormatting sqref="A93:A94">
    <cfRule type="containsText" dxfId="29" priority="41" operator="containsText" text="unstarted">
      <formula>NOT(ISERROR(SEARCH("unstarted",A93)))</formula>
    </cfRule>
    <cfRule type="containsText" dxfId="28" priority="42" operator="containsText" text="drafted">
      <formula>NOT(ISERROR(SEARCH("drafted",A93)))</formula>
    </cfRule>
  </conditionalFormatting>
  <conditionalFormatting sqref="A96:XFD96">
    <cfRule type="containsText" dxfId="27" priority="39" operator="containsText" text="unstarted">
      <formula>NOT(ISERROR(SEARCH("unstarted",A96)))</formula>
    </cfRule>
    <cfRule type="containsText" dxfId="26" priority="40" operator="containsText" text="drafted">
      <formula>NOT(ISERROR(SEARCH("drafted",A96)))</formula>
    </cfRule>
  </conditionalFormatting>
  <conditionalFormatting sqref="G62">
    <cfRule type="containsText" dxfId="25" priority="35" operator="containsText" text="unstarted">
      <formula>NOT(ISERROR(SEARCH("unstarted",G62)))</formula>
    </cfRule>
    <cfRule type="containsText" dxfId="24" priority="36" operator="containsText" text="drafted">
      <formula>NOT(ISERROR(SEARCH("drafted",G62)))</formula>
    </cfRule>
  </conditionalFormatting>
  <conditionalFormatting sqref="B62:F62">
    <cfRule type="containsText" dxfId="23" priority="37" operator="containsText" text="unstarted">
      <formula>NOT(ISERROR(SEARCH("unstarted",B62)))</formula>
    </cfRule>
    <cfRule type="containsText" dxfId="22" priority="38" operator="containsText" text="drafted">
      <formula>NOT(ISERROR(SEARCH("drafted",B62)))</formula>
    </cfRule>
  </conditionalFormatting>
  <conditionalFormatting sqref="A62">
    <cfRule type="containsText" dxfId="21" priority="33" operator="containsText" text="unstarted">
      <formula>NOT(ISERROR(SEARCH("unstarted",A62)))</formula>
    </cfRule>
    <cfRule type="containsText" dxfId="20" priority="34" operator="containsText" text="drafted">
      <formula>NOT(ISERROR(SEARCH("drafted",A62)))</formula>
    </cfRule>
  </conditionalFormatting>
  <conditionalFormatting sqref="A100:A101">
    <cfRule type="containsText" dxfId="19" priority="27" operator="containsText" text="unstarted">
      <formula>NOT(ISERROR(SEARCH("unstarted",A100)))</formula>
    </cfRule>
    <cfRule type="containsText" dxfId="18" priority="28" operator="containsText" text="drafted">
      <formula>NOT(ISERROR(SEARCH("drafted",A100)))</formula>
    </cfRule>
  </conditionalFormatting>
  <conditionalFormatting sqref="B101:F101">
    <cfRule type="containsText" dxfId="17" priority="31" operator="containsText" text="unstarted">
      <formula>NOT(ISERROR(SEARCH("unstarted",B101)))</formula>
    </cfRule>
    <cfRule type="containsText" dxfId="16" priority="32" operator="containsText" text="drafted">
      <formula>NOT(ISERROR(SEARCH("drafted",B101)))</formula>
    </cfRule>
  </conditionalFormatting>
  <conditionalFormatting sqref="G87">
    <cfRule type="containsText" dxfId="15" priority="21" operator="containsText" text="unstarted">
      <formula>NOT(ISERROR(SEARCH("unstarted",G87)))</formula>
    </cfRule>
    <cfRule type="containsText" dxfId="14" priority="22" operator="containsText" text="drafted">
      <formula>NOT(ISERROR(SEARCH("drafted",G87)))</formula>
    </cfRule>
  </conditionalFormatting>
  <conditionalFormatting sqref="G85">
    <cfRule type="containsText" dxfId="13" priority="23" operator="containsText" text="unstarted">
      <formula>NOT(ISERROR(SEARCH("unstarted",G85)))</formula>
    </cfRule>
    <cfRule type="containsText" dxfId="12" priority="24" operator="containsText" text="drafted">
      <formula>NOT(ISERROR(SEARCH("drafted",G85)))</formula>
    </cfRule>
  </conditionalFormatting>
  <conditionalFormatting sqref="G90">
    <cfRule type="containsText" dxfId="11" priority="19" operator="containsText" text="unstarted">
      <formula>NOT(ISERROR(SEARCH("unstarted",G90)))</formula>
    </cfRule>
    <cfRule type="containsText" dxfId="10" priority="20" operator="containsText" text="drafted">
      <formula>NOT(ISERROR(SEARCH("drafted",G90)))</formula>
    </cfRule>
  </conditionalFormatting>
  <conditionalFormatting sqref="G97">
    <cfRule type="containsText" dxfId="9" priority="17" operator="containsText" text="unstarted">
      <formula>NOT(ISERROR(SEARCH("unstarted",G97)))</formula>
    </cfRule>
    <cfRule type="containsText" dxfId="8" priority="18" operator="containsText" text="drafted">
      <formula>NOT(ISERROR(SEARCH("drafted",G97)))</formula>
    </cfRule>
  </conditionalFormatting>
  <conditionalFormatting sqref="G101">
    <cfRule type="containsText" dxfId="7" priority="15" operator="containsText" text="unstarted">
      <formula>NOT(ISERROR(SEARCH("unstarted",G101)))</formula>
    </cfRule>
    <cfRule type="containsText" dxfId="6" priority="16" operator="containsText" text="drafted">
      <formula>NOT(ISERROR(SEARCH("drafted",G101)))</formula>
    </cfRule>
  </conditionalFormatting>
  <conditionalFormatting sqref="G98">
    <cfRule type="containsText" dxfId="5" priority="13" operator="containsText" text="unstarted">
      <formula>NOT(ISERROR(SEARCH("unstarted",G98)))</formula>
    </cfRule>
    <cfRule type="containsText" dxfId="4" priority="14" operator="containsText" text="drafted">
      <formula>NOT(ISERROR(SEARCH("drafted",G98)))</formula>
    </cfRule>
  </conditionalFormatting>
  <conditionalFormatting sqref="A103:XFD103">
    <cfRule type="containsText" dxfId="3" priority="7" operator="containsText" text="unstarted">
      <formula>NOT(ISERROR(SEARCH("unstarted",A103)))</formula>
    </cfRule>
    <cfRule type="containsText" dxfId="2" priority="8" operator="containsText" text="drafted">
      <formula>NOT(ISERROR(SEARCH("drafted",A103)))</formula>
    </cfRule>
  </conditionalFormatting>
  <conditionalFormatting sqref="A110:XFD110">
    <cfRule type="containsText" dxfId="1" priority="1" operator="containsText" text="unstarted">
      <formula>NOT(ISERROR(SEARCH("unstarted",A110)))</formula>
    </cfRule>
    <cfRule type="containsText" dxfId="0" priority="2" operator="containsText" text="drafted">
      <formula>NOT(ISERROR(SEARCH("drafted",A110)))</formula>
    </cfRule>
  </conditionalFormatting>
  <hyperlinks>
    <hyperlink ref="G6" r:id="rId1" xr:uid="{18727A82-242E-45C8-8002-F409B91E432B}"/>
    <hyperlink ref="G4" r:id="rId2" xr:uid="{FC977062-726A-49AB-8566-5920210596BB}"/>
    <hyperlink ref="G5" r:id="rId3" xr:uid="{969DFE24-3F52-4016-B03E-BCF35216EF47}"/>
    <hyperlink ref="G3" r:id="rId4" xr:uid="{4429C672-26E7-472F-9823-9EECCD340789}"/>
    <hyperlink ref="G13" r:id="rId5" xr:uid="{9DE3E5E1-66FC-4333-A8BE-AF7F42F4C145}"/>
    <hyperlink ref="G12" r:id="rId6" xr:uid="{4A702F28-66CD-4201-BF12-99F2CD611274}"/>
    <hyperlink ref="G11" r:id="rId7" xr:uid="{82DDBE3D-71D7-4A8F-9951-14F2D4311705}"/>
    <hyperlink ref="G36" r:id="rId8" xr:uid="{0A89A443-7D02-4A3A-B739-C44DD7AFEB76}"/>
    <hyperlink ref="G35" r:id="rId9" xr:uid="{90BE747C-0B99-48C2-9DBF-C4B97448453F}"/>
    <hyperlink ref="G34" r:id="rId10" xr:uid="{1F574764-C052-41F4-8991-704F431264A5}"/>
    <hyperlink ref="G21" r:id="rId11" xr:uid="{77013E65-7C28-4FDD-97FB-54EF23A6E840}"/>
    <hyperlink ref="G27" r:id="rId12" xr:uid="{8E1039C4-AC58-4AB0-8F5A-E2369E29F2B8}"/>
    <hyperlink ref="G46" r:id="rId13" xr:uid="{882E276E-8688-43AC-A9E6-66327BBA5714}"/>
    <hyperlink ref="G43" r:id="rId14" xr:uid="{17F73D9B-AEF8-4D34-8FEC-1F7430B0B2FE}"/>
    <hyperlink ref="G48" r:id="rId15" xr:uid="{7251F209-EAFC-4463-B3FA-3C0D896F0964}"/>
    <hyperlink ref="G47" r:id="rId16" xr:uid="{AAF55B4D-911A-40A0-A416-CFFDCAAC7DE8}"/>
    <hyperlink ref="G44" r:id="rId17" xr:uid="{6D2DD41A-0542-4FFD-BF50-C68F849CEB84}"/>
    <hyperlink ref="G57" r:id="rId18" xr:uid="{154D4296-43BD-4E87-B73E-C54F6E37B2D3}"/>
    <hyperlink ref="G61" r:id="rId19" xr:uid="{61C89807-7F76-478B-85D8-A6B8ED27EDD1}"/>
    <hyperlink ref="G58" r:id="rId20" xr:uid="{F2B85FE4-26F4-4FEA-8A3A-D71347B80D4D}"/>
    <hyperlink ref="G56" r:id="rId21" xr:uid="{4DC1AFC2-6E81-4A56-B0E0-C3F840C57E87}"/>
    <hyperlink ref="G59" r:id="rId22" xr:uid="{0648964D-2862-4D3F-BB97-9324EFD9977B}"/>
    <hyperlink ref="G60" r:id="rId23" xr:uid="{E752FDC9-E7A3-486F-A940-64652BA48311}"/>
    <hyperlink ref="G69" r:id="rId24" xr:uid="{007A6FC1-7CF7-4D61-B237-E5AFD282DB3E}"/>
    <hyperlink ref="G49" r:id="rId25" xr:uid="{C16518ED-9912-423A-A5F6-33D2DEBDC590}"/>
    <hyperlink ref="G71" r:id="rId26" xr:uid="{F27C9149-77AD-4600-89D9-1AECDF4B6F90}"/>
    <hyperlink ref="G72" r:id="rId27" xr:uid="{2FB5C95F-E1E3-43E7-958A-76C2F798C576}"/>
    <hyperlink ref="G73" r:id="rId28" xr:uid="{E2310F60-4456-41BE-A524-13819E8AA90E}"/>
    <hyperlink ref="G14" r:id="rId29" xr:uid="{1F096B03-2485-4C90-B6FF-B632D5D215C9}"/>
    <hyperlink ref="G75" r:id="rId30" xr:uid="{E55157B2-AA9D-44D3-BD12-0A5364DF12F5}"/>
    <hyperlink ref="G70" r:id="rId31" xr:uid="{1564A5F3-7ACA-4334-88A6-C9690374E7EC}"/>
    <hyperlink ref="G90" r:id="rId32" xr:uid="{6D70DDE3-755A-4F1A-96B5-7DAC5F3FEA52}"/>
    <hyperlink ref="G98" r:id="rId33" xr:uid="{AFE8D10D-C5B3-481A-861D-F7E1D529A82A}"/>
    <hyperlink ref="G106" r:id="rId34" xr:uid="{CEEE9CCB-BCA3-4FFF-BDBB-F0F92B666349}"/>
    <hyperlink ref="G115" r:id="rId35" display="https://www.amazon.co.uk/HOMPER-Stainless-Oblong-Hardware-Plastic/dp/B07X5HYLL3/?_encoding=UTF8&amp;pd_rd_w=eDk3e&amp;pf_rd_p=7da34691-fdd2-4c5f-8b6d-169e92629be0&amp;pf_rd_r=1XAD4NR17JCJA8MZ8Y5A&amp;pd_rd_r=f2530857-0db3-465c-93a1-95ab0fe8dae8&amp;pd_rd_wg=4xtJQ&amp;ref_=pd_gw_ci_mcx_mr_hp_d" xr:uid="{61BA0968-B87D-4F3A-B9A9-89419958BC3C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Lee</dc:creator>
  <cp:lastModifiedBy>Aidan Lee</cp:lastModifiedBy>
  <dcterms:created xsi:type="dcterms:W3CDTF">2021-06-23T08:15:08Z</dcterms:created>
  <dcterms:modified xsi:type="dcterms:W3CDTF">2021-07-27T10:59:06Z</dcterms:modified>
</cp:coreProperties>
</file>