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AEC5F53F-B930-43B9-AB92-CBC4203C3890}" xr6:coauthVersionLast="46" xr6:coauthVersionMax="46" xr10:uidLastSave="{00000000-0000-0000-0000-000000000000}"/>
  <bookViews>
    <workbookView xWindow="-108" yWindow="-108" windowWidth="23256" windowHeight="13176" xr2:uid="{00000000-000D-0000-FFFF-FFFF00000000}"/>
  </bookViews>
  <sheets>
    <sheet name="ProjectSchedule" sheetId="11" r:id="rId1"/>
    <sheet name="Acerca de" sheetId="12" r:id="rId2"/>
  </sheets>
  <definedNames>
    <definedName name="Display_Week">ProjectSchedule!$F$4</definedName>
    <definedName name="hoy" localSheetId="0">TODAY()</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1" l="1"/>
  <c r="I7" i="11"/>
  <c r="F11" i="11" l="1"/>
  <c r="G11" i="11" s="1"/>
  <c r="F12" i="11" s="1"/>
  <c r="G12" i="11" s="1"/>
  <c r="F13" i="11" s="1"/>
  <c r="G13" i="11" s="1"/>
  <c r="F9" i="11" l="1"/>
  <c r="G9" i="11" s="1"/>
  <c r="F10" i="11"/>
  <c r="G10" i="11" s="1"/>
  <c r="F14" i="11" s="1"/>
  <c r="G14" i="11" s="1"/>
  <c r="J5" i="11"/>
  <c r="F15" i="11" l="1"/>
  <c r="G15" i="11" s="1"/>
  <c r="F16" i="11" s="1"/>
  <c r="G16" i="11" s="1"/>
  <c r="F17" i="11" s="1"/>
  <c r="G17" i="11" s="1"/>
  <c r="F21" i="11"/>
  <c r="G21" i="11" s="1"/>
  <c r="J6" i="11"/>
  <c r="F19" i="11" l="1"/>
  <c r="G19" i="11" s="1"/>
  <c r="F22" i="11"/>
  <c r="G22" i="11" s="1"/>
  <c r="F23" i="11" s="1"/>
  <c r="G23" i="11" s="1"/>
  <c r="F20" i="11"/>
  <c r="G20" i="11" s="1"/>
  <c r="K5" i="11"/>
  <c r="L5" i="11" s="1"/>
  <c r="M5" i="11" s="1"/>
  <c r="N5" i="11" s="1"/>
  <c r="O5" i="11" s="1"/>
  <c r="P5" i="11" s="1"/>
  <c r="Q5" i="11" s="1"/>
  <c r="J4" i="11"/>
  <c r="Q4" i="11" l="1"/>
  <c r="R5" i="11"/>
  <c r="S5" i="11" s="1"/>
  <c r="T5" i="11" s="1"/>
  <c r="U5" i="11" s="1"/>
  <c r="V5" i="11" s="1"/>
  <c r="W5" i="11" s="1"/>
  <c r="X5" i="11" s="1"/>
  <c r="K6" i="11"/>
  <c r="X4" i="11" l="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<sst xmlns="http://schemas.openxmlformats.org/spreadsheetml/2006/main" count="74" uniqueCount="62">
  <si>
    <t>Crea una programación para un proyecto en esta hoja de cálculo.
Escribe el título de este proyecto en la celda B1. 
Para obtener información sobre cómo usar esta hoja de cálculo, incluidas las instrucciones para lectores de pantalla y el nombre del autor de este libro, ve la hoja de cálculo Información.
Desplázate hacia abajo por la columna A para escuchar más instrucciones.</t>
  </si>
  <si>
    <t>Escribe el nombre de la compañía en la celda B2.</t>
  </si>
  <si>
    <t>Escribe el nombre del responsable del proyecto en la celda B3. Escribe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</si>
  <si>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la semana que se muestra, simplemente escribe un número de semana nuevo en la celda E4.
La fecha de inicio de cada semana, comenzando por la semana mostrada en la celda E4, comienza en la celda I4 y se calcula automáticamente. Hay 8 semanas representadas en esta vista desde la celda I4 hasta la celda BF4.
No deberías modificar estas celdas.
La etiqueta de la semana para mostrar se encuentra en la celda C4.</t>
  </si>
  <si>
    <t>Las celdas I5 a BL5 contienen el número de días de la semana representado en el bloque de celdas encima de cada celda de fecha y se calculan automáticamente.
No deberías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</si>
  <si>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Navega desde la celda B6 a BL 6 para escuchar el contenido. La primera letra de cada día de la semana de la fecha encima de ese encabezado empieza en la celda I6 y continúa hasta la celda BL6.
Todos los gráficos de la escala de tiempo del proyecto se generan automáticamente según las fechas de inicio y finalización especificadas, con formatos condicionales.
No modifiques el contenido de las celdas en las columnas después de la columna I comenzando por la celda I7.</t>
  </si>
  <si>
    <t xml:space="preserve">No elimines esta fila. Esta fila está oculta para conservar una fórmula que se usa para resaltar el día actual dentro de la programación del proyecto. </t>
  </si>
  <si>
    <t>La celda B8 contiene el título de ejemplo de la Fase 1. 
Escribe un nuevo título en la celda B8.
Escribe un nombre para asignar la fase, si se aplica para el proyecto, en la celda C8.
Escribe el progreso de la fase completa, si se aplica para el proyecto, en la celda D8.
Escribe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elimina esta fila.</t>
  </si>
  <si>
    <t xml:space="preserve">La celda B9 contiene la tarea de ejemplo "Tarea 1". 
Escribe un nuevo nombre de tarea en la celda B9.
Escribe una persona a la que asignar la tarea en la celda C9.
Escribe el progreso de la tarea en la celda D9. Aparece una barra de progreso en la celda y se sombrea según el número de la celda. Por ejemplo, un progreso del 50 por ciento aplicaría sombreado a la mitad de la celda.
Escribe la fecha de inicio de la tarea en la celda E9.
Escribe la fecha de finalización de la tarea en la celda F9.
Aparece una barra de estado con sombreado para las fechas especificadas en bloques comenzando desde la celda I9 hasta la BL9. </t>
  </si>
  <si>
    <t>Las filas de la 10 a la 13 repiten el patrón de la fila 9. 
Repite las instrucciones de la celda A9 para todas las filas de tareas en esta hoja de cálculo. Sobrescribe los datos de ejemplo.
Un ejemplo de otra fase empieza en la celda A14. 
Continúa escribiendo tareas en las celdas de la A10 a la A13 o ve a la celda A14 para obtener más información.</t>
  </si>
  <si>
    <t>La celda a la derecha contiene el título de ejemplo de la Fase 2. 
Puedes crear una nueva fase en cualquier momento en la columna B. Esta programación de proyecto no necesita fases. Para quitar la fase, basta con eliminar la fila.
Para crear un bloque de fase nuevo en esta fila, escribe un nuevo título en la celda a la derecha.
Para continuar agregando tareas a la fase anterior, escribe una nueva fila encima de esta y rellena los datos de la tarea como se explica en la celda A9.
Actualiza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desplázate por las celdas de la columna A para buscar los bloques adicionales. 
Repite las instrucciones de las celdas A8 y A9 cuando lo necesites.</t>
  </si>
  <si>
    <t>Bloque de título fase de ejemplo</t>
  </si>
  <si>
    <t>Esta es una fila vacía.</t>
  </si>
  <si>
    <t>Esta fila indica el final de la programación del proyecto. NO escribas nada en esta fila. 
Inserta nuevas filas encima de ésta para continuar creando la programación del proyecto.</t>
  </si>
  <si>
    <t>TAREA</t>
  </si>
  <si>
    <t>Inserta nuevas filas ENCIMA de esta</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</si>
  <si>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</si>
  <si>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</si>
  <si>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</si>
  <si>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</si>
  <si>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</si>
  <si>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</si>
  <si>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</si>
  <si>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</si>
  <si>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</si>
  <si>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ayudarte a visualizar su proyecto y realizar un seguimiento de este. Simplemente escribe tus tareas y fechas de inicio y finalización, no necesitas fórmulas. Las barras del gráfico de Gantt representan la duración de la tarea y se muestran con formato condicional. Para insertar nuevas tareas, inserta filas nuevas.</t>
  </si>
  <si>
    <t>Guía para lectores de pantalla</t>
  </si>
  <si>
    <t>Hay 2 hojas de cálculo en este libro. 
ParteDeHoras
Información
Las instrucciones de las hojas de cálculo se encuentran en la columna A de cada hoja, a partir de la celda A1. Están escritas con texto oculto. Cada paso te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</si>
  <si>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</si>
  <si>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Haz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</si>
  <si>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</si>
  <si>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</si>
  <si>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Visita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</si>
  <si>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</si>
  <si>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</si>
  <si>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</si>
  <si>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Organiza su vida familiar con planificadores de comidas, listas y registros de ejercicio. Cada plantilla se investiga, perfecciona y mejora cuidadosamente con el tiempo gracias a los comentarios de miles de usuarios.</t>
  </si>
  <si>
    <t>UMA DSI</t>
  </si>
  <si>
    <t>Bitacora de Cactus</t>
  </si>
  <si>
    <t xml:space="preserve">Alexander Delgado </t>
  </si>
  <si>
    <t>Adrián Torres</t>
  </si>
  <si>
    <t>Desarrollo Principal</t>
  </si>
  <si>
    <t>Alex</t>
  </si>
  <si>
    <t>Adrian</t>
  </si>
  <si>
    <t>Agregar cuentas para alta y baja</t>
  </si>
  <si>
    <t>Terminar Tarjetas</t>
  </si>
  <si>
    <t>Diseño de Pruebas</t>
  </si>
  <si>
    <t>Ejecucion de Pruebas</t>
  </si>
  <si>
    <t>Busqueda de pagina principal</t>
  </si>
  <si>
    <t>Distribuir GUI de Alta y Baja</t>
  </si>
  <si>
    <t>Generar Reportes</t>
  </si>
  <si>
    <t>Ambos</t>
  </si>
  <si>
    <t>Actualizar documentos de Ingenieria</t>
  </si>
  <si>
    <t>Desplegar sistema en servidor Ver 0.9</t>
  </si>
  <si>
    <t>Desplegar sistema en servidor Ver 1.0</t>
  </si>
  <si>
    <t>Recibir Retro de Cliente</t>
  </si>
  <si>
    <t>Implementar Cambios</t>
  </si>
  <si>
    <t>Paginacion para las tablas</t>
  </si>
  <si>
    <t>Desplegar sistema en servidor Ver Final</t>
  </si>
  <si>
    <t>Horas</t>
  </si>
  <si>
    <t>Responsible</t>
  </si>
  <si>
    <t>Pruebas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</si>
</sst>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00\ &quot;€&quot;_-;\-* #,##0.00\ &quot;€&quot;_-;_-* &quot;-&quot;??\ &quot;€&quot;_-;_-@_-"/>
    <numFmt numFmtId="165" formatCode="_-* #,##0\ &quot;€&quot;_-;\-* #,##0\ &quot;€&quot;_-;_-* &quot;-&quot;\ &quot;€&quot;_-;_-@_-"/>
    <numFmt numFmtId="166" formatCode="d\-m\-yy;@"/>
    <numFmt numFmtId="167" formatCode="ddd\,\ dd/mm/yyyy"/>
    <numFmt numFmtId="168" formatCode="d&quot; de &quot;mmm&quot; de &quot;yyyy"/>
    <numFmt numFmtId="169" formatCode="d"/>
    <numFmt numFmtId="170" formatCode="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41" fontId="9" fillId="0" borderId="0" applyFont="0" applyFill="0" applyBorder="0" applyAlignment="0" applyProtection="0"/>
    <xf numFmtId="164" fontId="9" fillId="0" borderId="0" applyFont="0" applyFill="0" applyBorder="0" applyAlignment="0" applyProtection="0"/>
    <xf numFmtId="165" fontId="9"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0" applyNumberFormat="0" applyAlignment="0" applyProtection="0"/>
    <xf numFmtId="0" fontId="29" fillId="14" borderId="11" applyNumberFormat="0" applyAlignment="0" applyProtection="0"/>
    <xf numFmtId="0" fontId="30" fillId="14" borderId="10" applyNumberFormat="0" applyAlignment="0" applyProtection="0"/>
    <xf numFmtId="0" fontId="31" fillId="0" borderId="12" applyNumberFormat="0" applyFill="0" applyAlignment="0" applyProtection="0"/>
    <xf numFmtId="0" fontId="32" fillId="15" borderId="13" applyNumberFormat="0" applyAlignment="0" applyProtection="0"/>
    <xf numFmtId="0" fontId="33" fillId="0" borderId="0" applyNumberFormat="0" applyFill="0" applyBorder="0" applyAlignment="0" applyProtection="0"/>
    <xf numFmtId="0" fontId="9" fillId="16" borderId="14" applyNumberFormat="0" applyFont="0" applyAlignment="0" applyProtection="0"/>
    <xf numFmtId="0" fontId="34" fillId="0" borderId="0" applyNumberFormat="0" applyFill="0" applyBorder="0" applyAlignment="0" applyProtection="0"/>
    <xf numFmtId="0" fontId="6" fillId="0" borderId="15"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5" borderId="6" xfId="0" applyNumberFormat="1" applyFont="1" applyFill="1" applyBorder="1" applyAlignment="1">
      <alignment horizontal="center" vertical="center"/>
    </xf>
    <xf numFmtId="169" fontId="11" fillId="5" borderId="0" xfId="0" applyNumberFormat="1" applyFont="1" applyFill="1" applyAlignment="1">
      <alignment horizontal="center" vertical="center"/>
    </xf>
    <xf numFmtId="169" fontId="11" fillId="5" borderId="7" xfId="0" applyNumberFormat="1" applyFont="1" applyFill="1" applyBorder="1" applyAlignment="1">
      <alignment horizontal="center" vertical="center"/>
    </xf>
    <xf numFmtId="170" fontId="9" fillId="3" borderId="2" xfId="10" applyNumberFormat="1" applyFill="1">
      <alignment horizontal="center" vertical="center"/>
    </xf>
    <xf numFmtId="170" fontId="9" fillId="4" borderId="2" xfId="10" applyNumberFormat="1" applyFill="1">
      <alignment horizontal="center" vertical="center"/>
    </xf>
    <xf numFmtId="0" fontId="10" fillId="0" borderId="0" xfId="0" applyFont="1"/>
    <xf numFmtId="0" fontId="10" fillId="0" borderId="0" xfId="7" applyAlignment="1"/>
    <xf numFmtId="0" fontId="0" fillId="0" borderId="17" xfId="0" applyBorder="1" applyAlignment="1">
      <alignment vertical="center"/>
    </xf>
    <xf numFmtId="0" fontId="0" fillId="0" borderId="16" xfId="0" applyBorder="1"/>
    <xf numFmtId="0" fontId="0" fillId="41" borderId="16" xfId="0" applyFill="1" applyBorder="1"/>
    <xf numFmtId="0" fontId="0" fillId="42" borderId="16" xfId="0" applyFill="1" applyBorder="1"/>
    <xf numFmtId="0" fontId="0" fillId="43" borderId="16" xfId="0" applyFill="1" applyBorder="1"/>
    <xf numFmtId="0" fontId="33" fillId="43" borderId="16" xfId="0" applyFont="1" applyFill="1" applyBorder="1"/>
    <xf numFmtId="0" fontId="0" fillId="0" borderId="16" xfId="0" applyFill="1" applyBorder="1"/>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7"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9"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00000000-0005-0000-0000-00001F000000}"/>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00000000-0005-0000-0000-000023000000}"/>
    <cellStyle name="Input" xfId="21" builtinId="20" customBuiltin="1"/>
    <cellStyle name="Linked Cell" xfId="24" builtinId="24" customBuiltin="1"/>
    <cellStyle name="Neutral" xfId="20" builtinId="28" customBuiltin="1"/>
    <cellStyle name="Nombre" xfId="11" xr:uid="{00000000-0005-0000-0000-000029000000}"/>
    <cellStyle name="Normal" xfId="0" builtinId="0" customBuiltin="1"/>
    <cellStyle name="Note" xfId="27" builtinId="10" customBuiltin="1"/>
    <cellStyle name="Output" xfId="22" builtinId="21" customBuiltin="1"/>
    <cellStyle name="Percent" xfId="2" builtinId="5" customBuiltin="1"/>
    <cellStyle name="Tarea" xfId="12" xr:uid="{00000000-0005-0000-0000-00002E000000}"/>
    <cellStyle name="Title" xfId="5" builtinId="15" customBuiltin="1"/>
    <cellStyle name="Total" xfId="29" builtinId="25" customBuiltin="1"/>
    <cellStyle name="Warning Text" xfId="26" builtinId="11"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0"/>
  <sheetViews>
    <sheetView showGridLines="0" tabSelected="1" showRuler="0" zoomScaleNormal="100" zoomScalePageLayoutView="70" workbookViewId="0">
      <pane ySplit="6" topLeftCell="A8" activePane="bottomLeft" state="frozen"/>
      <selection pane="bottomLeft" activeCell="G11" sqref="G11"/>
    </sheetView>
  </sheetViews>
  <sheetFormatPr defaultColWidth="9.109375" defaultRowHeight="30" customHeight="1" x14ac:dyDescent="0.3"/>
  <cols>
    <col min="1" max="1" width="2.6640625" style="34" customWidth="1"/>
    <col min="2" max="2" width="38.44140625" customWidth="1"/>
    <col min="3" max="3" width="24.88671875" customWidth="1"/>
    <col min="4" max="4" width="16.109375" customWidth="1"/>
    <col min="5" max="5" width="10.6640625" customWidth="1"/>
    <col min="6" max="6" width="10.44140625" style="5" customWidth="1"/>
    <col min="7" max="7" width="10.44140625" customWidth="1"/>
    <col min="8" max="8" width="2.6640625" customWidth="1"/>
    <col min="9" max="9" width="6.109375" hidden="1" customWidth="1"/>
    <col min="10" max="65" width="2.5546875" customWidth="1"/>
    <col min="67" max="67" width="9.109375" customWidth="1"/>
    <col min="70" max="71" width="10.33203125"/>
  </cols>
  <sheetData>
    <row r="1" spans="1:65" ht="30" customHeight="1" x14ac:dyDescent="0.55000000000000004">
      <c r="A1" s="35" t="s">
        <v>0</v>
      </c>
      <c r="B1" s="39" t="s">
        <v>38</v>
      </c>
      <c r="C1" s="1"/>
      <c r="D1" s="1"/>
      <c r="E1" s="2"/>
      <c r="F1" s="4"/>
      <c r="G1" s="23"/>
      <c r="I1" s="2"/>
      <c r="J1" s="11"/>
    </row>
    <row r="2" spans="1:65" ht="30" customHeight="1" x14ac:dyDescent="0.35">
      <c r="A2" s="34" t="s">
        <v>1</v>
      </c>
      <c r="B2" s="40" t="s">
        <v>37</v>
      </c>
      <c r="J2" s="37"/>
    </row>
    <row r="3" spans="1:65" ht="30" customHeight="1" x14ac:dyDescent="0.35">
      <c r="A3" s="34" t="s">
        <v>2</v>
      </c>
      <c r="B3" s="62" t="s">
        <v>39</v>
      </c>
      <c r="C3" s="74" t="s">
        <v>16</v>
      </c>
      <c r="D3" s="74"/>
      <c r="E3" s="75"/>
      <c r="F3" s="73">
        <f ca="1">TODAY()-4</f>
        <v>44366</v>
      </c>
      <c r="G3" s="73"/>
    </row>
    <row r="4" spans="1:65" ht="30" customHeight="1" x14ac:dyDescent="0.35">
      <c r="A4" s="35" t="s">
        <v>3</v>
      </c>
      <c r="B4" s="61" t="s">
        <v>40</v>
      </c>
      <c r="C4" s="74" t="s">
        <v>17</v>
      </c>
      <c r="D4" s="74"/>
      <c r="E4" s="75"/>
      <c r="F4" s="7">
        <v>1</v>
      </c>
      <c r="J4" s="70">
        <f ca="1">J5</f>
        <v>44361</v>
      </c>
      <c r="K4" s="71"/>
      <c r="L4" s="71"/>
      <c r="M4" s="71"/>
      <c r="N4" s="71"/>
      <c r="O4" s="71"/>
      <c r="P4" s="72"/>
      <c r="Q4" s="70">
        <f ca="1">Q5</f>
        <v>44368</v>
      </c>
      <c r="R4" s="71"/>
      <c r="S4" s="71"/>
      <c r="T4" s="71"/>
      <c r="U4" s="71"/>
      <c r="V4" s="71"/>
      <c r="W4" s="72"/>
      <c r="X4" s="70">
        <f ca="1">X5</f>
        <v>44375</v>
      </c>
      <c r="Y4" s="71"/>
      <c r="Z4" s="71"/>
      <c r="AA4" s="71"/>
      <c r="AB4" s="71"/>
      <c r="AC4" s="71"/>
      <c r="AD4" s="72"/>
      <c r="AE4" s="70">
        <f ca="1">AE5</f>
        <v>44382</v>
      </c>
      <c r="AF4" s="71"/>
      <c r="AG4" s="71"/>
      <c r="AH4" s="71"/>
      <c r="AI4" s="71"/>
      <c r="AJ4" s="71"/>
      <c r="AK4" s="72"/>
      <c r="AL4" s="70">
        <f ca="1">AL5</f>
        <v>44389</v>
      </c>
      <c r="AM4" s="71"/>
      <c r="AN4" s="71"/>
      <c r="AO4" s="71"/>
      <c r="AP4" s="71"/>
      <c r="AQ4" s="71"/>
      <c r="AR4" s="72"/>
      <c r="AS4" s="70">
        <f ca="1">AS5</f>
        <v>44396</v>
      </c>
      <c r="AT4" s="71"/>
      <c r="AU4" s="71"/>
      <c r="AV4" s="71"/>
      <c r="AW4" s="71"/>
      <c r="AX4" s="71"/>
      <c r="AY4" s="72"/>
      <c r="AZ4" s="70">
        <f ca="1">AZ5</f>
        <v>44403</v>
      </c>
      <c r="BA4" s="71"/>
      <c r="BB4" s="71"/>
      <c r="BC4" s="71"/>
      <c r="BD4" s="71"/>
      <c r="BE4" s="71"/>
      <c r="BF4" s="72"/>
      <c r="BG4" s="70">
        <f ca="1">BG5</f>
        <v>44410</v>
      </c>
      <c r="BH4" s="71"/>
      <c r="BI4" s="71"/>
      <c r="BJ4" s="71"/>
      <c r="BK4" s="71"/>
      <c r="BL4" s="71"/>
      <c r="BM4" s="72"/>
    </row>
    <row r="5" spans="1:65" ht="15" customHeight="1" x14ac:dyDescent="0.3">
      <c r="A5" s="35" t="s">
        <v>4</v>
      </c>
      <c r="B5" s="76"/>
      <c r="C5" s="76"/>
      <c r="D5" s="76"/>
      <c r="E5" s="76"/>
      <c r="F5" s="76"/>
      <c r="G5" s="76"/>
      <c r="H5" s="76"/>
      <c r="J5" s="56">
        <f ca="1">Project_Start-WEEKDAY(Project_Start,1)+2+7*(Display_Week-1)</f>
        <v>44361</v>
      </c>
      <c r="K5" s="57">
        <f ca="1">J5+1</f>
        <v>44362</v>
      </c>
      <c r="L5" s="57">
        <f t="shared" ref="L5:AY5" ca="1" si="0">K5+1</f>
        <v>44363</v>
      </c>
      <c r="M5" s="57">
        <f t="shared" ca="1" si="0"/>
        <v>44364</v>
      </c>
      <c r="N5" s="57">
        <f t="shared" ca="1" si="0"/>
        <v>44365</v>
      </c>
      <c r="O5" s="57">
        <f t="shared" ca="1" si="0"/>
        <v>44366</v>
      </c>
      <c r="P5" s="58">
        <f t="shared" ca="1" si="0"/>
        <v>44367</v>
      </c>
      <c r="Q5" s="56">
        <f ca="1">P5+1</f>
        <v>44368</v>
      </c>
      <c r="R5" s="57">
        <f ca="1">Q5+1</f>
        <v>44369</v>
      </c>
      <c r="S5" s="57">
        <f t="shared" ca="1" si="0"/>
        <v>44370</v>
      </c>
      <c r="T5" s="57">
        <f t="shared" ca="1" si="0"/>
        <v>44371</v>
      </c>
      <c r="U5" s="57">
        <f t="shared" ca="1" si="0"/>
        <v>44372</v>
      </c>
      <c r="V5" s="57">
        <f t="shared" ca="1" si="0"/>
        <v>44373</v>
      </c>
      <c r="W5" s="58">
        <f t="shared" ca="1" si="0"/>
        <v>44374</v>
      </c>
      <c r="X5" s="56">
        <f ca="1">W5+1</f>
        <v>44375</v>
      </c>
      <c r="Y5" s="57">
        <f ca="1">X5+1</f>
        <v>44376</v>
      </c>
      <c r="Z5" s="57">
        <f t="shared" ca="1" si="0"/>
        <v>44377</v>
      </c>
      <c r="AA5" s="57">
        <f t="shared" ca="1" si="0"/>
        <v>44378</v>
      </c>
      <c r="AB5" s="57">
        <f t="shared" ca="1" si="0"/>
        <v>44379</v>
      </c>
      <c r="AC5" s="57">
        <f t="shared" ca="1" si="0"/>
        <v>44380</v>
      </c>
      <c r="AD5" s="58">
        <f t="shared" ca="1" si="0"/>
        <v>44381</v>
      </c>
      <c r="AE5" s="56">
        <f ca="1">AD5+1</f>
        <v>44382</v>
      </c>
      <c r="AF5" s="57">
        <f ca="1">AE5+1</f>
        <v>44383</v>
      </c>
      <c r="AG5" s="57">
        <f t="shared" ca="1" si="0"/>
        <v>44384</v>
      </c>
      <c r="AH5" s="57">
        <f t="shared" ca="1" si="0"/>
        <v>44385</v>
      </c>
      <c r="AI5" s="57">
        <f t="shared" ca="1" si="0"/>
        <v>44386</v>
      </c>
      <c r="AJ5" s="57">
        <f t="shared" ca="1" si="0"/>
        <v>44387</v>
      </c>
      <c r="AK5" s="58">
        <f t="shared" ca="1" si="0"/>
        <v>44388</v>
      </c>
      <c r="AL5" s="56">
        <f ca="1">AK5+1</f>
        <v>44389</v>
      </c>
      <c r="AM5" s="57">
        <f ca="1">AL5+1</f>
        <v>44390</v>
      </c>
      <c r="AN5" s="57">
        <f t="shared" ca="1" si="0"/>
        <v>44391</v>
      </c>
      <c r="AO5" s="57">
        <f t="shared" ca="1" si="0"/>
        <v>44392</v>
      </c>
      <c r="AP5" s="57">
        <f t="shared" ca="1" si="0"/>
        <v>44393</v>
      </c>
      <c r="AQ5" s="57">
        <f t="shared" ca="1" si="0"/>
        <v>44394</v>
      </c>
      <c r="AR5" s="58">
        <f t="shared" ca="1" si="0"/>
        <v>44395</v>
      </c>
      <c r="AS5" s="56">
        <f ca="1">AR5+1</f>
        <v>44396</v>
      </c>
      <c r="AT5" s="57">
        <f ca="1">AS5+1</f>
        <v>44397</v>
      </c>
      <c r="AU5" s="57">
        <f t="shared" ca="1" si="0"/>
        <v>44398</v>
      </c>
      <c r="AV5" s="57">
        <f t="shared" ca="1" si="0"/>
        <v>44399</v>
      </c>
      <c r="AW5" s="57">
        <f t="shared" ca="1" si="0"/>
        <v>44400</v>
      </c>
      <c r="AX5" s="57">
        <f t="shared" ca="1" si="0"/>
        <v>44401</v>
      </c>
      <c r="AY5" s="58">
        <f t="shared" ca="1" si="0"/>
        <v>44402</v>
      </c>
      <c r="AZ5" s="56">
        <f ca="1">AY5+1</f>
        <v>44403</v>
      </c>
      <c r="BA5" s="57">
        <f ca="1">AZ5+1</f>
        <v>44404</v>
      </c>
      <c r="BB5" s="57">
        <f t="shared" ref="BB5:BF5" ca="1" si="1">BA5+1</f>
        <v>44405</v>
      </c>
      <c r="BC5" s="57">
        <f t="shared" ca="1" si="1"/>
        <v>44406</v>
      </c>
      <c r="BD5" s="57">
        <f t="shared" ca="1" si="1"/>
        <v>44407</v>
      </c>
      <c r="BE5" s="57">
        <f t="shared" ca="1" si="1"/>
        <v>44408</v>
      </c>
      <c r="BF5" s="58">
        <f t="shared" ca="1" si="1"/>
        <v>44409</v>
      </c>
      <c r="BG5" s="56">
        <f ca="1">BF5+1</f>
        <v>44410</v>
      </c>
      <c r="BH5" s="57">
        <f ca="1">BG5+1</f>
        <v>44411</v>
      </c>
      <c r="BI5" s="57">
        <f t="shared" ref="BI5:BM5" ca="1" si="2">BH5+1</f>
        <v>44412</v>
      </c>
      <c r="BJ5" s="57">
        <f t="shared" ca="1" si="2"/>
        <v>44413</v>
      </c>
      <c r="BK5" s="57">
        <f t="shared" ca="1" si="2"/>
        <v>44414</v>
      </c>
      <c r="BL5" s="57">
        <f t="shared" ca="1" si="2"/>
        <v>44415</v>
      </c>
      <c r="BM5" s="58">
        <f t="shared" ca="1" si="2"/>
        <v>44416</v>
      </c>
    </row>
    <row r="6" spans="1:65" ht="30" customHeight="1" thickBot="1" x14ac:dyDescent="0.35">
      <c r="A6" s="35" t="s">
        <v>5</v>
      </c>
      <c r="B6" s="8" t="s">
        <v>14</v>
      </c>
      <c r="C6" s="9" t="s">
        <v>60</v>
      </c>
      <c r="D6" s="9" t="s">
        <v>59</v>
      </c>
      <c r="E6" s="9" t="s">
        <v>18</v>
      </c>
      <c r="F6" s="9" t="s">
        <v>19</v>
      </c>
      <c r="G6" s="9" t="s">
        <v>20</v>
      </c>
      <c r="H6" s="9"/>
      <c r="I6" s="9" t="s">
        <v>21</v>
      </c>
      <c r="J6" s="10" t="str">
        <f t="shared" ref="J6" ca="1" si="3">LEFT(TEXT(J5,"ddd"),1)</f>
        <v>M</v>
      </c>
      <c r="K6" s="10" t="str">
        <f t="shared" ref="K6:AS6" ca="1" si="4">LEFT(TEXT(K5,"ddd"),1)</f>
        <v>T</v>
      </c>
      <c r="L6" s="10" t="str">
        <f t="shared" ca="1" si="4"/>
        <v>W</v>
      </c>
      <c r="M6" s="10" t="str">
        <f t="shared" ca="1" si="4"/>
        <v>T</v>
      </c>
      <c r="N6" s="10" t="str">
        <f t="shared" ca="1" si="4"/>
        <v>F</v>
      </c>
      <c r="O6" s="10" t="str">
        <f t="shared" ca="1" si="4"/>
        <v>S</v>
      </c>
      <c r="P6" s="10" t="str">
        <f t="shared" ca="1" si="4"/>
        <v>S</v>
      </c>
      <c r="Q6" s="10" t="str">
        <f t="shared" ca="1" si="4"/>
        <v>M</v>
      </c>
      <c r="R6" s="10" t="str">
        <f t="shared" ca="1" si="4"/>
        <v>T</v>
      </c>
      <c r="S6" s="10" t="str">
        <f t="shared" ca="1" si="4"/>
        <v>W</v>
      </c>
      <c r="T6" s="10" t="str">
        <f t="shared" ca="1" si="4"/>
        <v>T</v>
      </c>
      <c r="U6" s="10" t="str">
        <f t="shared" ca="1" si="4"/>
        <v>F</v>
      </c>
      <c r="V6" s="10" t="str">
        <f t="shared" ca="1" si="4"/>
        <v>S</v>
      </c>
      <c r="W6" s="10" t="str">
        <f t="shared" ca="1" si="4"/>
        <v>S</v>
      </c>
      <c r="X6" s="10" t="str">
        <f t="shared" ca="1" si="4"/>
        <v>M</v>
      </c>
      <c r="Y6" s="10" t="str">
        <f t="shared" ca="1" si="4"/>
        <v>T</v>
      </c>
      <c r="Z6" s="10" t="str">
        <f t="shared" ca="1" si="4"/>
        <v>W</v>
      </c>
      <c r="AA6" s="10" t="str">
        <f t="shared" ca="1" si="4"/>
        <v>T</v>
      </c>
      <c r="AB6" s="10" t="str">
        <f t="shared" ca="1" si="4"/>
        <v>F</v>
      </c>
      <c r="AC6" s="10" t="str">
        <f t="shared" ca="1" si="4"/>
        <v>S</v>
      </c>
      <c r="AD6" s="10" t="str">
        <f t="shared" ca="1" si="4"/>
        <v>S</v>
      </c>
      <c r="AE6" s="10" t="str">
        <f t="shared" ca="1" si="4"/>
        <v>M</v>
      </c>
      <c r="AF6" s="10" t="str">
        <f t="shared" ca="1" si="4"/>
        <v>T</v>
      </c>
      <c r="AG6" s="10" t="str">
        <f t="shared" ca="1" si="4"/>
        <v>W</v>
      </c>
      <c r="AH6" s="10" t="str">
        <f t="shared" ca="1" si="4"/>
        <v>T</v>
      </c>
      <c r="AI6" s="10" t="str">
        <f t="shared" ca="1" si="4"/>
        <v>F</v>
      </c>
      <c r="AJ6" s="10" t="str">
        <f t="shared" ca="1" si="4"/>
        <v>S</v>
      </c>
      <c r="AK6" s="10" t="str">
        <f t="shared" ca="1" si="4"/>
        <v>S</v>
      </c>
      <c r="AL6" s="10" t="str">
        <f t="shared" ca="1" si="4"/>
        <v>M</v>
      </c>
      <c r="AM6" s="10" t="str">
        <f t="shared" ca="1" si="4"/>
        <v>T</v>
      </c>
      <c r="AN6" s="10" t="str">
        <f t="shared" ca="1" si="4"/>
        <v>W</v>
      </c>
      <c r="AO6" s="10" t="str">
        <f t="shared" ca="1" si="4"/>
        <v>T</v>
      </c>
      <c r="AP6" s="10" t="str">
        <f t="shared" ca="1" si="4"/>
        <v>F</v>
      </c>
      <c r="AQ6" s="10" t="str">
        <f t="shared" ca="1" si="4"/>
        <v>S</v>
      </c>
      <c r="AR6" s="10" t="str">
        <f t="shared" ca="1" si="4"/>
        <v>S</v>
      </c>
      <c r="AS6" s="10" t="str">
        <f t="shared" ca="1" si="4"/>
        <v>M</v>
      </c>
      <c r="AT6" s="10" t="str">
        <f t="shared" ref="AT6:BM6" ca="1" si="5">LEFT(TEXT(AT5,"ddd"),1)</f>
        <v>T</v>
      </c>
      <c r="AU6" s="10" t="str">
        <f t="shared" ca="1" si="5"/>
        <v>W</v>
      </c>
      <c r="AV6" s="10" t="str">
        <f t="shared" ca="1" si="5"/>
        <v>T</v>
      </c>
      <c r="AW6" s="10" t="str">
        <f t="shared" ca="1" si="5"/>
        <v>F</v>
      </c>
      <c r="AX6" s="10" t="str">
        <f t="shared" ca="1" si="5"/>
        <v>S</v>
      </c>
      <c r="AY6" s="10" t="str">
        <f t="shared" ca="1" si="5"/>
        <v>S</v>
      </c>
      <c r="AZ6" s="10" t="str">
        <f t="shared" ca="1" si="5"/>
        <v>M</v>
      </c>
      <c r="BA6" s="10" t="str">
        <f t="shared" ca="1" si="5"/>
        <v>T</v>
      </c>
      <c r="BB6" s="10" t="str">
        <f t="shared" ca="1" si="5"/>
        <v>W</v>
      </c>
      <c r="BC6" s="10" t="str">
        <f t="shared" ca="1" si="5"/>
        <v>T</v>
      </c>
      <c r="BD6" s="10" t="str">
        <f t="shared" ca="1" si="5"/>
        <v>F</v>
      </c>
      <c r="BE6" s="10" t="str">
        <f t="shared" ca="1" si="5"/>
        <v>S</v>
      </c>
      <c r="BF6" s="10" t="str">
        <f t="shared" ca="1" si="5"/>
        <v>S</v>
      </c>
      <c r="BG6" s="10" t="str">
        <f t="shared" ca="1" si="5"/>
        <v>M</v>
      </c>
      <c r="BH6" s="10" t="str">
        <f t="shared" ca="1" si="5"/>
        <v>T</v>
      </c>
      <c r="BI6" s="10" t="str">
        <f t="shared" ca="1" si="5"/>
        <v>W</v>
      </c>
      <c r="BJ6" s="10" t="str">
        <f t="shared" ca="1" si="5"/>
        <v>T</v>
      </c>
      <c r="BK6" s="10" t="str">
        <f t="shared" ca="1" si="5"/>
        <v>F</v>
      </c>
      <c r="BL6" s="10" t="str">
        <f t="shared" ca="1" si="5"/>
        <v>S</v>
      </c>
      <c r="BM6" s="10" t="str">
        <f t="shared" ca="1" si="5"/>
        <v>S</v>
      </c>
    </row>
    <row r="7" spans="1:65" ht="30" hidden="1" customHeight="1" thickBot="1" x14ac:dyDescent="0.35">
      <c r="A7" s="34" t="s">
        <v>6</v>
      </c>
      <c r="C7" s="38"/>
      <c r="D7" s="38"/>
      <c r="F7"/>
      <c r="I7" t="str">
        <f>IF(OR(ISBLANK(task_start),ISBLANK(task_end)),"",task_end-task_start+1)</f>
        <v/>
      </c>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row>
    <row r="8" spans="1:65" s="3" customFormat="1" ht="30" customHeight="1" thickBot="1" x14ac:dyDescent="0.35">
      <c r="A8" s="35" t="s">
        <v>7</v>
      </c>
      <c r="B8" s="14" t="s">
        <v>41</v>
      </c>
      <c r="C8" s="41"/>
      <c r="D8" s="41"/>
      <c r="E8" s="15"/>
      <c r="F8" s="49"/>
      <c r="G8" s="50"/>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row>
    <row r="9" spans="1:65" s="3" customFormat="1" ht="30" customHeight="1" thickBot="1" x14ac:dyDescent="0.35">
      <c r="A9" s="35" t="s">
        <v>8</v>
      </c>
      <c r="B9" s="46" t="s">
        <v>49</v>
      </c>
      <c r="C9" s="42" t="s">
        <v>42</v>
      </c>
      <c r="D9" s="42">
        <v>5</v>
      </c>
      <c r="E9" s="16">
        <v>0.5</v>
      </c>
      <c r="F9" s="59">
        <f ca="1">Project_Start</f>
        <v>44366</v>
      </c>
      <c r="G9" s="59">
        <f ca="1">F9+2</f>
        <v>44368</v>
      </c>
      <c r="H9" s="64"/>
      <c r="I9" s="64"/>
      <c r="J9" s="64"/>
      <c r="K9" s="64"/>
      <c r="L9" s="65"/>
      <c r="M9" s="65"/>
      <c r="N9" s="65"/>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row>
    <row r="10" spans="1:65" s="3" customFormat="1" ht="30" customHeight="1" thickBot="1" x14ac:dyDescent="0.35">
      <c r="A10" s="35" t="s">
        <v>9</v>
      </c>
      <c r="B10" s="46" t="s">
        <v>44</v>
      </c>
      <c r="C10" s="42" t="s">
        <v>43</v>
      </c>
      <c r="D10" s="42">
        <v>5</v>
      </c>
      <c r="E10" s="16">
        <v>0</v>
      </c>
      <c r="F10" s="59">
        <f ca="1">Project_Start</f>
        <v>44366</v>
      </c>
      <c r="G10" s="59">
        <f ca="1">F10+4</f>
        <v>44370</v>
      </c>
      <c r="H10" s="64"/>
      <c r="I10" s="64"/>
      <c r="J10" s="64"/>
      <c r="K10" s="64"/>
      <c r="L10" s="66"/>
      <c r="M10" s="66"/>
      <c r="N10" s="66"/>
      <c r="O10" s="66"/>
      <c r="P10" s="66"/>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row>
    <row r="11" spans="1:65" s="3" customFormat="1" ht="30" customHeight="1" thickBot="1" x14ac:dyDescent="0.35">
      <c r="A11" s="34"/>
      <c r="B11" s="46" t="s">
        <v>45</v>
      </c>
      <c r="C11" s="42" t="s">
        <v>42</v>
      </c>
      <c r="D11" s="42">
        <v>5</v>
      </c>
      <c r="E11" s="16">
        <v>1</v>
      </c>
      <c r="F11" s="59">
        <f ca="1">Project_Start</f>
        <v>44366</v>
      </c>
      <c r="G11" s="59">
        <f ca="1">F11+2</f>
        <v>44368</v>
      </c>
      <c r="H11" s="64"/>
      <c r="I11" s="64"/>
      <c r="J11" s="64"/>
      <c r="K11" s="64"/>
      <c r="L11" s="66"/>
      <c r="M11" s="66"/>
      <c r="N11" s="66"/>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row>
    <row r="12" spans="1:65" s="3" customFormat="1" ht="30" customHeight="1" thickBot="1" x14ac:dyDescent="0.35">
      <c r="A12" s="34"/>
      <c r="B12" s="46" t="s">
        <v>48</v>
      </c>
      <c r="C12" s="42" t="s">
        <v>42</v>
      </c>
      <c r="D12" s="42">
        <v>5</v>
      </c>
      <c r="E12" s="16">
        <v>0.5</v>
      </c>
      <c r="F12" s="59">
        <f ca="1">G11+3</f>
        <v>44371</v>
      </c>
      <c r="G12" s="59">
        <f ca="1">F12+1</f>
        <v>44372</v>
      </c>
      <c r="H12" s="64"/>
      <c r="I12" s="64"/>
      <c r="J12" s="64"/>
      <c r="K12" s="64"/>
      <c r="L12" s="64"/>
      <c r="M12" s="64"/>
      <c r="N12" s="64"/>
      <c r="O12" s="64"/>
      <c r="P12" s="64"/>
      <c r="Q12" s="65"/>
      <c r="R12" s="65"/>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row>
    <row r="13" spans="1:65" s="3" customFormat="1" ht="30" customHeight="1" thickBot="1" x14ac:dyDescent="0.35">
      <c r="A13" s="34"/>
      <c r="B13" s="46" t="s">
        <v>53</v>
      </c>
      <c r="C13" s="42" t="s">
        <v>42</v>
      </c>
      <c r="D13" s="42">
        <v>10</v>
      </c>
      <c r="E13" s="16">
        <v>0</v>
      </c>
      <c r="F13" s="59">
        <f ca="1">G12+1</f>
        <v>44373</v>
      </c>
      <c r="G13" s="59">
        <f ca="1">F13+2</f>
        <v>44375</v>
      </c>
      <c r="H13" s="64"/>
      <c r="I13" s="64"/>
      <c r="J13" s="64"/>
      <c r="K13" s="64"/>
      <c r="L13" s="64"/>
      <c r="M13" s="64"/>
      <c r="N13" s="64"/>
      <c r="O13" s="64"/>
      <c r="P13" s="64"/>
      <c r="Q13" s="64"/>
      <c r="R13" s="64"/>
      <c r="S13" s="67"/>
      <c r="T13" s="67"/>
      <c r="U13" s="67"/>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row>
    <row r="14" spans="1:65" s="3" customFormat="1" ht="30" customHeight="1" thickBot="1" x14ac:dyDescent="0.35">
      <c r="A14" s="35" t="s">
        <v>10</v>
      </c>
      <c r="B14" s="46" t="s">
        <v>50</v>
      </c>
      <c r="C14" s="42" t="s">
        <v>43</v>
      </c>
      <c r="D14" s="42">
        <v>30</v>
      </c>
      <c r="E14" s="16">
        <v>0</v>
      </c>
      <c r="F14" s="59">
        <f ca="1">G10+1</f>
        <v>44371</v>
      </c>
      <c r="G14" s="59">
        <f ca="1">F14+6</f>
        <v>44377</v>
      </c>
      <c r="H14" s="64"/>
      <c r="I14" s="64"/>
      <c r="J14" s="64"/>
      <c r="K14" s="64"/>
      <c r="L14" s="64"/>
      <c r="M14" s="64"/>
      <c r="N14" s="64"/>
      <c r="O14" s="64"/>
      <c r="P14" s="64"/>
      <c r="Q14" s="67"/>
      <c r="R14" s="67"/>
      <c r="S14" s="67"/>
      <c r="T14" s="67"/>
      <c r="U14" s="67"/>
      <c r="V14" s="67"/>
      <c r="W14" s="67"/>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row>
    <row r="15" spans="1:65" s="3" customFormat="1" ht="30" customHeight="1" thickBot="1" x14ac:dyDescent="0.35">
      <c r="A15" s="35"/>
      <c r="B15" s="46" t="s">
        <v>46</v>
      </c>
      <c r="C15" s="42" t="s">
        <v>42</v>
      </c>
      <c r="D15" s="42">
        <v>10</v>
      </c>
      <c r="E15" s="16">
        <v>0</v>
      </c>
      <c r="F15" s="59">
        <f ca="1">G14+1</f>
        <v>44378</v>
      </c>
      <c r="G15" s="59">
        <f ca="1">F15+1</f>
        <v>44379</v>
      </c>
      <c r="H15" s="64"/>
      <c r="I15" s="64"/>
      <c r="J15" s="64"/>
      <c r="K15" s="64"/>
      <c r="L15" s="64"/>
      <c r="M15" s="64"/>
      <c r="N15" s="64"/>
      <c r="O15" s="64"/>
      <c r="P15" s="64"/>
      <c r="Q15" s="64"/>
      <c r="R15" s="64"/>
      <c r="S15" s="64"/>
      <c r="T15" s="64"/>
      <c r="U15" s="64"/>
      <c r="V15" s="64"/>
      <c r="W15" s="64"/>
      <c r="X15" s="66"/>
      <c r="Y15" s="66"/>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row>
    <row r="16" spans="1:65" s="3" customFormat="1" ht="30" customHeight="1" thickBot="1" x14ac:dyDescent="0.35">
      <c r="A16" s="34"/>
      <c r="B16" s="46" t="s">
        <v>47</v>
      </c>
      <c r="C16" s="42" t="s">
        <v>43</v>
      </c>
      <c r="D16" s="42">
        <v>10</v>
      </c>
      <c r="E16" s="16">
        <v>0</v>
      </c>
      <c r="F16" s="59">
        <f ca="1">G15+1</f>
        <v>44380</v>
      </c>
      <c r="G16" s="59">
        <f ca="1">F16+1</f>
        <v>44381</v>
      </c>
      <c r="H16" s="64"/>
      <c r="I16" s="64"/>
      <c r="J16" s="64"/>
      <c r="K16" s="64"/>
      <c r="L16" s="64"/>
      <c r="M16" s="64"/>
      <c r="N16" s="64"/>
      <c r="O16" s="64"/>
      <c r="P16" s="64"/>
      <c r="Q16" s="64"/>
      <c r="R16" s="64"/>
      <c r="S16" s="64"/>
      <c r="T16" s="64"/>
      <c r="U16" s="64"/>
      <c r="V16" s="64"/>
      <c r="W16" s="64"/>
      <c r="X16" s="64"/>
      <c r="Y16" s="64"/>
      <c r="Z16" s="66"/>
      <c r="AA16" s="66"/>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row>
    <row r="17" spans="1:65" s="3" customFormat="1" ht="30" customHeight="1" thickBot="1" x14ac:dyDescent="0.35">
      <c r="A17" s="34"/>
      <c r="B17" s="46" t="s">
        <v>54</v>
      </c>
      <c r="C17" s="42" t="s">
        <v>42</v>
      </c>
      <c r="D17" s="42">
        <v>10</v>
      </c>
      <c r="E17" s="16">
        <v>0</v>
      </c>
      <c r="F17" s="59">
        <f ca="1">G16+1</f>
        <v>44382</v>
      </c>
      <c r="G17" s="59">
        <f ca="1">F17+2</f>
        <v>44384</v>
      </c>
      <c r="H17" s="64"/>
      <c r="I17" s="64"/>
      <c r="J17" s="64"/>
      <c r="K17" s="64"/>
      <c r="L17" s="64"/>
      <c r="M17" s="64"/>
      <c r="N17" s="64"/>
      <c r="O17" s="64"/>
      <c r="P17" s="64"/>
      <c r="Q17" s="64"/>
      <c r="R17" s="64"/>
      <c r="S17" s="64"/>
      <c r="T17" s="64"/>
      <c r="U17" s="64"/>
      <c r="V17" s="64"/>
      <c r="W17" s="64"/>
      <c r="X17" s="64"/>
      <c r="Y17" s="64"/>
      <c r="Z17" s="64"/>
      <c r="AA17" s="64"/>
      <c r="AB17" s="67"/>
      <c r="AC17" s="67"/>
      <c r="AD17" s="67"/>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row>
    <row r="18" spans="1:65" s="3" customFormat="1" ht="30" customHeight="1" thickBot="1" x14ac:dyDescent="0.35">
      <c r="A18" s="34"/>
      <c r="B18" s="17" t="s">
        <v>61</v>
      </c>
      <c r="C18" s="43"/>
      <c r="D18" s="43"/>
      <c r="E18" s="18"/>
      <c r="F18" s="51"/>
      <c r="G18" s="52"/>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s="3" customFormat="1" ht="30" customHeight="1" thickBot="1" x14ac:dyDescent="0.35">
      <c r="A19" s="34"/>
      <c r="B19" s="47" t="s">
        <v>52</v>
      </c>
      <c r="C19" s="44" t="s">
        <v>51</v>
      </c>
      <c r="D19" s="44">
        <v>15</v>
      </c>
      <c r="E19" s="19">
        <v>0</v>
      </c>
      <c r="F19" s="60">
        <f ca="1">G17+1</f>
        <v>44385</v>
      </c>
      <c r="G19" s="60">
        <f ca="1">F19+2</f>
        <v>44387</v>
      </c>
      <c r="H19" s="64"/>
      <c r="I19" s="64"/>
      <c r="J19" s="64"/>
      <c r="K19" s="64"/>
      <c r="L19" s="64"/>
      <c r="M19" s="64"/>
      <c r="N19" s="64"/>
      <c r="O19" s="64"/>
      <c r="P19" s="64"/>
      <c r="Q19" s="64"/>
      <c r="R19" s="64"/>
      <c r="S19" s="64"/>
      <c r="T19" s="64"/>
      <c r="U19" s="64"/>
      <c r="V19" s="64"/>
      <c r="W19" s="64"/>
      <c r="X19" s="64"/>
      <c r="Y19" s="64"/>
      <c r="Z19" s="64"/>
      <c r="AA19" s="64"/>
      <c r="AB19" s="64"/>
      <c r="AC19" s="64"/>
      <c r="AD19" s="64"/>
      <c r="AE19" s="66"/>
      <c r="AF19" s="66"/>
      <c r="AG19" s="66"/>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row>
    <row r="20" spans="1:65" s="3" customFormat="1" ht="30" customHeight="1" thickBot="1" x14ac:dyDescent="0.35">
      <c r="A20" s="34" t="s">
        <v>11</v>
      </c>
      <c r="B20" s="47" t="s">
        <v>57</v>
      </c>
      <c r="C20" s="44" t="s">
        <v>43</v>
      </c>
      <c r="D20" s="44">
        <v>10</v>
      </c>
      <c r="E20" s="19">
        <v>0</v>
      </c>
      <c r="F20" s="60">
        <f ca="1">G16+1</f>
        <v>44382</v>
      </c>
      <c r="G20" s="60">
        <f ca="1">F20+3</f>
        <v>44385</v>
      </c>
      <c r="H20" s="64"/>
      <c r="I20" s="64"/>
      <c r="J20" s="64"/>
      <c r="K20" s="64"/>
      <c r="L20" s="64"/>
      <c r="M20" s="64"/>
      <c r="N20" s="64"/>
      <c r="O20" s="64"/>
      <c r="P20" s="64"/>
      <c r="Q20" s="64"/>
      <c r="R20" s="64"/>
      <c r="S20" s="64"/>
      <c r="T20" s="64"/>
      <c r="U20" s="64"/>
      <c r="V20" s="64"/>
      <c r="W20" s="64"/>
      <c r="X20" s="64"/>
      <c r="Y20" s="64"/>
      <c r="Z20" s="64"/>
      <c r="AA20" s="64"/>
      <c r="AB20" s="65"/>
      <c r="AC20" s="65"/>
      <c r="AD20" s="65"/>
      <c r="AE20" s="65"/>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row>
    <row r="21" spans="1:65" s="3" customFormat="1" ht="30" customHeight="1" thickBot="1" x14ac:dyDescent="0.35">
      <c r="A21" s="34"/>
      <c r="B21" s="47" t="s">
        <v>55</v>
      </c>
      <c r="C21" s="44" t="s">
        <v>51</v>
      </c>
      <c r="D21" s="44">
        <v>20</v>
      </c>
      <c r="E21" s="19">
        <v>0</v>
      </c>
      <c r="F21" s="60">
        <f ca="1">G14+1</f>
        <v>44378</v>
      </c>
      <c r="G21" s="60">
        <f ca="1">F21+11</f>
        <v>44389</v>
      </c>
      <c r="H21" s="64"/>
      <c r="I21" s="64"/>
      <c r="J21" s="64"/>
      <c r="K21" s="64"/>
      <c r="L21" s="64"/>
      <c r="M21" s="64"/>
      <c r="N21" s="64"/>
      <c r="O21" s="64"/>
      <c r="P21" s="64"/>
      <c r="Q21" s="64"/>
      <c r="R21" s="64"/>
      <c r="S21" s="64"/>
      <c r="T21" s="64"/>
      <c r="U21" s="64"/>
      <c r="V21" s="64"/>
      <c r="W21" s="64"/>
      <c r="X21" s="68"/>
      <c r="Y21" s="67"/>
      <c r="Z21" s="67"/>
      <c r="AA21" s="67"/>
      <c r="AB21" s="67"/>
      <c r="AC21" s="67"/>
      <c r="AD21" s="67"/>
      <c r="AE21" s="67"/>
      <c r="AF21" s="67"/>
      <c r="AG21" s="67"/>
      <c r="AH21" s="67"/>
      <c r="AI21" s="67"/>
      <c r="AJ21" s="69"/>
      <c r="AK21" s="69"/>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row>
    <row r="22" spans="1:65" s="3" customFormat="1" ht="30" customHeight="1" thickBot="1" x14ac:dyDescent="0.35">
      <c r="A22" s="34"/>
      <c r="B22" s="47" t="s">
        <v>56</v>
      </c>
      <c r="C22" s="44" t="s">
        <v>51</v>
      </c>
      <c r="D22" s="44">
        <v>30</v>
      </c>
      <c r="E22" s="19">
        <v>0</v>
      </c>
      <c r="F22" s="60">
        <f ca="1">G17+1</f>
        <v>44385</v>
      </c>
      <c r="G22" s="60">
        <f ca="1">F22+11</f>
        <v>44396</v>
      </c>
      <c r="H22" s="64"/>
      <c r="I22" s="64"/>
      <c r="J22" s="64"/>
      <c r="K22" s="64"/>
      <c r="L22" s="64"/>
      <c r="M22" s="64"/>
      <c r="N22" s="64"/>
      <c r="O22" s="64"/>
      <c r="P22" s="64"/>
      <c r="Q22" s="64"/>
      <c r="R22" s="64"/>
      <c r="S22" s="64"/>
      <c r="T22" s="64"/>
      <c r="U22" s="64"/>
      <c r="V22" s="64"/>
      <c r="W22" s="64"/>
      <c r="X22" s="64"/>
      <c r="Y22" s="64"/>
      <c r="Z22" s="64"/>
      <c r="AA22" s="64"/>
      <c r="AB22" s="64"/>
      <c r="AC22" s="64"/>
      <c r="AD22" s="64"/>
      <c r="AE22" s="66"/>
      <c r="AF22" s="66"/>
      <c r="AG22" s="66"/>
      <c r="AH22" s="66"/>
      <c r="AI22" s="66"/>
      <c r="AJ22" s="66"/>
      <c r="AK22" s="66"/>
      <c r="AL22" s="66"/>
      <c r="AM22" s="66"/>
      <c r="AN22" s="66"/>
      <c r="AO22" s="66"/>
      <c r="AP22" s="66"/>
      <c r="AQ22" s="69"/>
      <c r="AR22" s="69"/>
      <c r="AS22" s="64"/>
      <c r="AT22" s="64"/>
      <c r="AU22" s="64"/>
      <c r="AV22" s="64"/>
      <c r="AW22" s="64"/>
      <c r="AX22" s="64"/>
      <c r="AY22" s="64"/>
      <c r="AZ22" s="64"/>
      <c r="BA22" s="64"/>
      <c r="BB22" s="64"/>
      <c r="BC22" s="64"/>
      <c r="BD22" s="64"/>
      <c r="BE22" s="64"/>
      <c r="BF22" s="64"/>
      <c r="BG22" s="64"/>
      <c r="BH22" s="64"/>
      <c r="BI22" s="64"/>
      <c r="BJ22" s="64"/>
      <c r="BK22" s="64"/>
      <c r="BL22" s="64"/>
      <c r="BM22" s="64"/>
    </row>
    <row r="23" spans="1:65" s="3" customFormat="1" ht="30" customHeight="1" thickBot="1" x14ac:dyDescent="0.35">
      <c r="A23" s="34"/>
      <c r="B23" s="47" t="s">
        <v>58</v>
      </c>
      <c r="C23" s="44" t="s">
        <v>42</v>
      </c>
      <c r="D23" s="44">
        <v>10</v>
      </c>
      <c r="E23" s="19">
        <v>0</v>
      </c>
      <c r="F23" s="60">
        <f ca="1">G22</f>
        <v>44396</v>
      </c>
      <c r="G23" s="60">
        <f ca="1">F23+1</f>
        <v>44397</v>
      </c>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6"/>
      <c r="AQ23" s="66"/>
      <c r="AR23" s="64"/>
      <c r="AS23" s="69"/>
      <c r="AT23" s="69"/>
      <c r="AU23" s="69"/>
      <c r="AV23" s="64"/>
      <c r="AW23" s="64"/>
      <c r="AX23" s="64"/>
      <c r="AY23" s="64"/>
      <c r="AZ23" s="64"/>
      <c r="BA23" s="64"/>
      <c r="BB23" s="64"/>
      <c r="BC23" s="64"/>
      <c r="BD23" s="64"/>
      <c r="BE23" s="64"/>
      <c r="BF23" s="64"/>
      <c r="BG23" s="64"/>
      <c r="BH23" s="64"/>
      <c r="BI23" s="64"/>
      <c r="BJ23" s="64"/>
      <c r="BK23" s="64"/>
      <c r="BL23" s="64"/>
      <c r="BM23" s="64"/>
    </row>
    <row r="24" spans="1:65" s="3" customFormat="1" ht="30" customHeight="1" x14ac:dyDescent="0.3">
      <c r="A24" s="3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row>
    <row r="25" spans="1:65" s="3" customFormat="1" ht="30" customHeight="1" x14ac:dyDescent="0.3">
      <c r="A25" s="34"/>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s="3" customFormat="1" ht="30" customHeight="1" x14ac:dyDescent="0.3">
      <c r="A26" s="34" t="s">
        <v>11</v>
      </c>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s="3" customFormat="1" ht="30" customHeight="1" x14ac:dyDescent="0.3">
      <c r="A27" s="34"/>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s="3" customFormat="1" ht="30" customHeight="1" x14ac:dyDescent="0.3">
      <c r="A28" s="34"/>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s="3" customFormat="1" ht="30" customHeight="1" x14ac:dyDescent="0.3">
      <c r="A29" s="34"/>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s="3" customFormat="1" ht="30" customHeight="1" x14ac:dyDescent="0.3">
      <c r="A30" s="34"/>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s="3" customFormat="1" ht="30" customHeight="1" x14ac:dyDescent="0.3">
      <c r="A31" s="34"/>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s="3" customFormat="1" ht="30" customHeight="1" x14ac:dyDescent="0.3">
      <c r="A32" s="34" t="s">
        <v>12</v>
      </c>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1:65" s="3" customFormat="1" ht="30" customHeight="1" x14ac:dyDescent="0.3">
      <c r="A33" s="35" t="s">
        <v>13</v>
      </c>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ht="30" customHeight="1" x14ac:dyDescent="0.3">
      <c r="F34"/>
      <c r="H34" s="6"/>
    </row>
    <row r="35" spans="1:65" ht="30" customHeight="1" thickBot="1" x14ac:dyDescent="0.35">
      <c r="F35"/>
    </row>
    <row r="36" spans="1:65" ht="30" customHeight="1" thickBot="1" x14ac:dyDescent="0.35">
      <c r="B36" s="48"/>
      <c r="C36" s="45"/>
      <c r="D36" s="45"/>
      <c r="E36" s="13"/>
      <c r="F36" s="53"/>
      <c r="G36" s="53"/>
    </row>
    <row r="37" spans="1:65" ht="30" customHeight="1" thickBot="1" x14ac:dyDescent="0.35">
      <c r="B37" s="20" t="s">
        <v>15</v>
      </c>
      <c r="C37" s="21"/>
      <c r="D37" s="21"/>
      <c r="E37" s="22"/>
      <c r="F37" s="54"/>
      <c r="G37" s="55"/>
    </row>
    <row r="39" spans="1:65" ht="30" customHeight="1" x14ac:dyDescent="0.3">
      <c r="C39" s="11"/>
      <c r="D39" s="11"/>
      <c r="G39" s="36"/>
    </row>
    <row r="40" spans="1:65" ht="30" customHeight="1" x14ac:dyDescent="0.3">
      <c r="C40" s="12"/>
      <c r="D40" s="12"/>
    </row>
  </sheetData>
  <mergeCells count="12">
    <mergeCell ref="C3:E3"/>
    <mergeCell ref="C4:E4"/>
    <mergeCell ref="B5:H5"/>
    <mergeCell ref="AL4:AR4"/>
    <mergeCell ref="AS4:AY4"/>
    <mergeCell ref="AZ4:BF4"/>
    <mergeCell ref="BG4:BM4"/>
    <mergeCell ref="F3:G3"/>
    <mergeCell ref="J4:P4"/>
    <mergeCell ref="Q4:W4"/>
    <mergeCell ref="X4:AD4"/>
    <mergeCell ref="AE4:AK4"/>
  </mergeCells>
  <conditionalFormatting sqref="E7:E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7">
    <cfRule type="expression" dxfId="2" priority="33">
      <formula>AND(TODAY()&gt;=J$5,TODAY()&lt;K$5)</formula>
    </cfRule>
  </conditionalFormatting>
  <conditionalFormatting sqref="J7:BM7">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Mostrar semana" prompt="Al cambiar este número, se desplazará la vista del diagrama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G10 G12 F1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09375" defaultRowHeight="13.8" x14ac:dyDescent="0.3"/>
  <cols>
    <col min="1" max="1" width="98.44140625" style="24" customWidth="1"/>
    <col min="2" max="16384" width="9.109375" style="2"/>
  </cols>
  <sheetData>
    <row r="1" spans="1:2" ht="46.5" customHeight="1" x14ac:dyDescent="0.3"/>
    <row r="2" spans="1:2" s="26" customFormat="1" ht="15.6" x14ac:dyDescent="0.3">
      <c r="A2" s="25" t="s">
        <v>22</v>
      </c>
      <c r="B2" s="25"/>
    </row>
    <row r="3" spans="1:2" s="30" customFormat="1" ht="27" customHeight="1" x14ac:dyDescent="0.3">
      <c r="A3" s="31" t="s">
        <v>23</v>
      </c>
      <c r="B3" s="31"/>
    </row>
    <row r="4" spans="1:2" s="27" customFormat="1" ht="25.8" x14ac:dyDescent="0.5">
      <c r="A4" s="28" t="s">
        <v>24</v>
      </c>
    </row>
    <row r="5" spans="1:2" ht="74.099999999999994" customHeight="1" x14ac:dyDescent="0.3">
      <c r="A5" s="29" t="s">
        <v>25</v>
      </c>
    </row>
    <row r="6" spans="1:2" ht="26.25" customHeight="1" x14ac:dyDescent="0.3">
      <c r="A6" s="28" t="s">
        <v>26</v>
      </c>
    </row>
    <row r="7" spans="1:2" s="24" customFormat="1" ht="204.9" customHeight="1" x14ac:dyDescent="0.3">
      <c r="A7" s="33" t="s">
        <v>27</v>
      </c>
    </row>
    <row r="8" spans="1:2" s="27" customFormat="1" ht="25.8" x14ac:dyDescent="0.5">
      <c r="A8" s="28" t="s">
        <v>28</v>
      </c>
    </row>
    <row r="9" spans="1:2" ht="60.75" customHeight="1" x14ac:dyDescent="0.3">
      <c r="A9" s="29" t="s">
        <v>29</v>
      </c>
    </row>
    <row r="10" spans="1:2" s="24" customFormat="1" ht="27.9" customHeight="1" x14ac:dyDescent="0.3">
      <c r="A10" s="32" t="s">
        <v>30</v>
      </c>
    </row>
    <row r="11" spans="1:2" s="27" customFormat="1" ht="25.8" x14ac:dyDescent="0.5">
      <c r="A11" s="28" t="s">
        <v>31</v>
      </c>
    </row>
    <row r="12" spans="1:2" ht="28.8" x14ac:dyDescent="0.3">
      <c r="A12" s="29" t="s">
        <v>32</v>
      </c>
    </row>
    <row r="13" spans="1:2" s="24" customFormat="1" ht="27.9" customHeight="1" x14ac:dyDescent="0.3">
      <c r="A13" s="32" t="s">
        <v>33</v>
      </c>
    </row>
    <row r="14" spans="1:2" s="27" customFormat="1" ht="25.8" x14ac:dyDescent="0.5">
      <c r="A14" s="28" t="s">
        <v>34</v>
      </c>
    </row>
    <row r="15" spans="1:2" ht="75" customHeight="1" x14ac:dyDescent="0.3">
      <c r="A15" s="29" t="s">
        <v>35</v>
      </c>
    </row>
    <row r="16" spans="1:2" ht="72" x14ac:dyDescent="0.3">
      <c r="A16" s="29"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2021-06-24T02:37:33Z</dcterms:modified>
</cp:coreProperties>
</file>