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PREVENTIVOS'!$B$2:$J$29</definedName>
    <definedName name="_xlnm.Print_Area" localSheetId="11">'FINAL TOTAL'!$B$177:$O$201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\$#,##0.00;[Red]&quot;-$&quot;#,##0.00"/>
    <numFmt numFmtId="165" formatCode="\$#,##0;[Red]&quot;-$&quot;#,##0"/>
  </numFmts>
  <fonts count="31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31">
    <fill>
      <patternFill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22"/>
      </patternFill>
    </fill>
    <fill>
      <patternFill patternType="solid">
        <fgColor indexed="24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CC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0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83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3" fontId="0" fillId="24" borderId="16" applyAlignment="1" pivotButton="0" quotePrefix="0" xfId="0">
      <alignment horizontal="right"/>
    </xf>
    <xf numFmtId="1" fontId="0" fillId="25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8" pivotButton="0" quotePrefix="0" xfId="0"/>
    <xf numFmtId="0" fontId="0" fillId="0" borderId="16" pivotButton="0" quotePrefix="0" xfId="0"/>
    <xf numFmtId="4" fontId="0" fillId="0" borderId="16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5" borderId="18" applyAlignment="1" pivotButton="0" quotePrefix="0" xfId="0">
      <alignment horizontal="center"/>
    </xf>
    <xf numFmtId="1" fontId="0" fillId="10" borderId="18" applyAlignment="1" pivotButton="0" quotePrefix="0" xfId="0">
      <alignment horizontal="center"/>
    </xf>
    <xf numFmtId="0" fontId="17" fillId="0" borderId="22" pivotButton="0" quotePrefix="0" xfId="0"/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0" fontId="0" fillId="0" borderId="0" pivotButton="0" quotePrefix="0" xfId="0"/>
    <xf numFmtId="0" fontId="18" fillId="0" borderId="22" pivotButton="0" quotePrefix="0" xfId="0"/>
    <xf numFmtId="3" fontId="0" fillId="0" borderId="16" applyAlignment="1" pivotButton="0" quotePrefix="0" xfId="0">
      <alignment horizontal="right"/>
    </xf>
    <xf numFmtId="1" fontId="0" fillId="25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3" fontId="0" fillId="24" borderId="18" applyAlignment="1" pivotButton="0" quotePrefix="0" xfId="0">
      <alignment horizontal="right"/>
    </xf>
    <xf numFmtId="0" fontId="0" fillId="0" borderId="0" pivotButton="0" quotePrefix="0" xfId="0"/>
    <xf numFmtId="0" fontId="17" fillId="0" borderId="22" pivotButton="0" quotePrefix="0" xfId="0"/>
    <xf numFmtId="3" fontId="0" fillId="0" borderId="18" applyAlignment="1" pivotButton="0" quotePrefix="0" xfId="0">
      <alignment horizontal="right"/>
    </xf>
    <xf numFmtId="3" fontId="0" fillId="0" borderId="18" applyAlignment="1" pivotButton="0" quotePrefix="0" xfId="0">
      <alignment horizontal="right"/>
    </xf>
    <xf numFmtId="0" fontId="17" fillId="16" borderId="22" pivotButton="0" quotePrefix="0" xfId="0"/>
    <xf numFmtId="3" fontId="0" fillId="16" borderId="16" applyAlignment="1" pivotButton="0" quotePrefix="0" xfId="0">
      <alignment horizontal="right"/>
    </xf>
    <xf numFmtId="3" fontId="0" fillId="16" borderId="18" applyAlignment="1" pivotButton="0" quotePrefix="0" xfId="0">
      <alignment horizontal="right"/>
    </xf>
    <xf numFmtId="4" fontId="0" fillId="16" borderId="16" pivotButton="0" quotePrefix="0" xfId="0"/>
    <xf numFmtId="0" fontId="0" fillId="16" borderId="16" pivotButton="0" quotePrefix="0" xfId="0"/>
    <xf numFmtId="0" fontId="17" fillId="16" borderId="23" pivotButton="0" quotePrefix="0" xfId="0"/>
    <xf numFmtId="1" fontId="0" fillId="25" borderId="24" applyAlignment="1" pivotButton="0" quotePrefix="0" xfId="0">
      <alignment horizontal="center"/>
    </xf>
    <xf numFmtId="1" fontId="0" fillId="10" borderId="24" applyAlignment="1" pivotButton="0" quotePrefix="0" xfId="0">
      <alignment horizontal="center"/>
    </xf>
    <xf numFmtId="4" fontId="0" fillId="16" borderId="24" pivotButton="0" quotePrefix="0" xfId="0"/>
    <xf numFmtId="0" fontId="17" fillId="16" borderId="22" pivotButton="0" quotePrefix="0" xfId="0"/>
    <xf numFmtId="3" fontId="0" fillId="16" borderId="24" applyAlignment="1" pivotButton="0" quotePrefix="0" xfId="0">
      <alignment horizontal="right"/>
    </xf>
    <xf numFmtId="0" fontId="17" fillId="0" borderId="0" pivotButton="0" quotePrefix="0" xfId="0"/>
    <xf numFmtId="0" fontId="17" fillId="0" borderId="25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4" fontId="17" fillId="0" borderId="26" applyAlignment="1" pivotButton="0" quotePrefix="0" xfId="0">
      <alignment horizontal="center"/>
    </xf>
    <xf numFmtId="4" fontId="17" fillId="0" borderId="26" pivotButton="0" quotePrefix="0" xfId="0"/>
    <xf numFmtId="4" fontId="17" fillId="0" borderId="16" pivotButton="0" quotePrefix="0" xfId="0"/>
    <xf numFmtId="164" fontId="0" fillId="0" borderId="0" pivotButton="0" quotePrefix="0" xfId="0"/>
    <xf numFmtId="0" fontId="17" fillId="0" borderId="27" applyAlignment="1" pivotButton="0" quotePrefix="0" xfId="0">
      <alignment horizontal="center"/>
    </xf>
    <xf numFmtId="0" fontId="0" fillId="0" borderId="28" pivotButton="0" quotePrefix="0" xfId="0"/>
    <xf numFmtId="0" fontId="0" fillId="0" borderId="1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7" pivotButton="0" quotePrefix="0" xfId="0"/>
    <xf numFmtId="0" fontId="0" fillId="0" borderId="18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28" pivotButton="0" quotePrefix="0" xfId="0"/>
    <xf numFmtId="0" fontId="0" fillId="16" borderId="16" applyAlignment="1" pivotButton="0" quotePrefix="0" xfId="0">
      <alignment horizontal="center"/>
    </xf>
    <xf numFmtId="0" fontId="0" fillId="26" borderId="29" applyAlignment="1" pivotButton="0" quotePrefix="0" xfId="0">
      <alignment horizontal="center"/>
    </xf>
    <xf numFmtId="0" fontId="0" fillId="16" borderId="24" applyAlignment="1" pivotButton="0" quotePrefix="0" xfId="0">
      <alignment horizontal="center"/>
    </xf>
    <xf numFmtId="4" fontId="0" fillId="0" borderId="16" pivotButton="0" quotePrefix="0" xfId="0"/>
    <xf numFmtId="0" fontId="0" fillId="0" borderId="26" applyAlignment="1" pivotButton="0" quotePrefix="0" xfId="0">
      <alignment horizontal="center"/>
    </xf>
    <xf numFmtId="4" fontId="17" fillId="0" borderId="16" applyAlignment="1" pivotButton="0" quotePrefix="0" xfId="0">
      <alignment horizontal="center"/>
    </xf>
    <xf numFmtId="4" fontId="0" fillId="0" borderId="0" pivotButton="0" quotePrefix="0" xfId="0"/>
    <xf numFmtId="165" fontId="0" fillId="0" borderId="0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30" pivotButton="0" quotePrefix="0" xfId="0"/>
    <xf numFmtId="0" fontId="0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17" fillId="0" borderId="0" applyAlignment="1" pivotButton="0" quotePrefix="0" xfId="0">
      <alignment horizontal="left"/>
    </xf>
    <xf numFmtId="4" fontId="0" fillId="24" borderId="16" applyAlignment="1" pivotButton="0" quotePrefix="0" xfId="0">
      <alignment horizontal="center"/>
    </xf>
    <xf numFmtId="0" fontId="0" fillId="0" borderId="13" pivotButton="0" quotePrefix="0" xfId="0"/>
    <xf numFmtId="0" fontId="0" fillId="0" borderId="18" pivotButton="0" quotePrefix="0" xfId="0"/>
    <xf numFmtId="0" fontId="0" fillId="24" borderId="0" pivotButton="0" quotePrefix="0" xfId="0"/>
    <xf numFmtId="0" fontId="17" fillId="16" borderId="15" pivotButton="0" quotePrefix="0" xfId="0"/>
    <xf numFmtId="4" fontId="0" fillId="26" borderId="16" applyAlignment="1" pivotButton="0" quotePrefix="0" xfId="0">
      <alignment horizontal="center"/>
    </xf>
    <xf numFmtId="0" fontId="0" fillId="16" borderId="30" pivotButton="0" quotePrefix="0" xfId="0"/>
    <xf numFmtId="0" fontId="0" fillId="16" borderId="24" pivotButton="0" quotePrefix="0" xfId="0"/>
    <xf numFmtId="0" fontId="0" fillId="0" borderId="13" applyAlignment="1" pivotButton="0" quotePrefix="0" xfId="0">
      <alignment horizontal="center"/>
    </xf>
    <xf numFmtId="0" fontId="17" fillId="24" borderId="31" pivotButton="0" quotePrefix="0" xfId="0"/>
    <xf numFmtId="3" fontId="0" fillId="0" borderId="32" applyAlignment="1" pivotButton="0" quotePrefix="0" xfId="0">
      <alignment horizontal="right"/>
    </xf>
    <xf numFmtId="4" fontId="0" fillId="0" borderId="13" applyAlignment="1" pivotButton="0" quotePrefix="0" xfId="0">
      <alignment horizontal="center"/>
    </xf>
    <xf numFmtId="4" fontId="0" fillId="0" borderId="13" pivotButton="0" quotePrefix="0" xfId="0"/>
    <xf numFmtId="4" fontId="0" fillId="0" borderId="30" pivotButton="0" quotePrefix="0" xfId="0"/>
    <xf numFmtId="0" fontId="0" fillId="0" borderId="16" pivotButton="0" quotePrefix="0" xfId="0"/>
    <xf numFmtId="0" fontId="0" fillId="24" borderId="16" pivotButton="0" quotePrefix="0" xfId="0"/>
    <xf numFmtId="0" fontId="17" fillId="16" borderId="31" pivotButton="0" quotePrefix="0" xfId="0"/>
    <xf numFmtId="3" fontId="0" fillId="16" borderId="32" applyAlignment="1" pivotButton="0" quotePrefix="0" xfId="0">
      <alignment horizontal="right"/>
    </xf>
    <xf numFmtId="4" fontId="0" fillId="27" borderId="13" applyAlignment="1" pivotButton="0" quotePrefix="0" xfId="0">
      <alignment horizontal="center"/>
    </xf>
    <xf numFmtId="4" fontId="0" fillId="16" borderId="30" pivotButton="0" quotePrefix="0" xfId="0"/>
    <xf numFmtId="0" fontId="17" fillId="16" borderId="33" pivotButton="0" quotePrefix="0" xfId="0"/>
    <xf numFmtId="0" fontId="17" fillId="0" borderId="34" applyAlignment="1" pivotButton="0" quotePrefix="0" xfId="0">
      <alignment horizontal="center"/>
    </xf>
    <xf numFmtId="0" fontId="17" fillId="0" borderId="35" applyAlignment="1" pivotButton="0" quotePrefix="0" xfId="0">
      <alignment horizontal="center"/>
    </xf>
    <xf numFmtId="0" fontId="17" fillId="24" borderId="15" pivotButton="0" quotePrefix="0" xfId="0"/>
    <xf numFmtId="4" fontId="0" fillId="0" borderId="16" applyAlignment="1" pivotButton="0" quotePrefix="0" xfId="0">
      <alignment horizontal="center"/>
    </xf>
    <xf numFmtId="0" fontId="0" fillId="16" borderId="18" applyAlignment="1" pivotButton="0" quotePrefix="0" xfId="0">
      <alignment horizontal="center"/>
    </xf>
    <xf numFmtId="4" fontId="0" fillId="16" borderId="16" applyAlignment="1" pivotButton="0" quotePrefix="0" xfId="0">
      <alignment horizontal="center"/>
    </xf>
    <xf numFmtId="4" fontId="0" fillId="16" borderId="16" applyAlignment="1" pivotButton="0" quotePrefix="0" xfId="0">
      <alignment horizontal="right"/>
    </xf>
    <xf numFmtId="0" fontId="0" fillId="16" borderId="16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0" borderId="13" applyAlignment="1" pivotButton="0" quotePrefix="0" xfId="0">
      <alignment horizontal="center"/>
    </xf>
    <xf numFmtId="4" fontId="0" fillId="16" borderId="30" pivotButton="0" quotePrefix="0" xfId="0"/>
    <xf numFmtId="0" fontId="17" fillId="0" borderId="3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21" fillId="19" borderId="0" applyAlignment="1" pivotButton="0" quotePrefix="0" xfId="0">
      <alignment horizontal="center"/>
    </xf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5" fillId="0" borderId="0" pivotButton="0" quotePrefix="0" xfId="0"/>
    <xf numFmtId="4" fontId="26" fillId="0" borderId="0" pivotButton="0" quotePrefix="0" xfId="0"/>
    <xf numFmtId="4" fontId="26" fillId="25" borderId="0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0" fillId="0" borderId="15" pivotButton="0" quotePrefix="0" xfId="0"/>
    <xf numFmtId="4" fontId="25" fillId="0" borderId="16" applyAlignment="1" pivotButton="0" quotePrefix="0" xfId="0">
      <alignment horizontal="center"/>
    </xf>
    <xf numFmtId="4" fontId="26" fillId="0" borderId="0" applyAlignment="1" pivotButton="0" quotePrefix="0" xfId="0">
      <alignment horizontal="center"/>
    </xf>
    <xf numFmtId="4" fontId="17" fillId="0" borderId="0" pivotButton="0" quotePrefix="0" xfId="0"/>
    <xf numFmtId="4" fontId="26" fillId="0" borderId="16" pivotButton="0" quotePrefix="0" xfId="0"/>
    <xf numFmtId="4" fontId="27" fillId="0" borderId="37" pivotButton="0" quotePrefix="0" xfId="0"/>
    <xf numFmtId="4" fontId="25" fillId="0" borderId="37" pivotButton="0" quotePrefix="0" xfId="0"/>
    <xf numFmtId="4" fontId="26" fillId="0" borderId="0" pivotButton="0" quotePrefix="0" xfId="0"/>
    <xf numFmtId="4" fontId="25" fillId="0" borderId="0" pivotButton="0" quotePrefix="0" xfId="0"/>
    <xf numFmtId="4" fontId="0" fillId="0" borderId="0" pivotButton="0" quotePrefix="0" xfId="0"/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3" fontId="25" fillId="0" borderId="16" applyAlignment="1" pivotButton="0" quotePrefix="0" xfId="0">
      <alignment horizontal="center"/>
    </xf>
    <xf numFmtId="3" fontId="26" fillId="0" borderId="16" applyAlignment="1" pivotButton="0" quotePrefix="0" xfId="0">
      <alignment horizontal="center"/>
    </xf>
    <xf numFmtId="0" fontId="25" fillId="0" borderId="0" pivotButton="0" quotePrefix="0" xfId="0"/>
    <xf numFmtId="3" fontId="25" fillId="0" borderId="0" applyAlignment="1" pivotButton="0" quotePrefix="0" xfId="0">
      <alignment horizontal="center"/>
    </xf>
    <xf numFmtId="3" fontId="26" fillId="0" borderId="0" applyAlignment="1" pivotButton="0" quotePrefix="0" xfId="0">
      <alignment horizontal="center"/>
    </xf>
    <xf numFmtId="3" fontId="25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17" fillId="0" borderId="0" applyAlignment="1" pivotButton="0" quotePrefix="0" xfId="0">
      <alignment horizontal="center"/>
    </xf>
    <xf numFmtId="4" fontId="19" fillId="28" borderId="41" pivotButton="0" quotePrefix="0" xfId="0"/>
    <xf numFmtId="4" fontId="19" fillId="0" borderId="41" pivotButton="0" quotePrefix="0" xfId="0"/>
    <xf numFmtId="4" fontId="19" fillId="29" borderId="41" pivotButton="0" quotePrefix="0" xfId="0"/>
    <xf numFmtId="0" fontId="19" fillId="0" borderId="42" pivotButton="0" quotePrefix="0" xfId="0"/>
    <xf numFmtId="4" fontId="19" fillId="0" borderId="42" pivotButton="0" quotePrefix="0" xfId="0"/>
    <xf numFmtId="4" fontId="19" fillId="29" borderId="42" pivotButton="0" quotePrefix="0" xfId="0"/>
    <xf numFmtId="4" fontId="19" fillId="28" borderId="42" pivotButton="0" quotePrefix="0" xfId="0"/>
    <xf numFmtId="4" fontId="19" fillId="30" borderId="42" pivotButton="0" quotePrefix="0" xfId="0"/>
    <xf numFmtId="0" fontId="19" fillId="30" borderId="42" pivotButton="0" quotePrefix="0" xfId="0"/>
    <xf numFmtId="4" fontId="19" fillId="30" borderId="43" pivotButton="0" quotePrefix="0" xfId="0"/>
    <xf numFmtId="4" fontId="19" fillId="28" borderId="43" pivotButton="0" quotePrefix="0" xfId="0"/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6" fillId="25" borderId="37" applyAlignment="1" pivotButton="0" quotePrefix="0" xfId="0">
      <alignment horizontal="center"/>
    </xf>
    <xf numFmtId="4" fontId="26" fillId="25" borderId="16" applyAlignment="1" pivotButton="0" quotePrefix="0" xfId="0">
      <alignment horizontal="center"/>
    </xf>
    <xf numFmtId="4" fontId="26" fillId="0" borderId="16" applyAlignment="1" pivotButton="0" quotePrefix="0" xfId="0">
      <alignment horizontal="center"/>
    </xf>
    <xf numFmtId="4" fontId="26" fillId="0" borderId="4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0" fillId="0" borderId="50" pivotButton="0" quotePrefix="0" xfId="0"/>
    <xf numFmtId="0" fontId="0" fillId="0" borderId="4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5" pivotButton="0" quotePrefix="0" xfId="0"/>
    <xf numFmtId="0" fontId="0" fillId="0" borderId="37" pivotButton="0" quotePrefix="0" xfId="0"/>
    <xf numFmtId="0" fontId="0" fillId="0" borderId="52" pivotButton="0" quotePrefix="0" xfId="0"/>
    <xf numFmtId="0" fontId="0" fillId="0" borderId="32" pivotButton="0" quotePrefix="0" xfId="0"/>
    <xf numFmtId="0" fontId="0" fillId="0" borderId="40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9"/>
  <sheetViews>
    <sheetView zoomScale="75" zoomScaleNormal="75" workbookViewId="0">
      <pane xSplit="4" topLeftCell="E1" activePane="topRight" state="frozen"/>
      <selection pane="topRight" activeCell="I12" sqref="I12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1.5546875" customWidth="1" style="81" min="3" max="3"/>
    <col width="11" customWidth="1" style="81" min="4" max="4"/>
    <col width="5.33203125" customWidth="1" style="81" min="5" max="5"/>
    <col width="13.33203125" customWidth="1" style="81" min="6" max="6"/>
    <col width="7.44140625" customWidth="1" style="81" min="7" max="7"/>
    <col width="13.88671875" customWidth="1" style="81" min="8" max="8"/>
    <col width="12.44140625" customWidth="1" style="81" min="9" max="9"/>
    <col width="12.33203125" customWidth="1" style="81" min="10" max="11"/>
    <col width="12.44140625" customWidth="1" style="81" min="12" max="12"/>
    <col width="12.33203125" customWidth="1" style="81" min="13" max="13"/>
    <col width="12.109375" customWidth="1" style="81" min="14" max="15"/>
    <col width="12.88671875" customWidth="1" style="81" min="16" max="16"/>
    <col width="13.33203125" customWidth="1" style="81" min="17" max="17"/>
    <col width="13.109375" customWidth="1" style="81" min="18" max="18"/>
    <col width="12" customWidth="1" style="81" min="19" max="19"/>
    <col width="11.33203125" customWidth="1" style="81" min="20" max="20"/>
    <col width="12.44140625" customWidth="1" style="81" min="21" max="21"/>
    <col width="12.5546875" customWidth="1" style="81" min="22" max="22"/>
    <col width="11.5546875" customWidth="1" style="81" min="23" max="23"/>
    <col width="12.5546875" customWidth="1" style="81" min="24" max="24"/>
    <col width="12.109375" customWidth="1" style="81" min="25" max="26"/>
    <col width="12.88671875" customWidth="1" style="81" min="27" max="27"/>
    <col width="13" customWidth="1" style="81" min="28" max="28"/>
    <col width="12.33203125" customWidth="1" style="81" min="29" max="29"/>
    <col width="13.109375" customWidth="1" style="81" min="30" max="30"/>
    <col width="12" customWidth="1" style="81" min="31" max="31"/>
    <col width="13.6640625" customWidth="1" style="81" min="32" max="32"/>
    <col width="14.44140625" customWidth="1" style="81" min="33" max="33"/>
    <col width="13.6640625" customWidth="1" style="81" min="34" max="34"/>
  </cols>
  <sheetData>
    <row r="2">
      <c r="L2" s="52" t="n"/>
      <c r="M2" s="52" t="n"/>
    </row>
    <row r="3">
      <c r="L3" s="52" t="n"/>
      <c r="M3" s="52" t="n"/>
    </row>
    <row r="7">
      <c r="E7" s="159" t="inlineStr">
        <is>
          <t>SERVICIOS PREVENTIVOS</t>
        </is>
      </c>
      <c r="F7" s="174" t="n"/>
      <c r="G7" s="174" t="n"/>
      <c r="H7" s="175" t="n"/>
      <c r="I7" s="159" t="inlineStr">
        <is>
          <t>ENERO</t>
        </is>
      </c>
      <c r="J7" s="175" t="n"/>
      <c r="K7" s="159" t="inlineStr">
        <is>
          <t>FEBRERO</t>
        </is>
      </c>
      <c r="L7" s="175" t="n"/>
      <c r="M7" s="159" t="inlineStr">
        <is>
          <t>MARZO</t>
        </is>
      </c>
      <c r="N7" s="175" t="n"/>
      <c r="O7" s="159" t="inlineStr">
        <is>
          <t>ABRIL</t>
        </is>
      </c>
      <c r="P7" s="175" t="n"/>
      <c r="Q7" s="159" t="inlineStr">
        <is>
          <t>MAYO</t>
        </is>
      </c>
      <c r="R7" s="175" t="n"/>
      <c r="S7" s="159" t="inlineStr">
        <is>
          <t>JUNIO</t>
        </is>
      </c>
      <c r="T7" s="175" t="n"/>
      <c r="U7" s="159" t="inlineStr">
        <is>
          <t>JULIO</t>
        </is>
      </c>
      <c r="V7" s="175" t="n"/>
      <c r="W7" s="159" t="inlineStr">
        <is>
          <t>AGOSTO</t>
        </is>
      </c>
      <c r="X7" s="175" t="n"/>
      <c r="Y7" s="159" t="inlineStr">
        <is>
          <t>SEPTIEMBRE</t>
        </is>
      </c>
      <c r="Z7" s="175" t="n"/>
      <c r="AA7" s="159" t="inlineStr">
        <is>
          <t>OCTUBRE</t>
        </is>
      </c>
      <c r="AB7" s="175" t="n"/>
      <c r="AC7" s="159" t="inlineStr">
        <is>
          <t>NOVIEMBRE</t>
        </is>
      </c>
      <c r="AD7" s="175" t="n"/>
      <c r="AE7" s="159" t="inlineStr">
        <is>
          <t>DICIEMBRE</t>
        </is>
      </c>
      <c r="AF7" s="175" t="n"/>
      <c r="AG7" s="159" t="inlineStr">
        <is>
          <t>TOTALES</t>
        </is>
      </c>
      <c r="AH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MENOR</t>
        </is>
      </c>
      <c r="F8" s="176" t="n"/>
      <c r="G8" s="161" t="inlineStr">
        <is>
          <t>MAYOR</t>
        </is>
      </c>
      <c r="H8" s="177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  <c r="AG9" s="160" t="inlineStr">
        <is>
          <t>OBRA</t>
        </is>
      </c>
      <c r="AH9" s="12" t="inlineStr">
        <is>
          <t>CIONES</t>
        </is>
      </c>
    </row>
    <row r="10">
      <c r="B10" s="13" t="inlineStr">
        <is>
          <t>B-9</t>
        </is>
      </c>
      <c r="C10" s="33">
        <f>+D10*12</f>
        <v/>
      </c>
      <c r="D10" s="15" t="n">
        <v>3864</v>
      </c>
      <c r="E10" s="16" t="n">
        <v>4</v>
      </c>
      <c r="F10" s="17">
        <f>(2418.2)*E10</f>
        <v/>
      </c>
      <c r="G10" s="18" t="n">
        <v>3</v>
      </c>
      <c r="H10" s="17">
        <f>(5253.7)*G10</f>
        <v/>
      </c>
      <c r="I10" s="148" t="n">
        <v>1070</v>
      </c>
      <c r="J10" s="148" t="n">
        <v>2140</v>
      </c>
      <c r="K10" s="149" t="n"/>
      <c r="L10" s="149" t="n"/>
      <c r="M10" s="150" t="n">
        <v>2140</v>
      </c>
      <c r="N10" s="150" t="n">
        <v>3210</v>
      </c>
      <c r="O10" s="151" t="n"/>
      <c r="P10" s="151" t="n"/>
      <c r="Q10" s="148" t="n">
        <v>1070</v>
      </c>
      <c r="R10" s="148" t="n">
        <v>2140</v>
      </c>
      <c r="S10" s="152" t="n"/>
      <c r="T10" s="152" t="n"/>
      <c r="U10" s="153" t="n">
        <v>2140</v>
      </c>
      <c r="V10" s="153" t="n">
        <v>3210</v>
      </c>
      <c r="W10" s="152" t="n"/>
      <c r="X10" s="152" t="n"/>
      <c r="Y10" s="154" t="n">
        <v>1070</v>
      </c>
      <c r="Z10" s="154" t="n">
        <v>2140</v>
      </c>
      <c r="AA10" s="152" t="n"/>
      <c r="AB10" s="152" t="n"/>
      <c r="AC10" s="153" t="n">
        <v>2140</v>
      </c>
      <c r="AD10" s="153" t="n">
        <v>3210</v>
      </c>
      <c r="AE10" s="154" t="n">
        <v>1070</v>
      </c>
      <c r="AF10" s="154" t="n">
        <v>2140</v>
      </c>
      <c r="AG10" s="22">
        <f>I10+K10+M10+O10+Q10+S10+U10+W10+Y10+AA10+AC10+AE10</f>
        <v/>
      </c>
      <c r="AH10" s="23">
        <f>SUM(J10+L10+N10+P10+R10+T10+V10+X10+Z10+AB10+AD10+AF10)</f>
        <v/>
      </c>
    </row>
    <row r="11">
      <c r="B11" s="24" t="inlineStr">
        <is>
          <t>B-65</t>
        </is>
      </c>
      <c r="C11" s="33">
        <f>+D11*12</f>
        <v/>
      </c>
      <c r="D11" s="25" t="n">
        <v>3051</v>
      </c>
      <c r="E11" s="26" t="n">
        <v>3</v>
      </c>
      <c r="F11" s="17">
        <f>(2418.2)*E11</f>
        <v/>
      </c>
      <c r="G11" s="27" t="n">
        <v>3</v>
      </c>
      <c r="H11" s="17">
        <f>(5253.7)*G11</f>
        <v/>
      </c>
      <c r="I11" s="150" t="n">
        <v>2140</v>
      </c>
      <c r="J11" s="150" t="n">
        <v>3210</v>
      </c>
      <c r="K11" s="151" t="n"/>
      <c r="L11" s="151" t="n"/>
      <c r="M11" s="149" t="n"/>
      <c r="N11" s="149" t="n"/>
      <c r="O11" s="148" t="n">
        <v>1070</v>
      </c>
      <c r="P11" s="148" t="n">
        <v>2140</v>
      </c>
      <c r="Q11" s="149" t="n"/>
      <c r="R11" s="149" t="n"/>
      <c r="S11" s="151" t="n"/>
      <c r="T11" s="151" t="n"/>
      <c r="U11" s="153" t="n">
        <v>2140</v>
      </c>
      <c r="V11" s="153" t="n">
        <v>3210</v>
      </c>
      <c r="W11" s="151" t="n"/>
      <c r="X11" s="151" t="n"/>
      <c r="Y11" s="152" t="n"/>
      <c r="Z11" s="152" t="n"/>
      <c r="AA11" s="154" t="n">
        <v>1070</v>
      </c>
      <c r="AB11" s="154" t="n">
        <v>2140</v>
      </c>
      <c r="AC11" s="152" t="n"/>
      <c r="AD11" s="152" t="n"/>
      <c r="AE11" s="153" t="n">
        <v>2140</v>
      </c>
      <c r="AF11" s="153" t="n">
        <v>3210</v>
      </c>
      <c r="AG11" s="22">
        <f>I11+K11+M11+O11+Q11+S11+U11+W11+Y11+AA11+AC11+AE11</f>
        <v/>
      </c>
      <c r="AH11" s="23">
        <f>SUM(J11+L11+N11+P11+R11+T11+V11+X11+Z11+AB11+AD11+AF11)</f>
        <v/>
      </c>
    </row>
    <row r="12">
      <c r="B12" s="38" t="inlineStr">
        <is>
          <t>B-357</t>
        </is>
      </c>
      <c r="C12" s="33">
        <f>+D12*12</f>
        <v/>
      </c>
      <c r="D12" s="15" t="n">
        <v>3120</v>
      </c>
      <c r="E12" s="34" t="n">
        <v>3</v>
      </c>
      <c r="F12" s="17">
        <f>(2418.2)*E12</f>
        <v/>
      </c>
      <c r="G12" s="35" t="n">
        <v>3</v>
      </c>
      <c r="H12" s="17">
        <f>(5253.7)*G12</f>
        <v/>
      </c>
      <c r="I12" s="154" t="n">
        <v>1070</v>
      </c>
      <c r="J12" s="154" t="n">
        <v>2140</v>
      </c>
      <c r="K12" s="152" t="n"/>
      <c r="L12" s="152" t="n"/>
      <c r="M12" s="153" t="n">
        <v>2140</v>
      </c>
      <c r="N12" s="153" t="n">
        <v>3210</v>
      </c>
      <c r="O12" s="152" t="n"/>
      <c r="P12" s="152" t="n"/>
      <c r="Q12" s="154" t="n">
        <v>1070</v>
      </c>
      <c r="R12" s="154" t="n">
        <v>2140</v>
      </c>
      <c r="S12" s="152" t="n"/>
      <c r="T12" s="152" t="n"/>
      <c r="U12" s="153" t="n">
        <v>2140</v>
      </c>
      <c r="V12" s="153" t="n">
        <v>3210</v>
      </c>
      <c r="W12" s="152" t="n"/>
      <c r="X12" s="152" t="n"/>
      <c r="Y12" s="154" t="n">
        <v>1070</v>
      </c>
      <c r="Z12" s="154" t="n">
        <v>2140</v>
      </c>
      <c r="AA12" s="152" t="n"/>
      <c r="AB12" s="152" t="n"/>
      <c r="AC12" s="153" t="n">
        <v>2140</v>
      </c>
      <c r="AD12" s="153" t="n">
        <v>3210</v>
      </c>
      <c r="AE12" s="152" t="n"/>
      <c r="AF12" s="152" t="n"/>
      <c r="AG12" s="22">
        <f>I12+K12+M12+O12+Q12+S12+U12+W12+Y12+AA12+AC12+AE12</f>
        <v/>
      </c>
      <c r="AH12" s="23">
        <f>SUM(J12+L12+N12+P12+R12+T12+V12+X12+Z12+AB12+AD12+AF12)</f>
        <v/>
      </c>
    </row>
    <row r="13" s="81">
      <c r="B13" s="32" t="inlineStr">
        <is>
          <t>B-7</t>
        </is>
      </c>
      <c r="C13" s="33">
        <f>+D13*12</f>
        <v/>
      </c>
      <c r="D13" s="33" t="n">
        <v>6093</v>
      </c>
      <c r="E13" s="34" t="n">
        <v>5</v>
      </c>
      <c r="F13" s="17">
        <f>(2418.2)*E13</f>
        <v/>
      </c>
      <c r="G13" s="35" t="n">
        <v>6</v>
      </c>
      <c r="H13" s="17">
        <f>(5253.7)*G13</f>
        <v/>
      </c>
      <c r="I13" s="153" t="n">
        <v>2140</v>
      </c>
      <c r="J13" s="153" t="n">
        <v>3210</v>
      </c>
      <c r="K13" s="154" t="n">
        <v>0</v>
      </c>
      <c r="L13" s="154" t="n">
        <v>0</v>
      </c>
      <c r="M13" s="153" t="n">
        <v>1605</v>
      </c>
      <c r="N13" s="153" t="n">
        <v>2578.7</v>
      </c>
      <c r="O13" s="148" t="n">
        <v>1498</v>
      </c>
      <c r="P13" s="148" t="n">
        <v>2354</v>
      </c>
      <c r="Q13" s="150" t="n">
        <v>0</v>
      </c>
      <c r="R13" s="150" t="n">
        <v>0</v>
      </c>
      <c r="S13" s="148" t="n">
        <v>1498</v>
      </c>
      <c r="T13" s="148" t="n">
        <v>1201.61</v>
      </c>
      <c r="U13" s="153" t="n">
        <v>2140</v>
      </c>
      <c r="V13" s="153" t="n">
        <v>2675</v>
      </c>
      <c r="W13" s="154" t="n">
        <v>1070</v>
      </c>
      <c r="X13" s="154" t="n">
        <v>2140</v>
      </c>
      <c r="Y13" s="153" t="n">
        <v>2140</v>
      </c>
      <c r="Z13" s="153" t="n">
        <v>2675</v>
      </c>
      <c r="AA13" s="154" t="n">
        <v>1070</v>
      </c>
      <c r="AB13" s="154" t="n">
        <v>2140</v>
      </c>
      <c r="AC13" s="153" t="n">
        <v>2140</v>
      </c>
      <c r="AD13" s="153" t="n">
        <v>2675</v>
      </c>
      <c r="AE13" s="152" t="n"/>
      <c r="AF13" s="152" t="n"/>
      <c r="AG13" s="22">
        <f>I13+K13+M13+O13+Q13+S13+U13+W13+Y13+AA13+AC13+AE13</f>
        <v/>
      </c>
      <c r="AH13" s="23">
        <f>SUM(J13+L13+N13+P13+R13+T13+V13+X13+Z13+AB13+AD13+AF13)</f>
        <v/>
      </c>
    </row>
    <row r="14">
      <c r="B14" s="38" t="inlineStr">
        <is>
          <t>B-15</t>
        </is>
      </c>
      <c r="C14" s="33">
        <f>+D14*12</f>
        <v/>
      </c>
      <c r="D14" s="33" t="n">
        <v>4968</v>
      </c>
      <c r="E14" s="34" t="n">
        <v>4</v>
      </c>
      <c r="F14" s="17">
        <f>(2418.2)*E14</f>
        <v/>
      </c>
      <c r="G14" s="35" t="n">
        <v>5</v>
      </c>
      <c r="H14" s="17">
        <f>(5253.7)*G14</f>
        <v/>
      </c>
      <c r="I14" s="153" t="n">
        <v>2140</v>
      </c>
      <c r="J14" s="153" t="n">
        <v>3210</v>
      </c>
      <c r="K14" s="82" t="n"/>
      <c r="L14" s="82" t="n"/>
      <c r="M14" s="148" t="n">
        <v>1070</v>
      </c>
      <c r="N14" s="148" t="n">
        <v>2140</v>
      </c>
      <c r="O14" s="150" t="n">
        <v>2140</v>
      </c>
      <c r="P14" s="150" t="n">
        <v>0</v>
      </c>
      <c r="Q14" s="148" t="n">
        <v>1551.5</v>
      </c>
      <c r="R14" s="148" t="n">
        <v>1201.61</v>
      </c>
      <c r="S14" s="152" t="n"/>
      <c r="T14" s="152" t="n"/>
      <c r="U14" s="153" t="n">
        <v>2140</v>
      </c>
      <c r="V14" s="153" t="n">
        <v>2675</v>
      </c>
      <c r="W14" s="154" t="n">
        <v>1070</v>
      </c>
      <c r="X14" s="154" t="n">
        <v>2140</v>
      </c>
      <c r="Y14" s="153" t="n">
        <v>1070</v>
      </c>
      <c r="Z14" s="153" t="n">
        <v>10.7</v>
      </c>
      <c r="AA14" s="82" t="n"/>
      <c r="AB14" s="82" t="n"/>
      <c r="AC14" s="154" t="n">
        <v>1070</v>
      </c>
      <c r="AD14" s="154" t="n">
        <v>2140</v>
      </c>
      <c r="AE14" s="153" t="n">
        <v>2140</v>
      </c>
      <c r="AF14" s="153" t="n">
        <v>3210</v>
      </c>
      <c r="AG14" s="22">
        <f>I14+K14+M14+O14+Q14+S14+U14+W14+Y14+AA14+AC14+AE14</f>
        <v/>
      </c>
      <c r="AH14" s="23">
        <f>SUM(J14+L14+N14+P14+R14+T14+V14+X14+Z14+AB14+AD14+AF14)</f>
        <v/>
      </c>
    </row>
    <row r="15">
      <c r="B15" s="38" t="inlineStr">
        <is>
          <t>B-541</t>
        </is>
      </c>
      <c r="C15" s="33">
        <f>+D15*12</f>
        <v/>
      </c>
      <c r="D15" s="33" t="n">
        <v>2884</v>
      </c>
      <c r="E15" s="34" t="n">
        <v>3</v>
      </c>
      <c r="F15" s="17">
        <f>(2418.2)*E15</f>
        <v/>
      </c>
      <c r="G15" s="35" t="n">
        <v>3</v>
      </c>
      <c r="H15" s="17">
        <f>(5253.7)*G15</f>
        <v/>
      </c>
      <c r="I15" s="154" t="n">
        <v>1070</v>
      </c>
      <c r="J15" s="154" t="n">
        <v>2140</v>
      </c>
      <c r="K15" s="152" t="n"/>
      <c r="L15" s="152" t="n"/>
      <c r="M15" s="150" t="n">
        <v>2140</v>
      </c>
      <c r="N15" s="150" t="n">
        <v>3210</v>
      </c>
      <c r="O15" s="149" t="n"/>
      <c r="P15" s="149" t="n"/>
      <c r="Q15" s="154" t="n">
        <v>1070</v>
      </c>
      <c r="R15" s="154" t="n">
        <v>2140</v>
      </c>
      <c r="S15" s="152" t="n"/>
      <c r="T15" s="152" t="n"/>
      <c r="U15" s="153" t="n">
        <v>2140</v>
      </c>
      <c r="V15" s="153" t="n">
        <v>3210</v>
      </c>
      <c r="W15" s="152" t="n"/>
      <c r="X15" s="152" t="n"/>
      <c r="Y15" s="154" t="n">
        <v>1070</v>
      </c>
      <c r="Z15" s="154" t="n">
        <v>2140</v>
      </c>
      <c r="AA15" s="152" t="n"/>
      <c r="AB15" s="152" t="n"/>
      <c r="AC15" s="152" t="n"/>
      <c r="AD15" s="152" t="n"/>
      <c r="AE15" s="153" t="n">
        <v>2140</v>
      </c>
      <c r="AF15" s="153" t="n">
        <v>3210</v>
      </c>
      <c r="AG15" s="22">
        <f>I15+K15+M15+O15+Q15+S15+U15+W15+Y15+AA15+AC15+AE15</f>
        <v/>
      </c>
      <c r="AH15" s="23">
        <f>SUM(J15+L15+N15+P15+R15+T15+V15+X15+Z15+AB15+AD15+AF15)</f>
        <v/>
      </c>
    </row>
    <row r="16">
      <c r="B16" s="38" t="inlineStr">
        <is>
          <t>B-479</t>
        </is>
      </c>
      <c r="C16" s="33">
        <f>+D16*12</f>
        <v/>
      </c>
      <c r="D16" s="33" t="n">
        <v>2762</v>
      </c>
      <c r="E16" s="34" t="n">
        <v>3</v>
      </c>
      <c r="F16" s="17">
        <f>(2418.2)*E16</f>
        <v/>
      </c>
      <c r="G16" s="35" t="n">
        <v>2</v>
      </c>
      <c r="H16" s="17">
        <f>(5253.7)*G16</f>
        <v/>
      </c>
      <c r="I16" s="150" t="n">
        <v>2140</v>
      </c>
      <c r="J16" s="150" t="n">
        <v>3210</v>
      </c>
      <c r="K16" s="152" t="n"/>
      <c r="L16" s="152" t="n"/>
      <c r="M16" s="149" t="n"/>
      <c r="N16" s="149" t="n"/>
      <c r="O16" s="154" t="n">
        <v>1070</v>
      </c>
      <c r="P16" s="154" t="n">
        <v>2140</v>
      </c>
      <c r="Q16" s="149" t="n"/>
      <c r="R16" s="149" t="n"/>
      <c r="S16" s="152" t="n"/>
      <c r="T16" s="152" t="n"/>
      <c r="U16" s="153" t="n">
        <v>2140</v>
      </c>
      <c r="V16" s="153" t="n">
        <v>3210</v>
      </c>
      <c r="W16" s="152" t="n"/>
      <c r="X16" s="152" t="n"/>
      <c r="Y16" s="154" t="n">
        <v>1070</v>
      </c>
      <c r="Z16" s="154" t="n">
        <v>2140</v>
      </c>
      <c r="AA16" s="152" t="n"/>
      <c r="AB16" s="152" t="n"/>
      <c r="AC16" s="152" t="n"/>
      <c r="AD16" s="152" t="n"/>
      <c r="AE16" s="153" t="n">
        <v>2140</v>
      </c>
      <c r="AF16" s="153" t="n">
        <v>3210</v>
      </c>
      <c r="AG16" s="22">
        <f>I16+K16+M16+O16+Q16+S16+U16+W16+Y16+AA16+AC16+AE16</f>
        <v/>
      </c>
      <c r="AH16" s="23">
        <f>SUM(J16+L16+N16+P16+R16+T16+V16+X16+Z16+AB16+AD16+AF16)</f>
        <v/>
      </c>
    </row>
    <row r="17">
      <c r="B17" s="38" t="inlineStr">
        <is>
          <t>B-382</t>
        </is>
      </c>
      <c r="C17" s="33">
        <f>+D17*12</f>
        <v/>
      </c>
      <c r="D17" s="15" t="n">
        <v>2881</v>
      </c>
      <c r="E17" s="34" t="n">
        <v>3</v>
      </c>
      <c r="F17" s="17">
        <f>(2418.2)*E17</f>
        <v/>
      </c>
      <c r="G17" s="35" t="n">
        <v>2</v>
      </c>
      <c r="H17" s="17">
        <f>(5253.7)*G17</f>
        <v/>
      </c>
      <c r="I17" s="154" t="n">
        <v>1391</v>
      </c>
      <c r="J17" s="154" t="n">
        <v>1284</v>
      </c>
      <c r="K17" s="149" t="n"/>
      <c r="L17" s="149" t="n"/>
      <c r="M17" s="152" t="n"/>
      <c r="N17" s="152" t="n"/>
      <c r="O17" s="153" t="n">
        <v>2247</v>
      </c>
      <c r="P17" s="153" t="n">
        <v>1551.5</v>
      </c>
      <c r="Q17" s="149" t="n"/>
      <c r="R17" s="149" t="n"/>
      <c r="S17" s="152" t="n"/>
      <c r="T17" s="152" t="n"/>
      <c r="U17" s="154" t="n">
        <v>1391</v>
      </c>
      <c r="V17" s="154" t="n">
        <v>1284</v>
      </c>
      <c r="W17" s="152" t="n"/>
      <c r="X17" s="152" t="n"/>
      <c r="Y17" s="152" t="n"/>
      <c r="Z17" s="152" t="n"/>
      <c r="AA17" s="153" t="n">
        <v>2247</v>
      </c>
      <c r="AB17" s="153" t="n">
        <v>1562.2</v>
      </c>
      <c r="AC17" s="152" t="n"/>
      <c r="AD17" s="152" t="n"/>
      <c r="AE17" s="154" t="n">
        <v>1391</v>
      </c>
      <c r="AF17" s="154" t="n">
        <v>1284</v>
      </c>
      <c r="AG17" s="22">
        <f>I17+K17+M17+O17+Q17+S17+U17+W17+Y17+AA17+AC17+AE17</f>
        <v/>
      </c>
      <c r="AH17" s="23">
        <f>SUM(J17+L17+N17+P17+R17+T17+V17+X17+Z17+AB17+AD17+AF17)</f>
        <v/>
      </c>
    </row>
    <row r="18">
      <c r="B18" s="38" t="inlineStr">
        <is>
          <t>A-37</t>
        </is>
      </c>
      <c r="C18" s="33">
        <f>+D18*12</f>
        <v/>
      </c>
      <c r="D18" s="36" t="n">
        <v>2510</v>
      </c>
      <c r="E18" s="34" t="n">
        <v>2</v>
      </c>
      <c r="F18" s="17">
        <f>(2418.2)*E18</f>
        <v/>
      </c>
      <c r="G18" s="35" t="n">
        <v>2</v>
      </c>
      <c r="H18" s="17">
        <f>(5253.7)*G18</f>
        <v/>
      </c>
      <c r="I18" s="149" t="n"/>
      <c r="J18" s="149" t="n"/>
      <c r="K18" s="149" t="n"/>
      <c r="L18" s="149" t="n"/>
      <c r="M18" s="148" t="n">
        <v>1391</v>
      </c>
      <c r="N18" s="148" t="n">
        <v>1284</v>
      </c>
      <c r="O18" s="152" t="n"/>
      <c r="P18" s="152" t="n"/>
      <c r="Q18" s="149" t="n"/>
      <c r="R18" s="149" t="n"/>
      <c r="S18" s="153" t="n">
        <v>2247</v>
      </c>
      <c r="T18" s="153" t="n">
        <v>1551.5</v>
      </c>
      <c r="U18" s="152" t="n"/>
      <c r="V18" s="152" t="n"/>
      <c r="W18" s="152" t="n"/>
      <c r="X18" s="152" t="n"/>
      <c r="Y18" s="154" t="n">
        <v>1391</v>
      </c>
      <c r="Z18" s="154" t="n">
        <v>1284</v>
      </c>
      <c r="AA18" s="152" t="n"/>
      <c r="AB18" s="152" t="n"/>
      <c r="AC18" s="153" t="n">
        <v>2247</v>
      </c>
      <c r="AD18" s="153" t="n">
        <v>1551.5</v>
      </c>
      <c r="AE18" s="152" t="n"/>
      <c r="AF18" s="152" t="n"/>
      <c r="AG18" s="22">
        <f>I18+K18+M18+O18+Q18+S18+U18+W18+Y18+AA18+AC18+AE18</f>
        <v/>
      </c>
      <c r="AH18" s="23">
        <f>SUM(J18+L18+N18+P18+R18+T18+V18+X18+Z18+AB18+AD18+AF18)</f>
        <v/>
      </c>
    </row>
    <row r="19" s="81">
      <c r="B19" s="38" t="inlineStr">
        <is>
          <t>Q-67</t>
        </is>
      </c>
      <c r="C19" s="33">
        <f>+D19*12</f>
        <v/>
      </c>
      <c r="D19" s="36" t="n">
        <v>2940</v>
      </c>
      <c r="E19" s="34" t="n">
        <v>2</v>
      </c>
      <c r="F19" s="17">
        <f>(2418.2)*E19</f>
        <v/>
      </c>
      <c r="G19" s="35" t="n">
        <v>2</v>
      </c>
      <c r="H19" s="17">
        <f>(5253.7)*G19</f>
        <v/>
      </c>
      <c r="I19" s="148" t="n">
        <v>4280</v>
      </c>
      <c r="J19" s="148" t="n">
        <v>4815</v>
      </c>
      <c r="K19" s="152" t="n"/>
      <c r="L19" s="152" t="n"/>
      <c r="M19" s="149" t="n"/>
      <c r="N19" s="149" t="n"/>
      <c r="O19" s="154" t="n">
        <v>4280</v>
      </c>
      <c r="P19" s="154" t="n">
        <v>4815</v>
      </c>
      <c r="Q19" s="82" t="n"/>
      <c r="R19" s="82" t="n"/>
      <c r="S19" s="152" t="n"/>
      <c r="T19" s="152" t="n"/>
      <c r="U19" s="152" t="n"/>
      <c r="V19" s="152" t="n"/>
      <c r="W19" s="153" t="n">
        <v>4280</v>
      </c>
      <c r="X19" s="153" t="n">
        <v>4815</v>
      </c>
      <c r="Y19" s="152" t="n"/>
      <c r="Z19" s="152" t="n"/>
      <c r="AA19" s="82" t="n"/>
      <c r="AB19" s="82" t="n"/>
      <c r="AC19" s="152" t="n"/>
      <c r="AD19" s="152" t="n"/>
      <c r="AE19" s="154" t="n">
        <v>4280</v>
      </c>
      <c r="AF19" s="154" t="n">
        <v>4815</v>
      </c>
      <c r="AG19" s="22">
        <f>I19+K19+M19+O19+Q19+S19+U19+W19+Y19+AA19+AC19+AE19</f>
        <v/>
      </c>
      <c r="AH19" s="23">
        <f>SUM(J19+L19+N19+P19+R19+T19+V19+X19+Z19+AB19+AD19+AF19)</f>
        <v/>
      </c>
    </row>
    <row r="20" s="81">
      <c r="B20" s="38" t="inlineStr">
        <is>
          <t>Q-23</t>
        </is>
      </c>
      <c r="C20" s="33">
        <f>+D20*12</f>
        <v/>
      </c>
      <c r="D20" s="40" t="n">
        <v>3908</v>
      </c>
      <c r="E20" s="34" t="n">
        <v>2</v>
      </c>
      <c r="F20" s="17">
        <f>(2418.2)*E20</f>
        <v/>
      </c>
      <c r="G20" s="35" t="n">
        <v>3</v>
      </c>
      <c r="H20" s="17">
        <f>(5253.7)*G20</f>
        <v/>
      </c>
      <c r="I20" s="153" t="n">
        <v>4280</v>
      </c>
      <c r="J20" s="153" t="n">
        <v>4815</v>
      </c>
      <c r="K20" s="152" t="n"/>
      <c r="L20" s="152" t="n"/>
      <c r="M20" s="152" t="n"/>
      <c r="N20" s="152" t="n"/>
      <c r="O20" s="154" t="n">
        <v>4280</v>
      </c>
      <c r="P20" s="154" t="n">
        <v>4815</v>
      </c>
      <c r="Q20" s="152" t="n"/>
      <c r="R20" s="152" t="n"/>
      <c r="S20" s="152" t="n"/>
      <c r="T20" s="152" t="n"/>
      <c r="U20" s="153" t="n">
        <v>4280</v>
      </c>
      <c r="V20" s="153" t="n">
        <v>4815</v>
      </c>
      <c r="W20" s="152" t="n"/>
      <c r="X20" s="152" t="n"/>
      <c r="Y20" s="152" t="n"/>
      <c r="Z20" s="152" t="n"/>
      <c r="AA20" s="154" t="n">
        <v>4280</v>
      </c>
      <c r="AB20" s="154" t="n">
        <v>4815</v>
      </c>
      <c r="AC20" s="152" t="n"/>
      <c r="AD20" s="152" t="n"/>
      <c r="AE20" s="153" t="n">
        <v>4280</v>
      </c>
      <c r="AF20" s="153" t="n">
        <v>4815</v>
      </c>
      <c r="AG20" s="22">
        <f>I20+K20+M20+O20+Q20+S20+U20+W20+Y20+AA20+AC20+AE20</f>
        <v/>
      </c>
      <c r="AH20" s="23">
        <f>SUM(J20+L20+N20+P20+R20+T20+V20+X20+Z20+AB20+AD20+AF20)</f>
        <v/>
      </c>
    </row>
    <row r="21" s="81">
      <c r="B21" s="38" t="inlineStr">
        <is>
          <t>Q-98</t>
        </is>
      </c>
      <c r="C21" s="33">
        <f>+D21*12</f>
        <v/>
      </c>
      <c r="D21" s="40" t="n">
        <v>3728</v>
      </c>
      <c r="E21" s="34" t="n">
        <v>2</v>
      </c>
      <c r="F21" s="17">
        <f>(2418.2)*E21</f>
        <v/>
      </c>
      <c r="G21" s="35" t="n">
        <v>2</v>
      </c>
      <c r="H21" s="17">
        <f>(5253.7)*G21</f>
        <v/>
      </c>
      <c r="I21" s="152" t="n"/>
      <c r="J21" s="152" t="n"/>
      <c r="K21" s="153" t="n">
        <v>3210</v>
      </c>
      <c r="L21" s="153" t="n">
        <v>4815</v>
      </c>
      <c r="M21" s="152" t="n"/>
      <c r="N21" s="152" t="n"/>
      <c r="O21" s="152" t="n"/>
      <c r="P21" s="152" t="n"/>
      <c r="Q21" s="154" t="n">
        <v>3210</v>
      </c>
      <c r="R21" s="154" t="n">
        <v>4815</v>
      </c>
      <c r="S21" s="152" t="n"/>
      <c r="T21" s="152" t="n"/>
      <c r="U21" s="152" t="n"/>
      <c r="V21" s="152" t="n"/>
      <c r="W21" s="153" t="n">
        <v>3210</v>
      </c>
      <c r="X21" s="153" t="n">
        <v>2675</v>
      </c>
      <c r="Y21" s="152" t="n"/>
      <c r="Z21" s="152" t="n"/>
      <c r="AA21" s="152" t="n"/>
      <c r="AB21" s="152" t="n"/>
      <c r="AC21" s="154" t="n">
        <v>3210</v>
      </c>
      <c r="AD21" s="154" t="n">
        <v>4815</v>
      </c>
      <c r="AE21" s="152" t="n"/>
      <c r="AF21" s="152" t="n"/>
      <c r="AG21" s="22">
        <f>I21+K21+M21+O21+Q21+S21+U21+W21+Y21+AA21+AC21+AE21</f>
        <v/>
      </c>
      <c r="AH21" s="23">
        <f>SUM(J21+L21+N21+P21+R21+T21+V21+X21+Z21+AB21+AD21+AF21)</f>
        <v/>
      </c>
    </row>
    <row r="22" s="81">
      <c r="B22" s="38" t="inlineStr">
        <is>
          <t>Q-664</t>
        </is>
      </c>
      <c r="C22" s="33">
        <f>+D22*12</f>
        <v/>
      </c>
      <c r="D22" s="40" t="n">
        <v>2788</v>
      </c>
      <c r="E22" s="34" t="n">
        <v>2</v>
      </c>
      <c r="F22" s="17">
        <f>(2418.2)*E22</f>
        <v/>
      </c>
      <c r="G22" s="35" t="n">
        <v>1</v>
      </c>
      <c r="H22" s="17">
        <f>(5253.7)*G22</f>
        <v/>
      </c>
      <c r="I22" s="152" t="n"/>
      <c r="J22" s="152" t="n"/>
      <c r="K22" s="153" t="n">
        <v>4280</v>
      </c>
      <c r="L22" s="153" t="n">
        <v>4815</v>
      </c>
      <c r="M22" s="152" t="n"/>
      <c r="N22" s="152" t="n"/>
      <c r="O22" s="152" t="n"/>
      <c r="P22" s="152" t="n"/>
      <c r="Q22" s="154" t="n">
        <v>4280</v>
      </c>
      <c r="R22" s="154" t="n">
        <v>4815</v>
      </c>
      <c r="S22" s="152" t="n"/>
      <c r="T22" s="152" t="n"/>
      <c r="U22" s="152" t="n"/>
      <c r="V22" s="152" t="n"/>
      <c r="W22" s="152" t="n"/>
      <c r="X22" s="152" t="n"/>
      <c r="Y22" s="152" t="n"/>
      <c r="Z22" s="152" t="n"/>
      <c r="AA22" s="152" t="n"/>
      <c r="AB22" s="152" t="n"/>
      <c r="AC22" s="154" t="n">
        <v>4280</v>
      </c>
      <c r="AD22" s="154" t="n">
        <v>4815</v>
      </c>
      <c r="AE22" s="152" t="n"/>
      <c r="AF22" s="152" t="n"/>
      <c r="AG22" s="22">
        <f>I22+K22+M22+O22+Q22+S22+U22+W22+Y22+AA22+AC22+AE22</f>
        <v/>
      </c>
      <c r="AH22" s="23">
        <f>SUM(J22+L22+N22+P22+R22+T22+V22+X22+Z22+AB22+AD22+AF22)</f>
        <v/>
      </c>
    </row>
    <row r="23" s="81">
      <c r="B23" s="50" t="inlineStr">
        <is>
          <t>A-6</t>
        </is>
      </c>
      <c r="C23" s="42">
        <f>+D23*12</f>
        <v/>
      </c>
      <c r="D23" s="43" t="n">
        <v>5086</v>
      </c>
      <c r="E23" s="34" t="n">
        <v>3</v>
      </c>
      <c r="F23" s="17">
        <f>(2418.2)*E23</f>
        <v/>
      </c>
      <c r="G23" s="35" t="n">
        <v>3</v>
      </c>
      <c r="H23" s="17">
        <f>(5253.7)*G23</f>
        <v/>
      </c>
      <c r="I23" s="154" t="n">
        <v>1391</v>
      </c>
      <c r="J23" s="154" t="n">
        <v>1605</v>
      </c>
      <c r="K23" s="155" t="n"/>
      <c r="L23" s="155" t="n"/>
      <c r="M23" s="153" t="n">
        <v>2247</v>
      </c>
      <c r="N23" s="153" t="n">
        <v>1551.5</v>
      </c>
      <c r="O23" s="155" t="n"/>
      <c r="P23" s="155" t="n"/>
      <c r="Q23" s="154" t="n">
        <v>1391</v>
      </c>
      <c r="R23" s="154" t="n">
        <v>1605</v>
      </c>
      <c r="S23" s="156" t="n"/>
      <c r="T23" s="156" t="n"/>
      <c r="U23" s="153" t="n">
        <v>2247</v>
      </c>
      <c r="V23" s="153" t="n">
        <v>1551.5</v>
      </c>
      <c r="W23" s="155" t="n"/>
      <c r="X23" s="155" t="n"/>
      <c r="Y23" s="154" t="n">
        <v>1391</v>
      </c>
      <c r="Z23" s="154" t="n">
        <v>1605</v>
      </c>
      <c r="AA23" s="155" t="n"/>
      <c r="AB23" s="155" t="n"/>
      <c r="AC23" s="153" t="n">
        <v>2247</v>
      </c>
      <c r="AD23" s="153" t="n">
        <v>1551.5</v>
      </c>
      <c r="AE23" s="155" t="n"/>
      <c r="AF23" s="155" t="n"/>
      <c r="AG23" s="22">
        <f>I23+K23+M23+O23+Q23+S23+U23+W23+Y23+AA23+AC23+AE23</f>
        <v/>
      </c>
      <c r="AH23" s="23">
        <f>SUM(J23+L23+N23+P23+R23+T23+V23+X23+Z23+AB23+AD23+AF23)</f>
        <v/>
      </c>
    </row>
    <row r="24" s="81">
      <c r="B24" s="46" t="inlineStr">
        <is>
          <t>A-367</t>
        </is>
      </c>
      <c r="C24" s="42">
        <f>+D24*12</f>
        <v/>
      </c>
      <c r="D24" s="42" t="n">
        <v>5562</v>
      </c>
      <c r="E24" s="47" t="n">
        <v>3</v>
      </c>
      <c r="F24" s="17">
        <f>(2418.2)*E24</f>
        <v/>
      </c>
      <c r="G24" s="48" t="n">
        <v>3</v>
      </c>
      <c r="H24" s="17">
        <f>(5253.7)*G24</f>
        <v/>
      </c>
      <c r="I24" s="157" t="n"/>
      <c r="J24" s="157" t="n"/>
      <c r="K24" s="154" t="n">
        <v>1391</v>
      </c>
      <c r="L24" s="154" t="n">
        <v>1284</v>
      </c>
      <c r="M24" s="157" t="n"/>
      <c r="N24" s="157" t="n"/>
      <c r="O24" s="153" t="n">
        <v>2247</v>
      </c>
      <c r="P24" s="153" t="n">
        <v>1551.5</v>
      </c>
      <c r="Q24" s="157" t="n"/>
      <c r="R24" s="157" t="n"/>
      <c r="S24" s="153" t="n">
        <v>2247</v>
      </c>
      <c r="T24" s="153" t="n">
        <v>1551.5</v>
      </c>
      <c r="U24" s="156" t="n"/>
      <c r="V24" s="156" t="n"/>
      <c r="W24" s="154" t="n">
        <v>1498</v>
      </c>
      <c r="X24" s="154" t="n">
        <v>1284</v>
      </c>
      <c r="Y24" s="155" t="n"/>
      <c r="Z24" s="155" t="n"/>
      <c r="AA24" s="153" t="n">
        <v>2247</v>
      </c>
      <c r="AB24" s="153" t="n">
        <v>1551.5</v>
      </c>
      <c r="AC24" s="155" t="n"/>
      <c r="AD24" s="155" t="n"/>
      <c r="AE24" s="155" t="n"/>
      <c r="AF24" s="155" t="n"/>
      <c r="AG24" s="22">
        <f>I24+K24+M24+O24+Q24+S24+U24+W24+Y24+AA24+AC24+AE24</f>
        <v/>
      </c>
      <c r="AH24" s="23">
        <f>SUM(J24+L24+N24+P24+R24+T24+V24+X24+Z24+AB24+AD24+AF24)</f>
        <v/>
      </c>
    </row>
    <row r="25" s="81">
      <c r="B25" s="46" t="inlineStr">
        <is>
          <t>A-494</t>
        </is>
      </c>
      <c r="C25" s="42">
        <f>+D25*12</f>
        <v/>
      </c>
      <c r="D25" s="42" t="n">
        <v>5507</v>
      </c>
      <c r="E25" s="47" t="n">
        <v>3</v>
      </c>
      <c r="F25" s="17">
        <f>(2418.2)*E25</f>
        <v/>
      </c>
      <c r="G25" s="48" t="n">
        <v>3</v>
      </c>
      <c r="H25" s="17">
        <f>(5253.7)*G25</f>
        <v/>
      </c>
      <c r="I25" s="158" t="n">
        <v>1391</v>
      </c>
      <c r="J25" s="158" t="n">
        <v>1284</v>
      </c>
      <c r="K25" s="157" t="n"/>
      <c r="L25" s="157" t="n"/>
      <c r="M25" s="153" t="n">
        <v>1819</v>
      </c>
      <c r="N25" s="153" t="n">
        <v>1551.5</v>
      </c>
      <c r="O25" s="155" t="n"/>
      <c r="P25" s="155" t="n"/>
      <c r="Q25" s="158" t="n">
        <v>1391</v>
      </c>
      <c r="R25" s="158" t="n">
        <v>963</v>
      </c>
      <c r="S25" s="157" t="n"/>
      <c r="T25" s="157" t="n"/>
      <c r="U25" s="153" t="n">
        <v>1819</v>
      </c>
      <c r="V25" s="153" t="n">
        <v>1551.5</v>
      </c>
      <c r="W25" s="155" t="n"/>
      <c r="X25" s="155" t="n"/>
      <c r="Y25" s="158" t="n">
        <v>1391</v>
      </c>
      <c r="Z25" s="158" t="n">
        <v>963</v>
      </c>
      <c r="AA25" s="157" t="n"/>
      <c r="AB25" s="157" t="n"/>
      <c r="AC25" s="153" t="n">
        <v>1819</v>
      </c>
      <c r="AD25" s="153" t="n">
        <v>1551.5</v>
      </c>
      <c r="AE25" s="155" t="n"/>
      <c r="AF25" s="155" t="n"/>
      <c r="AG25" s="22">
        <f>I25+K25+M25+O25+Q25+S25+U25+W25+Y25+AA25+AC25+AE25</f>
        <v/>
      </c>
      <c r="AH25" s="23">
        <f>SUM(J25+L25+N25+P25+R25+T25+V25+X25+Z25+AB25+AD25+AF25)</f>
        <v/>
      </c>
    </row>
    <row r="26" s="81">
      <c r="B26" s="46" t="inlineStr">
        <is>
          <t>A-278</t>
        </is>
      </c>
      <c r="C26" s="42">
        <f>+D26*12</f>
        <v/>
      </c>
      <c r="D26" s="42" t="n">
        <v>5562</v>
      </c>
      <c r="E26" s="47" t="n">
        <v>3</v>
      </c>
      <c r="F26" s="17">
        <f>(2418.2)*E26</f>
        <v/>
      </c>
      <c r="G26" s="48" t="n">
        <v>3</v>
      </c>
      <c r="H26" s="17">
        <f>(5253.7)*G26</f>
        <v/>
      </c>
      <c r="I26" s="157" t="n"/>
      <c r="J26" s="157" t="n"/>
      <c r="K26" s="154" t="n">
        <v>4280</v>
      </c>
      <c r="L26" s="154" t="n">
        <v>4815</v>
      </c>
      <c r="M26" s="157" t="n"/>
      <c r="N26" s="157" t="n"/>
      <c r="O26" s="153" t="n">
        <v>4280</v>
      </c>
      <c r="P26" s="153" t="n">
        <v>4815</v>
      </c>
      <c r="Q26" s="157" t="n"/>
      <c r="R26" s="157" t="n"/>
      <c r="S26" s="153" t="n">
        <v>4280</v>
      </c>
      <c r="T26" s="153" t="n">
        <v>4815</v>
      </c>
      <c r="U26" s="156" t="n"/>
      <c r="V26" s="156" t="n"/>
      <c r="W26" s="154" t="n">
        <v>1498</v>
      </c>
      <c r="X26" s="154" t="n">
        <v>4815</v>
      </c>
      <c r="Y26" s="155" t="n"/>
      <c r="Z26" s="155" t="n"/>
      <c r="AA26" s="153" t="n">
        <v>4280</v>
      </c>
      <c r="AB26" s="153" t="n">
        <v>4815</v>
      </c>
      <c r="AC26" s="155" t="n"/>
      <c r="AD26" s="155" t="n"/>
      <c r="AE26" s="155" t="n"/>
      <c r="AF26" s="155" t="n"/>
      <c r="AG26" s="22">
        <f>I26+K26+M26+O26+Q26+S26+U26+W26+Y26+AA26+AC26+AE26</f>
        <v/>
      </c>
      <c r="AH26" s="23">
        <f>SUM(J26+L26+N26+P26+R26+T26+V26+X26+Z26+AB26+AD26+AF26)</f>
        <v/>
      </c>
    </row>
    <row r="27" s="81">
      <c r="B27" s="50" t="inlineStr">
        <is>
          <t>A-38</t>
        </is>
      </c>
      <c r="C27" s="42">
        <f>+D27*12</f>
        <v/>
      </c>
      <c r="D27" s="42" t="n">
        <v>4940</v>
      </c>
      <c r="E27" s="34" t="n">
        <v>3</v>
      </c>
      <c r="F27" s="17">
        <f>(2418.2)*E27</f>
        <v/>
      </c>
      <c r="G27" s="35" t="n">
        <v>3</v>
      </c>
      <c r="H27" s="17">
        <f>(5253.7)*G27</f>
        <v/>
      </c>
      <c r="I27" s="155" t="n"/>
      <c r="J27" s="155" t="n"/>
      <c r="K27" s="155" t="n"/>
      <c r="L27" s="155" t="n"/>
      <c r="M27" s="153" t="n">
        <v>2140</v>
      </c>
      <c r="N27" s="153" t="n">
        <v>3210</v>
      </c>
      <c r="O27" s="155" t="n"/>
      <c r="P27" s="155" t="n"/>
      <c r="Q27" s="154" t="n">
        <v>1070</v>
      </c>
      <c r="R27" s="154" t="n">
        <v>2140</v>
      </c>
      <c r="S27" s="155" t="n"/>
      <c r="T27" s="155" t="n"/>
      <c r="U27" s="153" t="n">
        <v>2140</v>
      </c>
      <c r="V27" s="153" t="n">
        <v>3210</v>
      </c>
      <c r="W27" s="155" t="n"/>
      <c r="X27" s="155" t="n"/>
      <c r="Y27" s="154" t="n">
        <v>1070</v>
      </c>
      <c r="Z27" s="154" t="n">
        <v>2140</v>
      </c>
      <c r="AA27" s="155" t="n"/>
      <c r="AB27" s="155" t="n"/>
      <c r="AC27" s="153" t="n">
        <v>2140</v>
      </c>
      <c r="AD27" s="153" t="n">
        <v>3210</v>
      </c>
      <c r="AE27" s="155" t="n"/>
      <c r="AF27" s="155" t="n"/>
      <c r="AG27" s="22">
        <f>I27+K27+M27+O27+Q27+S27+U27+W27+Y27+AA27+AC27+AE27</f>
        <v/>
      </c>
      <c r="AH27" s="23">
        <f>SUM(J27+L27+N27+P27+R27+T27+V27+X27+Z27+AB27+AD27+AF27)</f>
        <v/>
      </c>
    </row>
    <row r="28" s="81">
      <c r="B28" s="50" t="inlineStr">
        <is>
          <t>A-93</t>
        </is>
      </c>
      <c r="C28" s="42">
        <f>+D28*12</f>
        <v/>
      </c>
      <c r="D28" s="51" t="n">
        <v>4082</v>
      </c>
      <c r="E28" s="47" t="n">
        <v>2</v>
      </c>
      <c r="F28" s="17">
        <f>(2418.2)*E28</f>
        <v/>
      </c>
      <c r="G28" s="48" t="n">
        <v>3</v>
      </c>
      <c r="H28" s="17">
        <f>(5253.7)*G28</f>
        <v/>
      </c>
      <c r="I28" s="157" t="n"/>
      <c r="J28" s="157" t="n"/>
      <c r="K28" s="154" t="n">
        <v>1391</v>
      </c>
      <c r="L28" s="154" t="n">
        <v>1284</v>
      </c>
      <c r="M28" s="157" t="n"/>
      <c r="N28" s="157" t="n"/>
      <c r="O28" s="156" t="n"/>
      <c r="P28" s="156" t="n"/>
      <c r="Q28" s="153" t="n">
        <v>1819</v>
      </c>
      <c r="R28" s="153" t="n">
        <v>1551.5</v>
      </c>
      <c r="S28" s="155" t="n"/>
      <c r="T28" s="155" t="n"/>
      <c r="U28" s="155" t="n"/>
      <c r="V28" s="155" t="n"/>
      <c r="W28" s="153" t="n">
        <v>1819</v>
      </c>
      <c r="X28" s="153" t="n">
        <v>1551.5</v>
      </c>
      <c r="Y28" s="155" t="n"/>
      <c r="Z28" s="155" t="n"/>
      <c r="AA28" s="154" t="n">
        <v>1391</v>
      </c>
      <c r="AB28" s="154" t="n">
        <v>963</v>
      </c>
      <c r="AC28" s="155" t="n"/>
      <c r="AD28" s="155" t="n"/>
      <c r="AE28" s="153" t="n">
        <v>1819</v>
      </c>
      <c r="AF28" s="153" t="n">
        <v>1551.5</v>
      </c>
      <c r="AG28" s="22">
        <f>I28+K28+M28+O28+Q28+S28+U28+W28+Y28+AA28+AC28+AE28</f>
        <v/>
      </c>
      <c r="AH28" s="23">
        <f>SUM(J28+L28+N28+P28+R28+T28+V28+X28+Z28+AB28+AD28+AF28)</f>
        <v/>
      </c>
    </row>
    <row r="29" customFormat="1" s="52">
      <c r="B29" s="53" t="inlineStr">
        <is>
          <t>TOTALES</t>
        </is>
      </c>
      <c r="C29" s="55" t="n"/>
      <c r="D29" s="55" t="n"/>
      <c r="E29" s="55" t="n"/>
      <c r="F29" s="56">
        <f>SUM(F10:F28)</f>
        <v/>
      </c>
      <c r="G29" s="55" t="n"/>
      <c r="H29" s="56">
        <f>SUM(H10:H26)</f>
        <v/>
      </c>
      <c r="I29" s="57">
        <f>SUM(I10:I28)</f>
        <v/>
      </c>
      <c r="J29" s="57">
        <f>SUM(J10:J28)</f>
        <v/>
      </c>
      <c r="K29" s="57">
        <f>SUM(K10:K28)</f>
        <v/>
      </c>
      <c r="L29" s="57">
        <f>SUM(L10:L28)</f>
        <v/>
      </c>
      <c r="M29" s="57">
        <f>SUM(M10:M28)</f>
        <v/>
      </c>
      <c r="N29" s="57">
        <f>SUM(N10:N28)</f>
        <v/>
      </c>
      <c r="O29" s="57">
        <f>SUM(O10:O28)</f>
        <v/>
      </c>
      <c r="P29" s="57">
        <f>SUM(P10:P28)</f>
        <v/>
      </c>
      <c r="Q29" s="57">
        <f>SUM(Q10:Q28)</f>
        <v/>
      </c>
      <c r="R29" s="57">
        <f>SUM(R10:R28)</f>
        <v/>
      </c>
      <c r="S29" s="58">
        <f>SUM(S10:S28)</f>
        <v/>
      </c>
      <c r="T29" s="58">
        <f>SUM(T10:T28)</f>
        <v/>
      </c>
      <c r="U29" s="58">
        <f>SUM(U10:U28)</f>
        <v/>
      </c>
      <c r="V29" s="58">
        <f>SUM(V10:V28)</f>
        <v/>
      </c>
      <c r="W29" s="58">
        <f>SUM(W10:W28)</f>
        <v/>
      </c>
      <c r="X29" s="58">
        <f>SUM(X10:X28)</f>
        <v/>
      </c>
      <c r="Y29" s="58">
        <f>SUM(Y10:Y28)</f>
        <v/>
      </c>
      <c r="Z29" s="58">
        <f>SUM(Z10:Z28)</f>
        <v/>
      </c>
      <c r="AA29" s="58">
        <f>SUM(AA10:AA28)</f>
        <v/>
      </c>
      <c r="AB29" s="58">
        <f>SUM(AB10:AB28)</f>
        <v/>
      </c>
      <c r="AC29" s="58">
        <f>SUM(AC10:AC28)</f>
        <v/>
      </c>
      <c r="AD29" s="58">
        <f>SUM(AD10:AD28)</f>
        <v/>
      </c>
      <c r="AE29" s="58">
        <f>SUM(AE10:AE28)</f>
        <v/>
      </c>
      <c r="AF29" s="58">
        <f>SUM(AF10:AF28)</f>
        <v/>
      </c>
      <c r="AG29" s="57">
        <f>SUM(AG10:AG28)</f>
        <v/>
      </c>
      <c r="AH29" s="57">
        <f>SUM(AH10:AH28)</f>
        <v/>
      </c>
    </row>
    <row r="31">
      <c r="S31" s="164" t="n"/>
    </row>
    <row r="32">
      <c r="V32" s="59" t="n"/>
    </row>
    <row r="34">
      <c r="V34" s="59" t="n"/>
    </row>
    <row r="37">
      <c r="V37" s="59" t="n"/>
    </row>
    <row r="39">
      <c r="V39" s="59" t="n"/>
    </row>
  </sheetData>
  <mergeCells count="17">
    <mergeCell ref="S31:W31"/>
    <mergeCell ref="S7:T7"/>
    <mergeCell ref="U7:V7"/>
    <mergeCell ref="W7:X7"/>
    <mergeCell ref="Y7:Z7"/>
    <mergeCell ref="Q7:R7"/>
    <mergeCell ref="AE7:AF7"/>
    <mergeCell ref="AG7:AH7"/>
    <mergeCell ref="E8:F8"/>
    <mergeCell ref="G8:H8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218"/>
  <sheetViews>
    <sheetView topLeftCell="A176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3.109375" customWidth="1" style="136" min="2" max="2"/>
    <col width="13.5546875" customWidth="1" style="136" min="3" max="3"/>
    <col width="17.109375" customWidth="1" style="136" min="4" max="4"/>
    <col width="11.5546875" customWidth="1" style="136" min="5" max="5"/>
    <col width="13.109375" customWidth="1" style="136" min="6" max="6"/>
    <col width="16.33203125" customWidth="1" style="136" min="7" max="7"/>
    <col width="10.5546875" customWidth="1" style="136" min="8" max="9"/>
    <col width="10.33203125" customWidth="1" style="136" min="10" max="10"/>
    <col width="12.44140625" customWidth="1" style="136" min="11" max="11"/>
    <col width="12.33203125" customWidth="1" style="136" min="12" max="12"/>
    <col width="15.88671875" customWidth="1" style="136" min="13" max="13"/>
    <col width="11.5546875" customWidth="1" style="136" min="14" max="14"/>
    <col width="12.88671875" customWidth="1" style="136" min="15" max="15"/>
    <col width="17.6640625" customWidth="1" style="136" min="16" max="16"/>
    <col width="10.88671875" customWidth="1" style="136" min="17" max="17"/>
    <col width="11.5546875" customWidth="1" style="136" min="18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HOJALATERIA!B10</f>
        <v/>
      </c>
      <c r="C6" s="128" t="n"/>
      <c r="D6" s="128">
        <f>SUM('SERV. PREVENTIVOS'!J10+'SIST ELECT'!H10+FRENOS!H10+LAVADOS!H10+MOTOR!H10+TRANSMISION!H10+DIFERENCIAL!H10)</f>
        <v/>
      </c>
      <c r="E6" s="128" t="n">
        <v>500</v>
      </c>
      <c r="F6" s="128">
        <f>LLANTAS!H10</f>
        <v/>
      </c>
      <c r="G6" s="128">
        <f>HOJALATERIA!H10</f>
        <v/>
      </c>
      <c r="H6" s="128" t="n">
        <v>0</v>
      </c>
      <c r="I6" s="128">
        <f>SUM(C6:H6)</f>
        <v/>
      </c>
      <c r="J6" s="135" t="n"/>
      <c r="K6" s="127">
        <f>HOJALATERIA!B10</f>
        <v/>
      </c>
      <c r="L6" s="128" t="n"/>
      <c r="M6" s="128">
        <f>'SERV. PREVENTIVOS'!L10+'SIST ELECT'!J10+FRENOS!J10+LAVADOS!J10+MOTOR!J10+TRANSMISION!J10+DIFERENCIAL!J10</f>
        <v/>
      </c>
      <c r="N6" s="128" t="n">
        <v>1000</v>
      </c>
      <c r="O6" s="128">
        <f>LLANTAS!J10</f>
        <v/>
      </c>
      <c r="P6" s="128">
        <f>HOJALATERIA!J10</f>
        <v/>
      </c>
      <c r="Q6" s="128" t="n">
        <v>0</v>
      </c>
      <c r="R6" s="128">
        <f>L6+M6+N6+O6+P6+Q6</f>
        <v/>
      </c>
    </row>
    <row r="7">
      <c r="A7" s="135" t="n"/>
      <c r="B7" s="127">
        <f>HOJALATERIA!B11</f>
        <v/>
      </c>
      <c r="C7" s="128" t="n"/>
      <c r="D7" s="128">
        <f>SUM('SERV. PREVENTIVOS'!J11+'SIST ELECT'!H11+FRENOS!H11+LAVADOS!H11+MOTOR!H11+TRANSMISION!H11+DIFERENCIAL!H11)</f>
        <v/>
      </c>
      <c r="E7" s="128" t="n">
        <v>500</v>
      </c>
      <c r="F7" s="128">
        <f>LLANTAS!H11</f>
        <v/>
      </c>
      <c r="G7" s="128">
        <f>HOJALATERIA!H11</f>
        <v/>
      </c>
      <c r="H7" s="128" t="n">
        <v>0</v>
      </c>
      <c r="I7" s="128">
        <f>SUM(C7:H7)</f>
        <v/>
      </c>
      <c r="J7" s="135" t="n"/>
      <c r="K7" s="127">
        <f>HOJALATERIA!B11</f>
        <v/>
      </c>
      <c r="L7" s="128" t="n"/>
      <c r="M7" s="128">
        <f>'SERV. PREVENTIVOS'!L11+'SIST ELECT'!J11+FRENOS!J11+LAVADOS!J11+MOTOR!J11+TRANSMISION!J11+DIFERENCIAL!J11</f>
        <v/>
      </c>
      <c r="N7" s="128" t="n">
        <v>500</v>
      </c>
      <c r="O7" s="128">
        <f>LLANTAS!J11</f>
        <v/>
      </c>
      <c r="P7" s="128">
        <f>HOJALATERIA!J11</f>
        <v/>
      </c>
      <c r="Q7" s="128" t="n">
        <v>0</v>
      </c>
      <c r="R7" s="128">
        <f>L7+M7+N7+O7+P7+Q7</f>
        <v/>
      </c>
    </row>
    <row r="8">
      <c r="A8" s="135" t="n"/>
      <c r="B8" s="127">
        <f>HOJALATERIA!B12</f>
        <v/>
      </c>
      <c r="C8" s="128" t="n"/>
      <c r="D8" s="128">
        <f>SUM('SERV. PREVENTIVOS'!J12+'SIST ELECT'!H12+FRENOS!H12+LAVADOS!H12+MOTOR!H12+TRANSMISION!H12+DIFERENCIAL!H12)</f>
        <v/>
      </c>
      <c r="E8" s="128" t="n">
        <v>600</v>
      </c>
      <c r="F8" s="128">
        <f>LLANTAS!H12</f>
        <v/>
      </c>
      <c r="G8" s="128">
        <f>HOJALATERIA!H12</f>
        <v/>
      </c>
      <c r="H8" s="128" t="n">
        <v>0</v>
      </c>
      <c r="I8" s="128">
        <f>SUM(C8:H8)</f>
        <v/>
      </c>
      <c r="J8" s="135" t="n"/>
      <c r="K8" s="127">
        <f>HOJALATERIA!B12</f>
        <v/>
      </c>
      <c r="L8" s="128" t="n"/>
      <c r="M8" s="128">
        <f>'SERV. PREVENTIVOS'!L12+'SIST ELECT'!J12+FRENOS!J12+LAVADOS!J12+MOTOR!J12+TRANSMISION!J12+DIFERENCIAL!J12</f>
        <v/>
      </c>
      <c r="N8" s="128" t="n">
        <v>500</v>
      </c>
      <c r="O8" s="128">
        <f>LLANTAS!J12</f>
        <v/>
      </c>
      <c r="P8" s="128">
        <f>HOJALATERIA!J12</f>
        <v/>
      </c>
      <c r="Q8" s="128" t="n">
        <v>0</v>
      </c>
      <c r="R8" s="128">
        <f>L8+M8+N8+O8+P8+Q8</f>
        <v/>
      </c>
    </row>
    <row r="9">
      <c r="A9" s="135" t="n"/>
      <c r="B9" s="127">
        <f>HOJALATERIA!B13</f>
        <v/>
      </c>
      <c r="C9" s="128" t="n"/>
      <c r="D9" s="128">
        <f>SUM('SERV. PREVENTIVOS'!J13+'SIST ELECT'!H13+FRENOS!H13+LAVADOS!H13+MOTOR!H13+TRANSMISION!H13+DIFERENCIAL!H13)</f>
        <v/>
      </c>
      <c r="E9" s="128" t="n">
        <v>500</v>
      </c>
      <c r="F9" s="128">
        <f>LLANTAS!H13</f>
        <v/>
      </c>
      <c r="G9" s="128">
        <f>HOJALATERIA!H13</f>
        <v/>
      </c>
      <c r="H9" s="128" t="n">
        <v>0</v>
      </c>
      <c r="I9" s="128">
        <f>SUM(C9:H9)</f>
        <v/>
      </c>
      <c r="J9" s="135" t="n"/>
      <c r="K9" s="127">
        <f>HOJALATERIA!B13</f>
        <v/>
      </c>
      <c r="L9" s="128" t="n"/>
      <c r="M9" s="128">
        <f>'SERV. PREVENTIVOS'!L13+'SIST ELECT'!J13+FRENOS!J13+LAVADOS!J13+MOTOR!J13+TRANSMISION!J13+DIFERENCIAL!J13</f>
        <v/>
      </c>
      <c r="N9" s="128" t="n">
        <v>500</v>
      </c>
      <c r="O9" s="128">
        <f>LLANTAS!J13</f>
        <v/>
      </c>
      <c r="P9" s="128">
        <f>HOJALATERIA!J13</f>
        <v/>
      </c>
      <c r="Q9" s="128" t="n">
        <v>0</v>
      </c>
      <c r="R9" s="128">
        <f>L9+M9+N9+O9+P9+Q9</f>
        <v/>
      </c>
    </row>
    <row r="10">
      <c r="A10" s="135" t="n"/>
      <c r="B10" s="127">
        <f>HOJALATERIA!B14</f>
        <v/>
      </c>
      <c r="C10" s="128" t="n"/>
      <c r="D10" s="128">
        <f>SUM('SERV. PREVENTIVOS'!J14+'SIST ELECT'!H14+FRENOS!H14+LAVADOS!H14+MOTOR!H14+TRANSMISION!H14+DIFERENCIAL!H14)</f>
        <v/>
      </c>
      <c r="E10" s="128" t="n">
        <v>800</v>
      </c>
      <c r="F10" s="128">
        <f>LLANTAS!H14</f>
        <v/>
      </c>
      <c r="G10" s="128">
        <f>HOJALATERIA!H14</f>
        <v/>
      </c>
      <c r="H10" s="128" t="n">
        <v>0</v>
      </c>
      <c r="I10" s="128">
        <f>SUM(C10:H10)</f>
        <v/>
      </c>
      <c r="J10" s="135" t="n"/>
      <c r="K10" s="127">
        <f>HOJALATERIA!B14</f>
        <v/>
      </c>
      <c r="L10" s="128" t="n"/>
      <c r="M10" s="128">
        <f>'SERV. PREVENTIVOS'!L14+'SIST ELECT'!J14+FRENOS!J14+LAVADOS!J14+MOTOR!J14+TRANSMISION!J14+DIFERENCIAL!J14</f>
        <v/>
      </c>
      <c r="N10" s="128" t="n">
        <v>0</v>
      </c>
      <c r="O10" s="128">
        <f>LLANTAS!J14</f>
        <v/>
      </c>
      <c r="P10" s="128">
        <f>HOJALATERIA!J14</f>
        <v/>
      </c>
      <c r="Q10" s="128" t="n">
        <v>0</v>
      </c>
      <c r="R10" s="128">
        <f>L10+M10+N10+O10+P10+Q10</f>
        <v/>
      </c>
    </row>
    <row r="11">
      <c r="A11" s="135" t="n"/>
      <c r="B11" s="127">
        <f>HOJALATERIA!B15</f>
        <v/>
      </c>
      <c r="C11" s="128" t="n"/>
      <c r="D11" s="128">
        <f>SUM('SERV. PREVENTIVOS'!J15+'SIST ELECT'!H15+FRENOS!H15+LAVADOS!H15+MOTOR!H15+TRANSMISION!H15+DIFERENCIAL!H15)</f>
        <v/>
      </c>
      <c r="E11" s="128" t="n">
        <v>500</v>
      </c>
      <c r="F11" s="128">
        <f>LLANTAS!H15</f>
        <v/>
      </c>
      <c r="G11" s="128">
        <f>HOJALATERIA!H15</f>
        <v/>
      </c>
      <c r="H11" s="128" t="n">
        <v>0</v>
      </c>
      <c r="I11" s="128">
        <f>SUM(C11:H11)</f>
        <v/>
      </c>
      <c r="J11" s="135" t="n"/>
      <c r="K11" s="127">
        <f>HOJALATERIA!B15</f>
        <v/>
      </c>
      <c r="L11" s="128" t="n"/>
      <c r="M11" s="128">
        <f>'SERV. PREVENTIVOS'!L15+'SIST ELECT'!J15+FRENOS!J15+LAVADOS!J15+MOTOR!J15+TRANSMISION!J15+DIFERENCIAL!J15</f>
        <v/>
      </c>
      <c r="N11" s="128" t="n">
        <v>400</v>
      </c>
      <c r="O11" s="128">
        <f>LLANTAS!J15</f>
        <v/>
      </c>
      <c r="P11" s="128">
        <f>HOJALATERIA!J15</f>
        <v/>
      </c>
      <c r="Q11" s="128" t="n">
        <v>0</v>
      </c>
      <c r="R11" s="128">
        <f>L11+M11+N11+O11+P11+Q11</f>
        <v/>
      </c>
    </row>
    <row r="12">
      <c r="A12" s="135" t="n"/>
      <c r="B12" s="127">
        <f>HOJALATERIA!B16</f>
        <v/>
      </c>
      <c r="C12" s="128" t="n"/>
      <c r="D12" s="128">
        <f>SUM('SERV. PREVENTIVOS'!J16+'SIST ELECT'!H16+FRENOS!H16+LAVADOS!H16+MOTOR!H16+TRANSMISION!H16+DIFERENCIAL!H16)</f>
        <v/>
      </c>
      <c r="E12" s="128" t="n">
        <v>1000</v>
      </c>
      <c r="F12" s="128">
        <f>LLANTAS!H16</f>
        <v/>
      </c>
      <c r="G12" s="128">
        <f>HOJALATERIA!H16</f>
        <v/>
      </c>
      <c r="H12" s="128" t="n">
        <v>0</v>
      </c>
      <c r="I12" s="128">
        <f>SUM(C12:H12)</f>
        <v/>
      </c>
      <c r="J12" s="135" t="n"/>
      <c r="K12" s="127">
        <f>HOJALATERIA!B16</f>
        <v/>
      </c>
      <c r="L12" s="128" t="n"/>
      <c r="M12" s="128">
        <f>'SERV. PREVENTIVOS'!L16+'SIST ELECT'!J16+FRENOS!J16+LAVADOS!J16+MOTOR!J16+TRANSMISION!J16+DIFERENCIAL!J16</f>
        <v/>
      </c>
      <c r="N12" s="128" t="n">
        <v>800</v>
      </c>
      <c r="O12" s="128">
        <f>LLANTAS!J16</f>
        <v/>
      </c>
      <c r="P12" s="128">
        <f>HOJALATERIA!J16</f>
        <v/>
      </c>
      <c r="Q12" s="128" t="n">
        <v>0</v>
      </c>
      <c r="R12" s="128">
        <f>L12+M12+N12+O12+P12+Q12</f>
        <v/>
      </c>
    </row>
    <row r="13">
      <c r="A13" s="135" t="n"/>
      <c r="B13" s="127">
        <f>HOJALATERIA!B17</f>
        <v/>
      </c>
      <c r="C13" s="128" t="n"/>
      <c r="D13" s="128">
        <f>SUM('SERV. PREVENTIVOS'!J17+'SIST ELECT'!H17+FRENOS!H17+LAVADOS!H17+MOTOR!H17+TRANSMISION!H17+DIFERENCIAL!H17)</f>
        <v/>
      </c>
      <c r="E13" s="128" t="n">
        <v>500</v>
      </c>
      <c r="F13" s="128">
        <f>LLANTAS!H17</f>
        <v/>
      </c>
      <c r="G13" s="128">
        <f>HOJALATERIA!H17</f>
        <v/>
      </c>
      <c r="H13" s="128" t="n">
        <v>0</v>
      </c>
      <c r="I13" s="128">
        <f>SUM(C13:H13)</f>
        <v/>
      </c>
      <c r="J13" s="135" t="n"/>
      <c r="K13" s="127">
        <f>HOJALATERIA!B17</f>
        <v/>
      </c>
      <c r="L13" s="128" t="n"/>
      <c r="M13" s="128">
        <f>'SERV. PREVENTIVOS'!L17+'SIST ELECT'!J17+FRENOS!J17+LAVADOS!J17+MOTOR!J17+TRANSMISION!J17+DIFERENCIAL!J17</f>
        <v/>
      </c>
      <c r="N13" s="128" t="n">
        <v>1000</v>
      </c>
      <c r="O13" s="128">
        <f>LLANTAS!J17</f>
        <v/>
      </c>
      <c r="P13" s="128">
        <f>HOJALATERIA!J17</f>
        <v/>
      </c>
      <c r="Q13" s="128" t="n">
        <v>0</v>
      </c>
      <c r="R13" s="128">
        <f>L13+M13+N13+O13+P13+Q13</f>
        <v/>
      </c>
    </row>
    <row r="14">
      <c r="A14" s="135" t="n"/>
      <c r="B14" s="127">
        <f>HOJALATERIA!B18</f>
        <v/>
      </c>
      <c r="C14" s="128" t="n"/>
      <c r="D14" s="128">
        <f>SUM('SERV. PREVENTIVOS'!J18+'SIST ELECT'!H18+FRENOS!H18+LAVADOS!H18+MOTOR!H18+TRANSMISION!H18+DIFERENCIAL!H18)</f>
        <v/>
      </c>
      <c r="E14" s="128" t="n">
        <v>501</v>
      </c>
      <c r="F14" s="128">
        <f>LLANTAS!H18</f>
        <v/>
      </c>
      <c r="G14" s="128">
        <f>HOJALATERIA!H18</f>
        <v/>
      </c>
      <c r="H14" s="128" t="n">
        <v>0</v>
      </c>
      <c r="I14" s="128">
        <f>SUM(C14:H14)</f>
        <v/>
      </c>
      <c r="J14" s="135" t="n"/>
      <c r="K14" s="127">
        <f>HOJALATERIA!B18</f>
        <v/>
      </c>
      <c r="L14" s="128" t="n"/>
      <c r="M14" s="128">
        <f>'SERV. PREVENTIVOS'!L18+'SIST ELECT'!J18+FRENOS!J18+LAVADOS!J18+MOTOR!J18+TRANSMISION!J18+DIFERENCIAL!J18</f>
        <v/>
      </c>
      <c r="N14" s="128" t="n">
        <v>1</v>
      </c>
      <c r="O14" s="128">
        <f>LLANTAS!J18</f>
        <v/>
      </c>
      <c r="P14" s="128">
        <f>HOJALATERIA!J18</f>
        <v/>
      </c>
      <c r="Q14" s="128" t="n">
        <v>1</v>
      </c>
      <c r="R14" s="128">
        <f>L14+M14+N14+O14+P14+Q14</f>
        <v/>
      </c>
    </row>
    <row r="15">
      <c r="A15" s="135" t="n"/>
      <c r="B15" s="127">
        <f>HOJALATERIA!B19</f>
        <v/>
      </c>
      <c r="C15" s="128" t="n"/>
      <c r="D15" s="128">
        <f>SUM('SERV. PREVENTIVOS'!J19+'SIST ELECT'!H19+FRENOS!H19+LAVADOS!H19+MOTOR!H19+TRANSMISION!H19+DIFERENCIAL!H19)</f>
        <v/>
      </c>
      <c r="E15" s="128" t="n">
        <v>639.285714285714</v>
      </c>
      <c r="F15" s="128">
        <f>LLANTAS!H19</f>
        <v/>
      </c>
      <c r="G15" s="128">
        <f>HOJALATERIA!H19</f>
        <v/>
      </c>
      <c r="H15" s="128" t="n">
        <v>0</v>
      </c>
      <c r="I15" s="128">
        <f>SUM(C15:H15)</f>
        <v/>
      </c>
      <c r="J15" s="135" t="n"/>
      <c r="K15" s="127">
        <f>HOJALATERIA!B19</f>
        <v/>
      </c>
      <c r="L15" s="128" t="n"/>
      <c r="M15" s="128">
        <f>'SERV. PREVENTIVOS'!L19+'SIST ELECT'!J19+FRENOS!J19+LAVADOS!J19+MOTOR!J19+TRANSMISION!J19+DIFERENCIAL!J19</f>
        <v/>
      </c>
      <c r="N15" s="128" t="n">
        <v>178.571428571429</v>
      </c>
      <c r="O15" s="128">
        <f>LLANTAS!J19</f>
        <v/>
      </c>
      <c r="P15" s="128">
        <f>HOJALATERIA!J19</f>
        <v/>
      </c>
      <c r="Q15" s="128" t="n">
        <v>0</v>
      </c>
      <c r="R15" s="128">
        <f>L15+M15+N15+O15+P15+Q15</f>
        <v/>
      </c>
    </row>
    <row r="16">
      <c r="A16" s="135" t="n"/>
      <c r="B16" s="127">
        <f>HOJALATERIA!B20</f>
        <v/>
      </c>
      <c r="C16" s="128" t="n"/>
      <c r="D16" s="128">
        <f>SUM('SERV. PREVENTIVOS'!J20+'SIST ELECT'!H20+FRENOS!H20+LAVADOS!H20+MOTOR!H20+TRANSMISION!H20+DIFERENCIAL!H20)</f>
        <v/>
      </c>
      <c r="E16" s="128" t="n">
        <v>686.904761904761</v>
      </c>
      <c r="F16" s="128">
        <f>LLANTAS!H20</f>
        <v/>
      </c>
      <c r="G16" s="128">
        <f>HOJALATERIA!H20</f>
        <v/>
      </c>
      <c r="H16" s="128" t="n">
        <v>0</v>
      </c>
      <c r="I16" s="128">
        <f>SUM(C16:H16)</f>
        <v/>
      </c>
      <c r="J16" s="135" t="n"/>
      <c r="K16" s="127">
        <f>HOJALATERIA!B20</f>
        <v/>
      </c>
      <c r="L16" s="128" t="n"/>
      <c r="M16" s="128">
        <f>'SERV. PREVENTIVOS'!L20+'SIST ELECT'!J20+FRENOS!J20+LAVADOS!J20+MOTOR!J20+TRANSMISION!J20+DIFERENCIAL!J20</f>
        <v/>
      </c>
      <c r="N16" s="128" t="n">
        <v>157.142857142857</v>
      </c>
      <c r="O16" s="128">
        <f>LLANTAS!J20</f>
        <v/>
      </c>
      <c r="P16" s="128">
        <f>HOJALATERIA!J20</f>
        <v/>
      </c>
      <c r="Q16" s="128" t="n">
        <v>0</v>
      </c>
      <c r="R16" s="128">
        <f>L16+M16+N16+O16+P16+Q16</f>
        <v/>
      </c>
    </row>
    <row r="17">
      <c r="A17" s="135" t="n"/>
      <c r="B17" s="127">
        <f>HOJALATERIA!B21</f>
        <v/>
      </c>
      <c r="C17" s="128" t="n"/>
      <c r="D17" s="128">
        <f>SUM('SERV. PREVENTIVOS'!J21+'SIST ELECT'!H21+FRENOS!H21+LAVADOS!H21+MOTOR!H21+TRANSMISION!H21+DIFERENCIAL!H21)</f>
        <v/>
      </c>
      <c r="E17" s="128" t="n">
        <v>734.5238095238089</v>
      </c>
      <c r="F17" s="128">
        <f>LLANTAS!H21</f>
        <v/>
      </c>
      <c r="G17" s="128">
        <f>HOJALATERIA!H21</f>
        <v/>
      </c>
      <c r="H17" s="128" t="n">
        <v>0</v>
      </c>
      <c r="I17" s="128">
        <f>SUM(C17:H17)</f>
        <v/>
      </c>
      <c r="J17" s="135" t="n"/>
      <c r="K17" s="127">
        <f>HOJALATERIA!B21</f>
        <v/>
      </c>
      <c r="L17" s="128" t="n"/>
      <c r="M17" s="128">
        <f>'SERV. PREVENTIVOS'!L21+'SIST ELECT'!J21+FRENOS!J21+LAVADOS!J21+MOTOR!J21+TRANSMISION!J21+DIFERENCIAL!J21</f>
        <v/>
      </c>
      <c r="N17" s="128" t="n">
        <v>135.714285714286</v>
      </c>
      <c r="O17" s="128">
        <f>LLANTAS!J21</f>
        <v/>
      </c>
      <c r="P17" s="128">
        <f>HOJALATERIA!J21</f>
        <v/>
      </c>
      <c r="Q17" s="128" t="n">
        <v>0</v>
      </c>
      <c r="R17" s="128">
        <f>L17+M17+N17+O17+P17+Q17</f>
        <v/>
      </c>
    </row>
    <row r="18">
      <c r="A18" s="135" t="n"/>
      <c r="B18" s="127">
        <f>HOJALATERIA!B22</f>
        <v/>
      </c>
      <c r="C18" s="128" t="n"/>
      <c r="D18" s="128">
        <f>SUM('SERV. PREVENTIVOS'!J22+'SIST ELECT'!H22+FRENOS!H22+LAVADOS!H22+MOTOR!H22+TRANSMISION!H22+DIFERENCIAL!H22)</f>
        <v/>
      </c>
      <c r="E18" s="128" t="n">
        <v>735.5238095238089</v>
      </c>
      <c r="F18" s="128">
        <f>LLANTAS!H22</f>
        <v/>
      </c>
      <c r="G18" s="128">
        <f>HOJALATERIA!H22</f>
        <v/>
      </c>
      <c r="H18" s="128" t="n">
        <v>0</v>
      </c>
      <c r="I18" s="128">
        <f>SUM(C18:H18)</f>
        <v/>
      </c>
      <c r="J18" s="135" t="n"/>
      <c r="K18" s="127">
        <f>HOJALATERIA!B22</f>
        <v/>
      </c>
      <c r="L18" s="128" t="n"/>
      <c r="M18" s="128">
        <f>'SERV. PREVENTIVOS'!L22+'SIST ELECT'!J22+FRENOS!J22+LAVADOS!J22+MOTOR!J22+TRANSMISION!J22+DIFERENCIAL!J22</f>
        <v/>
      </c>
      <c r="N18" s="128" t="n">
        <v>136.714285714286</v>
      </c>
      <c r="O18" s="128">
        <f>LLANTAS!J22</f>
        <v/>
      </c>
      <c r="P18" s="128">
        <f>HOJALATERIA!J22</f>
        <v/>
      </c>
      <c r="Q18" s="128" t="n">
        <v>1</v>
      </c>
      <c r="R18" s="128">
        <f>L18+M18+N18+O18+P18+Q18</f>
        <v/>
      </c>
    </row>
    <row r="19">
      <c r="A19" s="135" t="n"/>
      <c r="B19" s="127">
        <f>HOJALATERIA!B23</f>
        <v/>
      </c>
      <c r="C19" s="128" t="n"/>
      <c r="D19" s="128">
        <f>SUM('SERV. PREVENTIVOS'!J23+'SIST ELECT'!H23+FRENOS!H23+LAVADOS!H23+MOTOR!H23+TRANSMISION!H23+DIFERENCIAL!H23)</f>
        <v/>
      </c>
      <c r="E19" s="128" t="n">
        <v>782.142857142857</v>
      </c>
      <c r="F19" s="128">
        <f>LLANTAS!H23</f>
        <v/>
      </c>
      <c r="G19" s="128">
        <f>HOJALATERIA!H23</f>
        <v/>
      </c>
      <c r="H19" s="128" t="n">
        <v>0</v>
      </c>
      <c r="I19" s="128">
        <f>SUM(C19:H19)</f>
        <v/>
      </c>
      <c r="J19" s="135" t="n"/>
      <c r="K19" s="127">
        <f>HOJALATERIA!B23</f>
        <v/>
      </c>
      <c r="L19" s="128" t="n"/>
      <c r="M19" s="128">
        <f>'SERV. PREVENTIVOS'!L23+'SIST ELECT'!J23+FRENOS!J23+LAVADOS!J23+MOTOR!J23+TRANSMISION!J23+DIFERENCIAL!J23</f>
        <v/>
      </c>
      <c r="N19" s="128" t="n">
        <v>114.285714285714</v>
      </c>
      <c r="O19" s="128">
        <f>LLANTAS!J23</f>
        <v/>
      </c>
      <c r="P19" s="128">
        <f>HOJALATERIA!J23</f>
        <v/>
      </c>
      <c r="Q19" s="128" t="n">
        <v>0</v>
      </c>
      <c r="R19" s="128">
        <f>L19+M19+N19+O19+P19+Q19</f>
        <v/>
      </c>
    </row>
    <row r="20">
      <c r="A20" s="135" t="n"/>
      <c r="B20" s="127">
        <f>HOJALATERIA!B24</f>
        <v/>
      </c>
      <c r="C20" s="128" t="n"/>
      <c r="D20" s="128">
        <f>SUM('SERV. PREVENTIVOS'!J24+'SIST ELECT'!H24+FRENOS!H24+LAVADOS!H24+MOTOR!H24+TRANSMISION!H24+DIFERENCIAL!H24)</f>
        <v/>
      </c>
      <c r="E20" s="128" t="n">
        <v>877.380952380952</v>
      </c>
      <c r="F20" s="128">
        <f>LLANTAS!H24</f>
        <v/>
      </c>
      <c r="G20" s="128">
        <f>HOJALATERIA!H24</f>
        <v/>
      </c>
      <c r="H20" s="128" t="n">
        <v>0</v>
      </c>
      <c r="I20" s="128">
        <f>SUM(C20:H20)</f>
        <v/>
      </c>
      <c r="J20" s="135" t="n"/>
      <c r="K20" s="127">
        <f>HOJALATERIA!B24</f>
        <v/>
      </c>
      <c r="L20" s="128" t="n"/>
      <c r="M20" s="128">
        <f>'SERV. PREVENTIVOS'!L24+'SIST ELECT'!J24+FRENOS!J24+LAVADOS!J24+MOTOR!J24+TRANSMISION!J24+DIFERENCIAL!J24</f>
        <v/>
      </c>
      <c r="N20" s="128" t="n">
        <v>71.428571428571</v>
      </c>
      <c r="O20" s="128">
        <f>LLANTAS!J24</f>
        <v/>
      </c>
      <c r="P20" s="128">
        <f>HOJALATERIA!J24</f>
        <v/>
      </c>
      <c r="Q20" s="128" t="n">
        <v>0</v>
      </c>
      <c r="R20" s="128">
        <f>L20+M20+N20+O20+P20+Q20</f>
        <v/>
      </c>
    </row>
    <row r="21">
      <c r="A21" s="135" t="n"/>
      <c r="B21" s="127">
        <f>HOJALATERIA!B25</f>
        <v/>
      </c>
      <c r="C21" s="128" t="n"/>
      <c r="D21" s="128">
        <f>SUM('SERV. PREVENTIVOS'!J25+'SIST ELECT'!H25+FRENOS!H25+LAVADOS!H25+MOTOR!H25+TRANSMISION!H25+DIFERENCIAL!H25)</f>
        <v/>
      </c>
      <c r="E21" s="128" t="n">
        <v>878.380952380952</v>
      </c>
      <c r="F21" s="128">
        <f>LLANTAS!H25</f>
        <v/>
      </c>
      <c r="G21" s="128">
        <f>HOJALATERIA!H25</f>
        <v/>
      </c>
      <c r="H21" s="128" t="n">
        <v>0</v>
      </c>
      <c r="I21" s="128">
        <f>SUM(C21:H21)</f>
        <v/>
      </c>
      <c r="J21" s="135" t="n"/>
      <c r="K21" s="127">
        <f>HOJALATERIA!B25</f>
        <v/>
      </c>
      <c r="L21" s="128" t="n"/>
      <c r="M21" s="128">
        <f>'SERV. PREVENTIVOS'!L25+'SIST ELECT'!J25+FRENOS!J25+LAVADOS!J25+MOTOR!J25+TRANSMISION!J25+DIFERENCIAL!J25</f>
        <v/>
      </c>
      <c r="N21" s="128" t="n">
        <v>72.428571428571</v>
      </c>
      <c r="O21" s="128">
        <f>LLANTAS!J25</f>
        <v/>
      </c>
      <c r="P21" s="128">
        <f>HOJALATERIA!J25</f>
        <v/>
      </c>
      <c r="Q21" s="128" t="n">
        <v>1</v>
      </c>
      <c r="R21" s="128">
        <f>L21+M21+N21+O21+P21+Q21</f>
        <v/>
      </c>
    </row>
    <row r="22">
      <c r="A22" s="135" t="n"/>
      <c r="B22" s="127">
        <f>HOJALATERIA!B26</f>
        <v/>
      </c>
      <c r="C22" s="128" t="n"/>
      <c r="D22" s="128">
        <f>SUM('SERV. PREVENTIVOS'!J26+'SIST ELECT'!H26+FRENOS!H26+LAVADOS!H26+MOTOR!H26+TRANSMISION!H26+DIFERENCIAL!H26)</f>
        <v/>
      </c>
      <c r="E22" s="128" t="n">
        <v>925</v>
      </c>
      <c r="F22" s="128">
        <f>LLANTAS!H26</f>
        <v/>
      </c>
      <c r="G22" s="128">
        <f>HOJALATERIA!H26</f>
        <v/>
      </c>
      <c r="H22" s="128" t="n">
        <v>0</v>
      </c>
      <c r="I22" s="128">
        <f>SUM(C22:H22)</f>
        <v/>
      </c>
      <c r="J22" s="135" t="n"/>
      <c r="K22" s="127">
        <f>HOJALATERIA!B26</f>
        <v/>
      </c>
      <c r="L22" s="128" t="n"/>
      <c r="M22" s="128">
        <f>'SERV. PREVENTIVOS'!L26+'SIST ELECT'!J26+FRENOS!J26+LAVADOS!J26+MOTOR!J26+TRANSMISION!J26+DIFERENCIAL!J26</f>
        <v/>
      </c>
      <c r="N22" s="128" t="n">
        <v>50</v>
      </c>
      <c r="O22" s="128">
        <f>LLANTAS!J26</f>
        <v/>
      </c>
      <c r="P22" s="128">
        <f>HOJALATERIA!J26</f>
        <v/>
      </c>
      <c r="Q22" s="128" t="n">
        <v>0</v>
      </c>
      <c r="R22" s="128">
        <f>L22+M22+N22+O22+P22+Q22</f>
        <v/>
      </c>
    </row>
    <row r="23">
      <c r="A23" s="135" t="n"/>
      <c r="B23" s="127">
        <f>HOJALATERIA!B27</f>
        <v/>
      </c>
      <c r="C23" s="128" t="n"/>
      <c r="D23" s="128">
        <f>SUM('SERV. PREVENTIVOS'!J27+'SIST ELECT'!H27+FRENOS!H27+LAVADOS!H27+MOTOR!H27+TRANSMISION!H27+DIFERENCIAL!H27)</f>
        <v/>
      </c>
      <c r="E23" s="128" t="n">
        <v>972.619047619047</v>
      </c>
      <c r="F23" s="128">
        <f>LLANTAS!H27</f>
        <v/>
      </c>
      <c r="G23" s="128">
        <f>HOJALATERIA!H27</f>
        <v/>
      </c>
      <c r="H23" s="128" t="n">
        <v>0</v>
      </c>
      <c r="I23" s="128">
        <f>SUM(C23:H23)</f>
        <v/>
      </c>
      <c r="J23" s="135" t="n"/>
      <c r="K23" s="127">
        <f>HOJALATERIA!B27</f>
        <v/>
      </c>
      <c r="L23" s="128" t="n"/>
      <c r="M23" s="128">
        <f>'SERV. PREVENTIVOS'!L27+'SIST ELECT'!J27+FRENOS!J27+LAVADOS!J27+MOTOR!J27+TRANSMISION!J27+DIFERENCIAL!J27</f>
        <v/>
      </c>
      <c r="N23" s="128" t="n">
        <v>28.571428571429</v>
      </c>
      <c r="O23" s="128">
        <f>LLANTAS!J27</f>
        <v/>
      </c>
      <c r="P23" s="128">
        <f>HOJALATERIA!J27</f>
        <v/>
      </c>
      <c r="Q23" s="128" t="n">
        <v>0</v>
      </c>
      <c r="R23" s="128">
        <f>L23+M23+N23+O23+P23+Q23</f>
        <v/>
      </c>
    </row>
    <row r="24">
      <c r="A24" s="135" t="n"/>
      <c r="B24" s="127">
        <f>HOJALATERIA!B28</f>
        <v/>
      </c>
      <c r="C24" s="128" t="n"/>
      <c r="D24" s="128">
        <f>SUM('SERV. PREVENTIVOS'!J28+'SIST ELECT'!H28+FRENOS!H28+LAVADOS!H28+MOTOR!H28+TRANSMISION!H28+DIFERENCIAL!H28)</f>
        <v/>
      </c>
      <c r="E24" s="128" t="n">
        <v>1020.2380952381</v>
      </c>
      <c r="F24" s="128">
        <f>LLANTAS!H28</f>
        <v/>
      </c>
      <c r="G24" s="128">
        <f>HOJALATERIA!H28</f>
        <v/>
      </c>
      <c r="H24" s="128" t="n">
        <v>0</v>
      </c>
      <c r="I24" s="128">
        <f>SUM(C24:H24)</f>
        <v/>
      </c>
      <c r="J24" s="135" t="n"/>
      <c r="K24" s="127">
        <f>HOJALATERIA!B28</f>
        <v/>
      </c>
      <c r="L24" s="128" t="n"/>
      <c r="M24" s="128">
        <f>'SERV. PREVENTIVOS'!L28+'SIST ELECT'!J28+FRENOS!J28+LAVADOS!J28+MOTOR!J28+TRANSMISION!J28+DIFERENCIAL!J28</f>
        <v/>
      </c>
      <c r="N24" s="128" t="n">
        <v>7.142857142857</v>
      </c>
      <c r="O24" s="128">
        <f>LLANTAS!J28</f>
        <v/>
      </c>
      <c r="P24" s="128">
        <f>HOJALATERIA!J28</f>
        <v/>
      </c>
      <c r="Q24" s="128" t="n">
        <v>0</v>
      </c>
      <c r="R24" s="128">
        <f>L24+M24+N24+O24+P24+Q24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 t="n"/>
      <c r="D31" s="128">
        <f>'SERV. PREVENTIVOS'!N10+'SIST ELECT'!L10+FRENOS!L10+LAVADOS!L10+MOTOR!L10+TRANSMISION!L10+DIFERENCIAL!L10</f>
        <v/>
      </c>
      <c r="E31" s="128" t="n">
        <v>800</v>
      </c>
      <c r="F31" s="128">
        <f>LLANTAS!L10</f>
        <v/>
      </c>
      <c r="G31" s="128">
        <f>HOJALATERIA!L10</f>
        <v/>
      </c>
      <c r="H31" s="128" t="n">
        <v>0</v>
      </c>
      <c r="I31" s="128">
        <f>SUM(C31:H31)</f>
        <v/>
      </c>
      <c r="J31" s="135" t="n"/>
      <c r="K31" s="127">
        <f>K6</f>
        <v/>
      </c>
      <c r="L31" s="128" t="n"/>
      <c r="M31" s="128">
        <f>'SERV. PREVENTIVOS'!N10+'SIST ELECT'!N10+FRENOS!N10+LAVADOS!N10+MOTOR!N10+TRANSMISION!N10+DIFERENCIAL!N10</f>
        <v/>
      </c>
      <c r="N31" s="128" t="n">
        <v>0</v>
      </c>
      <c r="O31" s="128">
        <f>LLANTAS!N10</f>
        <v/>
      </c>
      <c r="P31" s="128">
        <f>HOJALATERIA!N10</f>
        <v/>
      </c>
      <c r="Q31" s="128" t="n">
        <v>0</v>
      </c>
      <c r="R31" s="128">
        <f>L31+M31+N31+O31+P31+Q31</f>
        <v/>
      </c>
    </row>
    <row r="32">
      <c r="A32" s="135" t="n"/>
      <c r="B32" s="127">
        <f>B7</f>
        <v/>
      </c>
      <c r="C32" s="128" t="n"/>
      <c r="D32" s="128">
        <f>'SERV. PREVENTIVOS'!N11+'SIST ELECT'!L11+FRENOS!L11+LAVADOS!L11+MOTOR!L11+TRANSMISION!L11+DIFERENCIAL!L11</f>
        <v/>
      </c>
      <c r="E32" s="128" t="n">
        <v>0</v>
      </c>
      <c r="F32" s="128">
        <f>LLANTAS!L11</f>
        <v/>
      </c>
      <c r="G32" s="128">
        <f>HOJALATERIA!L11</f>
        <v/>
      </c>
      <c r="H32" s="128" t="n">
        <v>0</v>
      </c>
      <c r="I32" s="128">
        <f>SUM(C32:H32)</f>
        <v/>
      </c>
      <c r="J32" s="135" t="n"/>
      <c r="K32" s="127">
        <f>K7</f>
        <v/>
      </c>
      <c r="L32" s="128" t="n"/>
      <c r="M32" s="128">
        <f>'SERV. PREVENTIVOS'!N11+'SIST ELECT'!N11+FRENOS!N11+LAVADOS!N11+MOTOR!N11+TRANSMISION!N11+DIFERENCIAL!N11</f>
        <v/>
      </c>
      <c r="N32" s="128" t="n">
        <v>0</v>
      </c>
      <c r="O32" s="128">
        <f>LLANTAS!N11</f>
        <v/>
      </c>
      <c r="P32" s="128">
        <f>HOJALATERIA!N11</f>
        <v/>
      </c>
      <c r="Q32" s="128" t="n">
        <v>0</v>
      </c>
      <c r="R32" s="128">
        <f>L32+M32+N32+O32+P32+Q32</f>
        <v/>
      </c>
    </row>
    <row r="33">
      <c r="A33" s="135" t="n"/>
      <c r="B33" s="127">
        <f>B8</f>
        <v/>
      </c>
      <c r="C33" s="128" t="n"/>
      <c r="D33" s="128">
        <f>'SERV. PREVENTIVOS'!N12+'SIST ELECT'!L12+FRENOS!L12+LAVADOS!L12+MOTOR!L12+TRANSMISION!L12+DIFERENCIAL!L12</f>
        <v/>
      </c>
      <c r="E33" s="128" t="n">
        <v>0</v>
      </c>
      <c r="F33" s="128">
        <f>LLANTAS!L12</f>
        <v/>
      </c>
      <c r="G33" s="128">
        <f>HOJALATERIA!L12</f>
        <v/>
      </c>
      <c r="H33" s="128" t="n">
        <v>0</v>
      </c>
      <c r="I33" s="128">
        <f>SUM(C33:H33)</f>
        <v/>
      </c>
      <c r="J33" s="135" t="n"/>
      <c r="K33" s="127">
        <f>K8</f>
        <v/>
      </c>
      <c r="L33" s="128" t="n"/>
      <c r="M33" s="128">
        <f>'SERV. PREVENTIVOS'!N12+'SIST ELECT'!N12+FRENOS!N12+LAVADOS!N12+MOTOR!N12+TRANSMISION!N12+DIFERENCIAL!N12</f>
        <v/>
      </c>
      <c r="N33" s="128" t="n">
        <v>0</v>
      </c>
      <c r="O33" s="128">
        <f>LLANTAS!N12</f>
        <v/>
      </c>
      <c r="P33" s="128">
        <f>HOJALATERIA!N12</f>
        <v/>
      </c>
      <c r="Q33" s="128" t="n">
        <v>0</v>
      </c>
      <c r="R33" s="128">
        <f>L33+M33+N33+O33+P33+Q33</f>
        <v/>
      </c>
    </row>
    <row r="34">
      <c r="A34" s="135" t="n"/>
      <c r="B34" s="127">
        <f>B9</f>
        <v/>
      </c>
      <c r="C34" s="128" t="n"/>
      <c r="D34" s="128">
        <f>'SERV. PREVENTIVOS'!N13+'SIST ELECT'!L13+FRENOS!L13+LAVADOS!L13+MOTOR!L13+TRANSMISION!L13+DIFERENCIAL!L13</f>
        <v/>
      </c>
      <c r="E34" s="128" t="n">
        <v>0</v>
      </c>
      <c r="F34" s="128">
        <f>LLANTAS!L13</f>
        <v/>
      </c>
      <c r="G34" s="128">
        <f>HOJALATERIA!L13</f>
        <v/>
      </c>
      <c r="H34" s="128" t="n">
        <v>0</v>
      </c>
      <c r="I34" s="128">
        <f>SUM(C34:H34)</f>
        <v/>
      </c>
      <c r="J34" s="135" t="n"/>
      <c r="K34" s="127">
        <f>K9</f>
        <v/>
      </c>
      <c r="L34" s="128" t="n"/>
      <c r="M34" s="128">
        <f>'SERV. PREVENTIVOS'!N13+'SIST ELECT'!N13+FRENOS!N13+LAVADOS!N13+MOTOR!N13+TRANSMISION!N13+DIFERENCIAL!N13</f>
        <v/>
      </c>
      <c r="N34" s="128" t="n">
        <v>0</v>
      </c>
      <c r="O34" s="128">
        <f>LLANTAS!N13</f>
        <v/>
      </c>
      <c r="P34" s="128">
        <f>HOJALATERIA!N13</f>
        <v/>
      </c>
      <c r="Q34" s="128" t="n">
        <v>0</v>
      </c>
      <c r="R34" s="128">
        <f>L34+M34+N34+O34+P34+Q34</f>
        <v/>
      </c>
    </row>
    <row r="35">
      <c r="A35" s="135" t="n"/>
      <c r="B35" s="127">
        <f>B10</f>
        <v/>
      </c>
      <c r="C35" s="128" t="n"/>
      <c r="D35" s="128">
        <f>'SERV. PREVENTIVOS'!N14+'SIST ELECT'!L14+FRENOS!L14+LAVADOS!L14+MOTOR!L14+TRANSMISION!L14+DIFERENCIAL!L14</f>
        <v/>
      </c>
      <c r="E35" s="128" t="n">
        <v>500</v>
      </c>
      <c r="F35" s="128">
        <f>LLANTAS!L14</f>
        <v/>
      </c>
      <c r="G35" s="128">
        <f>HOJALATERIA!L14</f>
        <v/>
      </c>
      <c r="H35" s="128" t="n">
        <v>0</v>
      </c>
      <c r="I35" s="128">
        <f>SUM(C35:H35)</f>
        <v/>
      </c>
      <c r="J35" s="135" t="n"/>
      <c r="K35" s="127">
        <f>K10</f>
        <v/>
      </c>
      <c r="L35" s="128" t="n"/>
      <c r="M35" s="128">
        <f>'SERV. PREVENTIVOS'!N14+'SIST ELECT'!N14+FRENOS!N14+LAVADOS!N14+MOTOR!N14+TRANSMISION!N14+DIFERENCIAL!N14</f>
        <v/>
      </c>
      <c r="N35" s="128" t="n">
        <v>0</v>
      </c>
      <c r="O35" s="128">
        <f>LLANTAS!N14</f>
        <v/>
      </c>
      <c r="P35" s="128">
        <f>HOJALATERIA!N14</f>
        <v/>
      </c>
      <c r="Q35" s="128" t="n">
        <v>0</v>
      </c>
      <c r="R35" s="128">
        <f>L35+M35+N35+O35+P35+Q35</f>
        <v/>
      </c>
    </row>
    <row r="36">
      <c r="A36" s="135" t="n"/>
      <c r="B36" s="127">
        <f>B11</f>
        <v/>
      </c>
      <c r="C36" s="128" t="n"/>
      <c r="D36" s="128">
        <f>'SERV. PREVENTIVOS'!N15+'SIST ELECT'!L15+FRENOS!L15+LAVADOS!L15+MOTOR!L15+TRANSMISION!L15+DIFERENCIAL!L15</f>
        <v/>
      </c>
      <c r="E36" s="128" t="n">
        <v>0</v>
      </c>
      <c r="F36" s="128">
        <f>LLANTAS!L15</f>
        <v/>
      </c>
      <c r="G36" s="128">
        <f>HOJALATERIA!L15</f>
        <v/>
      </c>
      <c r="H36" s="128" t="n">
        <v>0</v>
      </c>
      <c r="I36" s="128">
        <f>SUM(C36:H36)</f>
        <v/>
      </c>
      <c r="J36" s="135" t="n"/>
      <c r="K36" s="127">
        <f>K11</f>
        <v/>
      </c>
      <c r="L36" s="128" t="n"/>
      <c r="M36" s="128">
        <f>'SERV. PREVENTIVOS'!N15+'SIST ELECT'!N15+FRENOS!N15+LAVADOS!N15+MOTOR!N15+TRANSMISION!N15+DIFERENCIAL!N15</f>
        <v/>
      </c>
      <c r="N36" s="128" t="n">
        <v>0</v>
      </c>
      <c r="O36" s="128">
        <f>LLANTAS!N15</f>
        <v/>
      </c>
      <c r="P36" s="128">
        <f>HOJALATERIA!N15</f>
        <v/>
      </c>
      <c r="Q36" s="128" t="n">
        <v>0</v>
      </c>
      <c r="R36" s="128">
        <f>L36+M36+N36+O36+P36+Q36</f>
        <v/>
      </c>
    </row>
    <row r="37">
      <c r="A37" s="135" t="n"/>
      <c r="B37" s="127">
        <f>B12</f>
        <v/>
      </c>
      <c r="C37" s="128" t="n"/>
      <c r="D37" s="128">
        <f>'SERV. PREVENTIVOS'!N16+'SIST ELECT'!L16+FRENOS!L16+LAVADOS!L16+MOTOR!L16+TRANSMISION!L16+DIFERENCIAL!L16</f>
        <v/>
      </c>
      <c r="E37" s="128" t="n">
        <v>600</v>
      </c>
      <c r="F37" s="128">
        <f>LLANTAS!L16</f>
        <v/>
      </c>
      <c r="G37" s="128">
        <f>HOJALATERIA!L16</f>
        <v/>
      </c>
      <c r="H37" s="128" t="n">
        <v>3000</v>
      </c>
      <c r="I37" s="128">
        <f>SUM(C37:H37)</f>
        <v/>
      </c>
      <c r="J37" s="135" t="n"/>
      <c r="K37" s="127">
        <f>K12</f>
        <v/>
      </c>
      <c r="L37" s="128" t="n"/>
      <c r="M37" s="128">
        <f>'SERV. PREVENTIVOS'!N16+'SIST ELECT'!N16+FRENOS!N16+LAVADOS!N16+MOTOR!N16+TRANSMISION!N16+DIFERENCIAL!N16</f>
        <v/>
      </c>
      <c r="N37" s="128" t="n">
        <v>0</v>
      </c>
      <c r="O37" s="128">
        <f>LLANTAS!N16</f>
        <v/>
      </c>
      <c r="P37" s="128">
        <f>HOJALATERIA!N16</f>
        <v/>
      </c>
      <c r="Q37" s="128" t="n">
        <v>0</v>
      </c>
      <c r="R37" s="128">
        <f>L37+M37+N37+O37+P37+Q37</f>
        <v/>
      </c>
    </row>
    <row r="38">
      <c r="A38" s="135" t="n"/>
      <c r="B38" s="127">
        <f>B13</f>
        <v/>
      </c>
      <c r="C38" s="128" t="n"/>
      <c r="D38" s="128">
        <f>'SERV. PREVENTIVOS'!N17+'SIST ELECT'!L17+FRENOS!L17+LAVADOS!L17+MOTOR!L17+TRANSMISION!L17+DIFERENCIAL!L17</f>
        <v/>
      </c>
      <c r="E38" s="128" t="n">
        <v>0</v>
      </c>
      <c r="F38" s="128">
        <f>LLANTAS!L17</f>
        <v/>
      </c>
      <c r="G38" s="128">
        <f>HOJALATERIA!L17</f>
        <v/>
      </c>
      <c r="H38" s="128" t="n">
        <v>3000</v>
      </c>
      <c r="I38" s="128">
        <f>SUM(C38:H38)</f>
        <v/>
      </c>
      <c r="J38" s="135" t="n"/>
      <c r="K38" s="127">
        <f>K13</f>
        <v/>
      </c>
      <c r="L38" s="128" t="n"/>
      <c r="M38" s="128">
        <f>'SERV. PREVENTIVOS'!N17+'SIST ELECT'!N17+FRENOS!N17+LAVADOS!N17+MOTOR!N17+TRANSMISION!N17+DIFERENCIAL!N17</f>
        <v/>
      </c>
      <c r="N38" s="128" t="n">
        <v>0</v>
      </c>
      <c r="O38" s="128">
        <f>LLANTAS!N17</f>
        <v/>
      </c>
      <c r="P38" s="128">
        <f>HOJALATERIA!N17</f>
        <v/>
      </c>
      <c r="Q38" s="128" t="n">
        <v>0</v>
      </c>
      <c r="R38" s="128">
        <f>L38+M38+N38+O38+P38+Q38</f>
        <v/>
      </c>
    </row>
    <row r="39">
      <c r="A39" s="135" t="n"/>
      <c r="B39" s="127">
        <f>B14</f>
        <v/>
      </c>
      <c r="C39" s="128" t="n"/>
      <c r="D39" s="128">
        <f>'SERV. PREVENTIVOS'!N18+'SIST ELECT'!L18+FRENOS!L18+LAVADOS!L18+MOTOR!L18+TRANSMISION!L18+DIFERENCIAL!L18</f>
        <v/>
      </c>
      <c r="E39" s="128" t="n">
        <v>1000</v>
      </c>
      <c r="F39" s="128">
        <f>LLANTAS!L18</f>
        <v/>
      </c>
      <c r="G39" s="128">
        <f>HOJALATERIA!L18</f>
        <v/>
      </c>
      <c r="H39" s="128" t="n">
        <v>3001</v>
      </c>
      <c r="I39" s="128">
        <f>SUM(C39:H39)</f>
        <v/>
      </c>
      <c r="J39" s="135" t="n"/>
      <c r="K39" s="127">
        <f>K14</f>
        <v/>
      </c>
      <c r="L39" s="128" t="n"/>
      <c r="M39" s="128">
        <f>'SERV. PREVENTIVOS'!N18+'SIST ELECT'!N18+FRENOS!N18+LAVADOS!N18+MOTOR!N18+TRANSMISION!N18+DIFERENCIAL!N18</f>
        <v/>
      </c>
      <c r="N39" s="128" t="n">
        <v>1</v>
      </c>
      <c r="O39" s="128">
        <f>LLANTAS!N18</f>
        <v/>
      </c>
      <c r="P39" s="128">
        <f>HOJALATERIA!N18</f>
        <v/>
      </c>
      <c r="Q39" s="128" t="n">
        <v>1</v>
      </c>
      <c r="R39" s="128">
        <f>L39+M39+N39+O39+P39+Q39</f>
        <v/>
      </c>
    </row>
    <row r="40">
      <c r="A40" s="135" t="n"/>
      <c r="B40" s="127">
        <f>B15</f>
        <v/>
      </c>
      <c r="C40" s="128" t="n"/>
      <c r="D40" s="128">
        <f>'SERV. PREVENTIVOS'!N19+'SIST ELECT'!L19+FRENOS!L19+LAVADOS!L19+MOTOR!L19+TRANSMISION!L19+DIFERENCIAL!L19</f>
        <v/>
      </c>
      <c r="E40" s="128" t="n">
        <v>0</v>
      </c>
      <c r="F40" s="128">
        <f>LLANTAS!L19</f>
        <v/>
      </c>
      <c r="G40" s="128">
        <f>HOJALATERIA!L19</f>
        <v/>
      </c>
      <c r="H40" s="128" t="n">
        <v>3000</v>
      </c>
      <c r="I40" s="128">
        <f>SUM(C40:H40)</f>
        <v/>
      </c>
      <c r="J40" s="135" t="n"/>
      <c r="K40" s="127">
        <f>K15</f>
        <v/>
      </c>
      <c r="L40" s="128" t="n"/>
      <c r="M40" s="128">
        <f>'SERV. PREVENTIVOS'!N19+'SIST ELECT'!N19+FRENOS!N19+LAVADOS!N19+MOTOR!N19+TRANSMISION!N19+DIFERENCIAL!N19</f>
        <v/>
      </c>
      <c r="N40" s="128" t="n">
        <v>0</v>
      </c>
      <c r="O40" s="128">
        <f>LLANTAS!N19</f>
        <v/>
      </c>
      <c r="P40" s="128">
        <f>HOJALATERIA!N19</f>
        <v/>
      </c>
      <c r="Q40" s="128" t="n">
        <v>0</v>
      </c>
      <c r="R40" s="128">
        <f>L40+M40+N40+O40+P40+Q40</f>
        <v/>
      </c>
    </row>
    <row r="41">
      <c r="A41" s="135" t="n"/>
      <c r="B41" s="127">
        <f>B16</f>
        <v/>
      </c>
      <c r="C41" s="128" t="n"/>
      <c r="D41" s="128">
        <f>'SERV. PREVENTIVOS'!N20+'SIST ELECT'!L20+FRENOS!L20+LAVADOS!L20+MOTOR!L20+TRANSMISION!L20+DIFERENCIAL!L20</f>
        <v/>
      </c>
      <c r="E41" s="128" t="n">
        <v>0</v>
      </c>
      <c r="F41" s="128">
        <f>LLANTAS!L20</f>
        <v/>
      </c>
      <c r="G41" s="128">
        <f>HOJALATERIA!L20</f>
        <v/>
      </c>
      <c r="H41" s="128" t="n">
        <v>0</v>
      </c>
      <c r="I41" s="128">
        <f>SUM(C41:H41)</f>
        <v/>
      </c>
      <c r="J41" s="135" t="n"/>
      <c r="K41" s="127">
        <f>K16</f>
        <v/>
      </c>
      <c r="L41" s="128" t="n"/>
      <c r="M41" s="128">
        <f>'SERV. PREVENTIVOS'!N20+'SIST ELECT'!N20+FRENOS!N20+LAVADOS!N20+MOTOR!N20+TRANSMISION!N20+DIFERENCIAL!N20</f>
        <v/>
      </c>
      <c r="N41" s="128" t="n">
        <v>0</v>
      </c>
      <c r="O41" s="128">
        <f>LLANTAS!N20</f>
        <v/>
      </c>
      <c r="P41" s="128">
        <f>HOJALATERIA!N20</f>
        <v/>
      </c>
      <c r="Q41" s="128" t="n">
        <v>0</v>
      </c>
      <c r="R41" s="128">
        <f>L41+M41+N41+O41+P41+Q41</f>
        <v/>
      </c>
    </row>
    <row r="42">
      <c r="A42" s="135" t="n"/>
      <c r="B42" s="127">
        <f>B17</f>
        <v/>
      </c>
      <c r="C42" s="128" t="n"/>
      <c r="D42" s="128">
        <f>'SERV. PREVENTIVOS'!N21+'SIST ELECT'!L21+FRENOS!L21+LAVADOS!L21+MOTOR!L21+TRANSMISION!L21+DIFERENCIAL!L21</f>
        <v/>
      </c>
      <c r="E42" s="128" t="n">
        <v>0</v>
      </c>
      <c r="F42" s="128">
        <f>LLANTAS!L21</f>
        <v/>
      </c>
      <c r="G42" s="128">
        <f>HOJALATERIA!L21</f>
        <v/>
      </c>
      <c r="H42" s="128" t="n">
        <v>0</v>
      </c>
      <c r="I42" s="128">
        <f>SUM(C42:H42)</f>
        <v/>
      </c>
      <c r="J42" s="135" t="n"/>
      <c r="K42" s="127">
        <f>K17</f>
        <v/>
      </c>
      <c r="L42" s="128" t="n"/>
      <c r="M42" s="128">
        <f>'SERV. PREVENTIVOS'!N21+'SIST ELECT'!N21+FRENOS!N21+LAVADOS!N21+MOTOR!N21+TRANSMISION!N21+DIFERENCIAL!N21</f>
        <v/>
      </c>
      <c r="N42" s="128" t="n">
        <v>1000</v>
      </c>
      <c r="O42" s="128">
        <f>LLANTAS!N21</f>
        <v/>
      </c>
      <c r="P42" s="128">
        <f>HOJALATERIA!N21</f>
        <v/>
      </c>
      <c r="Q42" s="128" t="n">
        <v>0</v>
      </c>
      <c r="R42" s="128">
        <f>L42+M42+N42+O42+P42+Q42</f>
        <v/>
      </c>
    </row>
    <row r="43">
      <c r="A43" s="135" t="n"/>
      <c r="B43" s="127">
        <f>B18</f>
        <v/>
      </c>
      <c r="C43" s="128" t="n"/>
      <c r="D43" s="128">
        <f>'SERV. PREVENTIVOS'!N22+'SIST ELECT'!L22+FRENOS!L22+LAVADOS!L22+MOTOR!L22+TRANSMISION!L22+DIFERENCIAL!L22</f>
        <v/>
      </c>
      <c r="E43" s="128" t="n">
        <v>1</v>
      </c>
      <c r="F43" s="128">
        <f>LLANTAS!L22</f>
        <v/>
      </c>
      <c r="G43" s="128">
        <f>HOJALATERIA!L22</f>
        <v/>
      </c>
      <c r="H43" s="128" t="n">
        <v>1</v>
      </c>
      <c r="I43" s="128">
        <f>SUM(C43:H43)</f>
        <v/>
      </c>
      <c r="J43" s="135" t="n"/>
      <c r="K43" s="127">
        <f>K18</f>
        <v/>
      </c>
      <c r="L43" s="128" t="n"/>
      <c r="M43" s="128">
        <f>'SERV. PREVENTIVOS'!N22+'SIST ELECT'!N22+FRENOS!N22+LAVADOS!N22+MOTOR!N22+TRANSMISION!N22+DIFERENCIAL!N22</f>
        <v/>
      </c>
      <c r="N43" s="128" t="n">
        <v>1001</v>
      </c>
      <c r="O43" s="128">
        <f>LLANTAS!N22</f>
        <v/>
      </c>
      <c r="P43" s="128">
        <f>HOJALATERIA!N22</f>
        <v/>
      </c>
      <c r="Q43" s="128" t="n">
        <v>1</v>
      </c>
      <c r="R43" s="128">
        <f>L43+M43+N43+O43+P43+Q43</f>
        <v/>
      </c>
    </row>
    <row r="44">
      <c r="A44" s="135" t="n"/>
      <c r="B44" s="127">
        <f>B19</f>
        <v/>
      </c>
      <c r="C44" s="128" t="n"/>
      <c r="D44" s="128">
        <f>'SERV. PREVENTIVOS'!N23+'SIST ELECT'!L23+FRENOS!L23+LAVADOS!L23+MOTOR!L23+TRANSMISION!L23+DIFERENCIAL!L23</f>
        <v/>
      </c>
      <c r="E44" s="128" t="n">
        <v>300</v>
      </c>
      <c r="F44" s="128">
        <f>LLANTAS!L23</f>
        <v/>
      </c>
      <c r="G44" s="128">
        <f>HOJALATERIA!L23</f>
        <v/>
      </c>
      <c r="H44" s="128" t="n">
        <v>0</v>
      </c>
      <c r="I44" s="128">
        <f>SUM(C44:H44)</f>
        <v/>
      </c>
      <c r="J44" s="135" t="n"/>
      <c r="K44" s="127">
        <f>K19</f>
        <v/>
      </c>
      <c r="L44" s="128" t="n"/>
      <c r="M44" s="128">
        <f>'SERV. PREVENTIVOS'!N23+'SIST ELECT'!N23+FRENOS!N23+LAVADOS!N23+MOTOR!N23+TRANSMISION!N23+DIFERENCIAL!N23</f>
        <v/>
      </c>
      <c r="N44" s="128" t="n">
        <v>1000</v>
      </c>
      <c r="O44" s="128">
        <f>LLANTAS!N23</f>
        <v/>
      </c>
      <c r="P44" s="128">
        <f>HOJALATERIA!N23</f>
        <v/>
      </c>
      <c r="Q44" s="128" t="n">
        <v>0</v>
      </c>
      <c r="R44" s="128">
        <f>L44+M44+N44+O44+P44+Q44</f>
        <v/>
      </c>
    </row>
    <row r="45">
      <c r="A45" s="135" t="n"/>
      <c r="B45" s="127">
        <f>B20</f>
        <v/>
      </c>
      <c r="C45" s="128" t="n"/>
      <c r="D45" s="128">
        <f>'SERV. PREVENTIVOS'!N24+'SIST ELECT'!L24+FRENOS!L24+LAVADOS!L24+MOTOR!L24+TRANSMISION!L24+DIFERENCIAL!L24</f>
        <v/>
      </c>
      <c r="E45" s="128" t="n">
        <v>0</v>
      </c>
      <c r="F45" s="128">
        <f>LLANTAS!L24</f>
        <v/>
      </c>
      <c r="G45" s="128">
        <f>HOJALATERIA!L24</f>
        <v/>
      </c>
      <c r="H45" s="128" t="n">
        <v>0</v>
      </c>
      <c r="I45" s="128">
        <f>SUM(C45:H45)</f>
        <v/>
      </c>
      <c r="J45" s="135" t="n"/>
      <c r="K45" s="127">
        <f>K20</f>
        <v/>
      </c>
      <c r="L45" s="128" t="n"/>
      <c r="M45" s="128">
        <f>'SERV. PREVENTIVOS'!N24+'SIST ELECT'!N24+FRENOS!N24+LAVADOS!N24+MOTOR!N24+TRANSMISION!N24+DIFERENCIAL!N24</f>
        <v/>
      </c>
      <c r="N45" s="128" t="n">
        <v>1000</v>
      </c>
      <c r="O45" s="128">
        <f>LLANTAS!N24</f>
        <v/>
      </c>
      <c r="P45" s="128">
        <f>HOJALATERIA!N24</f>
        <v/>
      </c>
      <c r="Q45" s="128" t="n">
        <v>0</v>
      </c>
      <c r="R45" s="128">
        <f>L45+M45+N45+O45+P45+Q45</f>
        <v/>
      </c>
    </row>
    <row r="46">
      <c r="A46" s="135" t="n"/>
      <c r="B46" s="127">
        <f>B21</f>
        <v/>
      </c>
      <c r="C46" s="128" t="n"/>
      <c r="D46" s="128">
        <f>'SERV. PREVENTIVOS'!N25+'SIST ELECT'!L25+FRENOS!L25+LAVADOS!L25+MOTOR!L25+TRANSMISION!L25+DIFERENCIAL!L25</f>
        <v/>
      </c>
      <c r="E46" s="128" t="n">
        <v>1</v>
      </c>
      <c r="F46" s="128">
        <f>LLANTAS!L25</f>
        <v/>
      </c>
      <c r="G46" s="128">
        <f>HOJALATERIA!L25</f>
        <v/>
      </c>
      <c r="H46" s="128" t="n">
        <v>1</v>
      </c>
      <c r="I46" s="128">
        <f>SUM(C46:H46)</f>
        <v/>
      </c>
      <c r="J46" s="135" t="n"/>
      <c r="K46" s="127">
        <f>K21</f>
        <v/>
      </c>
      <c r="L46" s="128" t="n"/>
      <c r="M46" s="128">
        <f>'SERV. PREVENTIVOS'!N25+'SIST ELECT'!N25+FRENOS!N25+LAVADOS!N25+MOTOR!N25+TRANSMISION!N25+DIFERENCIAL!N25</f>
        <v/>
      </c>
      <c r="N46" s="128" t="n">
        <v>1001</v>
      </c>
      <c r="O46" s="128">
        <f>LLANTAS!N25</f>
        <v/>
      </c>
      <c r="P46" s="128">
        <f>HOJALATERIA!N25</f>
        <v/>
      </c>
      <c r="Q46" s="128" t="n">
        <v>1</v>
      </c>
      <c r="R46" s="128">
        <f>L46+M46+N46+O46+P46+Q46</f>
        <v/>
      </c>
    </row>
    <row r="47">
      <c r="A47" s="135" t="n"/>
      <c r="B47" s="127">
        <f>B22</f>
        <v/>
      </c>
      <c r="C47" s="128" t="n"/>
      <c r="D47" s="128">
        <f>'SERV. PREVENTIVOS'!N26+'SIST ELECT'!L26+FRENOS!L26+LAVADOS!L26+MOTOR!L26+TRANSMISION!L26+DIFERENCIAL!L26</f>
        <v/>
      </c>
      <c r="E47" s="128" t="n">
        <v>0</v>
      </c>
      <c r="F47" s="128">
        <f>LLANTAS!L26</f>
        <v/>
      </c>
      <c r="G47" s="128">
        <f>HOJALATERIA!L26</f>
        <v/>
      </c>
      <c r="H47" s="128" t="n">
        <v>0</v>
      </c>
      <c r="I47" s="128">
        <f>SUM(C47:H47)</f>
        <v/>
      </c>
      <c r="J47" s="135" t="n"/>
      <c r="K47" s="127">
        <f>K22</f>
        <v/>
      </c>
      <c r="L47" s="128" t="n"/>
      <c r="M47" s="128">
        <f>'SERV. PREVENTIVOS'!N26+'SIST ELECT'!N26+FRENOS!N26+LAVADOS!N26+MOTOR!N26+TRANSMISION!N26+DIFERENCIAL!N26</f>
        <v/>
      </c>
      <c r="N47" s="128" t="n">
        <v>1000</v>
      </c>
      <c r="O47" s="128">
        <f>LLANTAS!N26</f>
        <v/>
      </c>
      <c r="P47" s="128">
        <f>HOJALATERIA!N26</f>
        <v/>
      </c>
      <c r="Q47" s="128" t="n">
        <v>0</v>
      </c>
      <c r="R47" s="128">
        <f>L47+M47+N47+O47+P47+Q47</f>
        <v/>
      </c>
    </row>
    <row r="48">
      <c r="A48" s="135" t="n"/>
      <c r="B48" s="127">
        <f>B23</f>
        <v/>
      </c>
      <c r="C48" s="128" t="n"/>
      <c r="D48" s="128">
        <f>'SERV. PREVENTIVOS'!N27+'SIST ELECT'!L27+FRENOS!L27+LAVADOS!L27+MOTOR!L27+TRANSMISION!L27+DIFERENCIAL!L27</f>
        <v/>
      </c>
      <c r="E48" s="128" t="n">
        <v>0</v>
      </c>
      <c r="F48" s="128">
        <f>LLANTAS!L27</f>
        <v/>
      </c>
      <c r="G48" s="128">
        <f>HOJALATERIA!L27</f>
        <v/>
      </c>
      <c r="H48" s="128" t="n">
        <v>500</v>
      </c>
      <c r="I48" s="128">
        <f>SUM(C48:H48)</f>
        <v/>
      </c>
      <c r="J48" s="135" t="n"/>
      <c r="K48" s="127">
        <f>K23</f>
        <v/>
      </c>
      <c r="L48" s="128" t="n"/>
      <c r="M48" s="128">
        <f>'SERV. PREVENTIVOS'!N27+'SIST ELECT'!N27+FRENOS!N27+LAVADOS!N27+MOTOR!N27+TRANSMISION!N27+DIFERENCIAL!N27</f>
        <v/>
      </c>
      <c r="N48" s="128" t="n">
        <v>0</v>
      </c>
      <c r="O48" s="128">
        <f>LLANTAS!N27</f>
        <v/>
      </c>
      <c r="P48" s="128">
        <f>HOJALATERIA!N27</f>
        <v/>
      </c>
      <c r="Q48" s="128" t="n">
        <v>0</v>
      </c>
      <c r="R48" s="128">
        <f>L48+M48+N48+O48+P48+Q48</f>
        <v/>
      </c>
    </row>
    <row r="49">
      <c r="A49" s="135" t="n"/>
      <c r="B49" s="127">
        <f>B24</f>
        <v/>
      </c>
      <c r="C49" s="128" t="n"/>
      <c r="D49" s="128">
        <f>'SERV. PREVENTIVOS'!N28+'SIST ELECT'!L28+FRENOS!L28+LAVADOS!L28+MOTOR!L28+TRANSMISION!L28+DIFERENCIAL!L28</f>
        <v/>
      </c>
      <c r="E49" s="128" t="n">
        <v>0</v>
      </c>
      <c r="F49" s="128">
        <f>LLANTAS!L28</f>
        <v/>
      </c>
      <c r="G49" s="128">
        <f>HOJALATERIA!L28</f>
        <v/>
      </c>
      <c r="H49" s="128" t="n">
        <v>0</v>
      </c>
      <c r="I49" s="128">
        <f>SUM(C49:H49)</f>
        <v/>
      </c>
      <c r="J49" s="135" t="n"/>
      <c r="K49" s="127">
        <f>K24</f>
        <v/>
      </c>
      <c r="L49" s="128" t="n"/>
      <c r="M49" s="128">
        <f>'SERV. PREVENTIVOS'!N28+'SIST ELECT'!N28+FRENOS!N28+LAVADOS!N28+MOTOR!N28+TRANSMISION!N28+DIFERENCIAL!N28</f>
        <v/>
      </c>
      <c r="N49" s="128" t="n">
        <v>0</v>
      </c>
      <c r="O49" s="128">
        <f>LLANTAS!N28</f>
        <v/>
      </c>
      <c r="P49" s="128">
        <f>HOJALATERIA!N28</f>
        <v/>
      </c>
      <c r="Q49" s="128" t="n">
        <v>0</v>
      </c>
      <c r="R49" s="128">
        <f>L49+M49+N49+O49+P49+Q49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 t="n"/>
      <c r="D56" s="128">
        <f>'SERV. PREVENTIVOS'!R10+'SIST ELECT'!P10+FRENOS!P10+LAVADOS!P10+MOTOR!P10+TRANSMISION!P10+DIFERENCIAL!P10</f>
        <v/>
      </c>
      <c r="E56" s="128" t="n">
        <v>0</v>
      </c>
      <c r="F56" s="128">
        <f>LLANTAS!P10</f>
        <v/>
      </c>
      <c r="G56" s="128">
        <f>HOJALATERIA!P10</f>
        <v/>
      </c>
      <c r="H56" s="128" t="n">
        <v>0</v>
      </c>
      <c r="I56" s="128">
        <f>SUM(C56:H56)</f>
        <v/>
      </c>
      <c r="J56" s="135" t="n"/>
      <c r="K56" s="127">
        <f>K31</f>
        <v/>
      </c>
      <c r="L56" s="128" t="n"/>
      <c r="M56" s="128">
        <f>'SERV. PREVENTIVOS'!T10+'SIST ELECT'!R10+FRENOS!R10+LAVADOS!R10+MOTOR!R10+TRANSMISION!R10+DIFERENCIAL!R10</f>
        <v/>
      </c>
      <c r="N56" s="128" t="n">
        <v>0</v>
      </c>
      <c r="O56" s="128">
        <f>LLANTAS!R10</f>
        <v/>
      </c>
      <c r="P56" s="128">
        <f>HOJALATERIA!R10</f>
        <v/>
      </c>
      <c r="Q56" s="128" t="n">
        <v>0</v>
      </c>
      <c r="R56" s="128">
        <f>L56+M56+N56+O56+P56+Q56</f>
        <v/>
      </c>
    </row>
    <row r="57">
      <c r="A57" s="135" t="n"/>
      <c r="B57" s="127">
        <f>B32</f>
        <v/>
      </c>
      <c r="C57" s="128" t="n"/>
      <c r="D57" s="128">
        <f>'SERV. PREVENTIVOS'!R11+'SIST ELECT'!P11+FRENOS!P11+LAVADOS!P11+MOTOR!P11+TRANSMISION!P11+DIFERENCIAL!P11</f>
        <v/>
      </c>
      <c r="E57" s="128" t="n">
        <v>0</v>
      </c>
      <c r="F57" s="128">
        <f>LLANTAS!P11</f>
        <v/>
      </c>
      <c r="G57" s="128">
        <f>HOJALATERIA!P11</f>
        <v/>
      </c>
      <c r="H57" s="128" t="n">
        <v>0</v>
      </c>
      <c r="I57" s="128">
        <f>SUM(C57:H57)</f>
        <v/>
      </c>
      <c r="J57" s="135" t="n"/>
      <c r="K57" s="127">
        <f>K32</f>
        <v/>
      </c>
      <c r="L57" s="128" t="n"/>
      <c r="M57" s="128">
        <f>'SERV. PREVENTIVOS'!T11+'SIST ELECT'!R11+FRENOS!R11+LAVADOS!R11+MOTOR!R11+TRANSMISION!R11+DIFERENCIAL!R11</f>
        <v/>
      </c>
      <c r="N57" s="128" t="n">
        <v>0</v>
      </c>
      <c r="O57" s="128">
        <f>LLANTAS!R11</f>
        <v/>
      </c>
      <c r="P57" s="128">
        <f>HOJALATERIA!R11</f>
        <v/>
      </c>
      <c r="Q57" s="128" t="n">
        <v>0</v>
      </c>
      <c r="R57" s="128">
        <f>L57+M57+N57+O57+P57+Q57</f>
        <v/>
      </c>
    </row>
    <row r="58">
      <c r="A58" s="135" t="n"/>
      <c r="B58" s="127">
        <f>B33</f>
        <v/>
      </c>
      <c r="C58" s="128" t="n"/>
      <c r="D58" s="128">
        <f>'SERV. PREVENTIVOS'!R12+'SIST ELECT'!P12+FRENOS!P12+LAVADOS!P12+MOTOR!P12+TRANSMISION!P12+DIFERENCIAL!P12</f>
        <v/>
      </c>
      <c r="E58" s="128" t="n">
        <v>800</v>
      </c>
      <c r="F58" s="128">
        <f>LLANTAS!P12</f>
        <v/>
      </c>
      <c r="G58" s="128">
        <f>HOJALATERIA!P12</f>
        <v/>
      </c>
      <c r="H58" s="128" t="n">
        <v>0</v>
      </c>
      <c r="I58" s="128">
        <f>SUM(C58:H58)</f>
        <v/>
      </c>
      <c r="J58" s="135" t="n"/>
      <c r="K58" s="127">
        <f>K33</f>
        <v/>
      </c>
      <c r="L58" s="128" t="n"/>
      <c r="M58" s="128">
        <f>'SERV. PREVENTIVOS'!T12+'SIST ELECT'!R12+FRENOS!R12+LAVADOS!R12+MOTOR!R12+TRANSMISION!R12+DIFERENCIAL!R12</f>
        <v/>
      </c>
      <c r="N58" s="128" t="n">
        <v>0</v>
      </c>
      <c r="O58" s="128">
        <f>LLANTAS!R12</f>
        <v/>
      </c>
      <c r="P58" s="128">
        <f>HOJALATERIA!R12</f>
        <v/>
      </c>
      <c r="Q58" s="128" t="n">
        <v>0</v>
      </c>
      <c r="R58" s="128">
        <f>L58+M58+N58+O58+P58+Q58</f>
        <v/>
      </c>
    </row>
    <row r="59">
      <c r="A59" s="135" t="n"/>
      <c r="B59" s="127">
        <f>B34</f>
        <v/>
      </c>
      <c r="C59" s="128" t="n"/>
      <c r="D59" s="128">
        <f>'SERV. PREVENTIVOS'!R13+'SIST ELECT'!P13+FRENOS!P13+LAVADOS!P13+MOTOR!P13+TRANSMISION!P13+DIFERENCIAL!P13</f>
        <v/>
      </c>
      <c r="E59" s="128" t="n">
        <v>500</v>
      </c>
      <c r="F59" s="128">
        <f>LLANTAS!P13</f>
        <v/>
      </c>
      <c r="G59" s="128">
        <f>HOJALATERIA!P13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 t="n"/>
      <c r="M59" s="128">
        <f>'SERV. PREVENTIVOS'!T13+'SIST ELECT'!R13+FRENOS!R13+LAVADOS!R13+MOTOR!R13+TRANSMISION!R13+DIFERENCIAL!R13</f>
        <v/>
      </c>
      <c r="N59" s="128" t="n">
        <v>0</v>
      </c>
      <c r="O59" s="128">
        <f>LLANTAS!R13</f>
        <v/>
      </c>
      <c r="P59" s="128">
        <f>HOJALATERIA!R13</f>
        <v/>
      </c>
      <c r="Q59" s="128" t="n">
        <v>0</v>
      </c>
      <c r="R59" s="128">
        <f>L59+M59+N59+O59+P59+Q59</f>
        <v/>
      </c>
    </row>
    <row r="60">
      <c r="A60" s="135" t="n"/>
      <c r="B60" s="127">
        <f>B35</f>
        <v/>
      </c>
      <c r="C60" s="128" t="n"/>
      <c r="D60" s="128">
        <f>'SERV. PREVENTIVOS'!R14+'SIST ELECT'!P14+FRENOS!P14+LAVADOS!P14+MOTOR!P14+TRANSMISION!P14+DIFERENCIAL!P14</f>
        <v/>
      </c>
      <c r="E60" s="128" t="n">
        <v>500</v>
      </c>
      <c r="F60" s="128">
        <f>LLANTAS!P14</f>
        <v/>
      </c>
      <c r="G60" s="128">
        <f>HOJALATERIA!P14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 t="n"/>
      <c r="M60" s="128">
        <f>'SERV. PREVENTIVOS'!T14+'SIST ELECT'!R14+FRENOS!R14+LAVADOS!R14+MOTOR!R14+TRANSMISION!R14+DIFERENCIAL!R14</f>
        <v/>
      </c>
      <c r="N60" s="128" t="n">
        <v>600</v>
      </c>
      <c r="O60" s="128">
        <f>LLANTAS!R14</f>
        <v/>
      </c>
      <c r="P60" s="128">
        <f>HOJALATERIA!R14</f>
        <v/>
      </c>
      <c r="Q60" s="128" t="n">
        <v>0</v>
      </c>
      <c r="R60" s="128">
        <f>L60+M60+N60+O60+P60+Q60</f>
        <v/>
      </c>
    </row>
    <row r="61">
      <c r="A61" s="135" t="n"/>
      <c r="B61" s="127">
        <f>B36</f>
        <v/>
      </c>
      <c r="C61" s="128" t="n"/>
      <c r="D61" s="128">
        <f>'SERV. PREVENTIVOS'!R15+'SIST ELECT'!P15+FRENOS!P15+LAVADOS!P15+MOTOR!P15+TRANSMISION!P15+DIFERENCIAL!P15</f>
        <v/>
      </c>
      <c r="E61" s="128" t="n">
        <v>1000</v>
      </c>
      <c r="F61" s="128">
        <f>LLANTAS!P15</f>
        <v/>
      </c>
      <c r="G61" s="128">
        <f>HOJALATERIA!P15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 t="n"/>
      <c r="M61" s="128">
        <f>'SERV. PREVENTIVOS'!T15+'SIST ELECT'!R15+FRENOS!R15+LAVADOS!R15+MOTOR!R15+TRANSMISION!R15+DIFERENCIAL!R15</f>
        <v/>
      </c>
      <c r="N61" s="128" t="n">
        <v>0</v>
      </c>
      <c r="O61" s="128">
        <f>LLANTAS!R15</f>
        <v/>
      </c>
      <c r="P61" s="128">
        <f>HOJALATERIA!R15</f>
        <v/>
      </c>
      <c r="Q61" s="128" t="n">
        <v>0</v>
      </c>
      <c r="R61" s="128">
        <f>L61+M61+N61+O61+P61+Q61</f>
        <v/>
      </c>
    </row>
    <row r="62">
      <c r="A62" s="135" t="n"/>
      <c r="B62" s="127">
        <f>B37</f>
        <v/>
      </c>
      <c r="C62" s="128" t="n"/>
      <c r="D62" s="128">
        <f>'SERV. PREVENTIVOS'!R16+'SIST ELECT'!P16+FRENOS!P16+LAVADOS!P16+MOTOR!P16+TRANSMISION!P16+DIFERENCIAL!P16</f>
        <v/>
      </c>
      <c r="E62" s="128" t="n">
        <v>500</v>
      </c>
      <c r="F62" s="128">
        <f>LLANTAS!P16</f>
        <v/>
      </c>
      <c r="G62" s="128">
        <f>HOJALATERIA!P16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 t="n"/>
      <c r="M62" s="128">
        <f>'SERV. PREVENTIVOS'!T16+'SIST ELECT'!R16+FRENOS!R16+LAVADOS!R16+MOTOR!R16+TRANSMISION!R16+DIFERENCIAL!R16</f>
        <v/>
      </c>
      <c r="N62" s="128" t="n">
        <v>400</v>
      </c>
      <c r="O62" s="128">
        <f>LLANTAS!R16</f>
        <v/>
      </c>
      <c r="P62" s="128">
        <f>HOJALATERIA!R16</f>
        <v/>
      </c>
      <c r="Q62" s="128" t="n">
        <v>0</v>
      </c>
      <c r="R62" s="128">
        <f>L62+M62+N62+O62+P62+Q62</f>
        <v/>
      </c>
    </row>
    <row r="63">
      <c r="A63" s="135" t="n"/>
      <c r="B63" s="127">
        <f>B38</f>
        <v/>
      </c>
      <c r="C63" s="128" t="n"/>
      <c r="D63" s="128">
        <f>'SERV. PREVENTIVOS'!R17+'SIST ELECT'!P17+FRENOS!P17+LAVADOS!P17+MOTOR!P17+TRANSMISION!P17+DIFERENCIAL!P17</f>
        <v/>
      </c>
      <c r="E63" s="128" t="n">
        <v>0</v>
      </c>
      <c r="F63" s="128">
        <f>LLANTAS!P17</f>
        <v/>
      </c>
      <c r="G63" s="128">
        <f>HOJALATERIA!P17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 t="n"/>
      <c r="M63" s="128">
        <f>'SERV. PREVENTIVOS'!T17+'SIST ELECT'!R17+FRENOS!R17+LAVADOS!R17+MOTOR!R17+TRANSMISION!R17+DIFERENCIAL!R17</f>
        <v/>
      </c>
      <c r="N63" s="128" t="n">
        <v>0</v>
      </c>
      <c r="O63" s="128">
        <f>LLANTAS!R17</f>
        <v/>
      </c>
      <c r="P63" s="128">
        <f>HOJALATERIA!R17</f>
        <v/>
      </c>
      <c r="Q63" s="128" t="n">
        <v>0</v>
      </c>
      <c r="R63" s="128">
        <f>L63+M63+N63+O63+P63+Q63</f>
        <v/>
      </c>
    </row>
    <row r="64">
      <c r="A64" s="135" t="n"/>
      <c r="B64" s="127">
        <f>B39</f>
        <v/>
      </c>
      <c r="C64" s="128" t="n"/>
      <c r="D64" s="128">
        <f>'SERV. PREVENTIVOS'!R18+'SIST ELECT'!P18+FRENOS!P18+LAVADOS!P18+MOTOR!P18+TRANSMISION!P18+DIFERENCIAL!P18</f>
        <v/>
      </c>
      <c r="E64" s="128" t="n">
        <v>1</v>
      </c>
      <c r="F64" s="128">
        <f>LLANTAS!P18</f>
        <v/>
      </c>
      <c r="G64" s="128">
        <f>HOJALATERIA!P18</f>
        <v/>
      </c>
      <c r="H64" s="128" t="n">
        <v>1</v>
      </c>
      <c r="I64" s="128">
        <f>SUM(C64:H64)</f>
        <v/>
      </c>
      <c r="J64" s="135" t="n"/>
      <c r="K64" s="127">
        <f>K39</f>
        <v/>
      </c>
      <c r="L64" s="128" t="n"/>
      <c r="M64" s="128">
        <f>'SERV. PREVENTIVOS'!T18+'SIST ELECT'!R18+FRENOS!R18+LAVADOS!R18+MOTOR!R18+TRANSMISION!R18+DIFERENCIAL!R18</f>
        <v/>
      </c>
      <c r="N64" s="128" t="n">
        <v>1</v>
      </c>
      <c r="O64" s="128">
        <f>LLANTAS!R18</f>
        <v/>
      </c>
      <c r="P64" s="128">
        <f>HOJALATERIA!R18</f>
        <v/>
      </c>
      <c r="Q64" s="128" t="n">
        <v>1</v>
      </c>
      <c r="R64" s="128">
        <f>L64+M64+N64+O64+P64+Q64</f>
        <v/>
      </c>
    </row>
    <row r="65">
      <c r="A65" s="135" t="n"/>
      <c r="B65" s="127">
        <f>B40</f>
        <v/>
      </c>
      <c r="C65" s="128" t="n"/>
      <c r="D65" s="128">
        <f>'SERV. PREVENTIVOS'!R19+'SIST ELECT'!P19+FRENOS!P19+LAVADOS!P19+MOTOR!P19+TRANSMISION!P19+DIFERENCIAL!P19</f>
        <v/>
      </c>
      <c r="E65" s="128" t="n">
        <v>700</v>
      </c>
      <c r="F65" s="128">
        <f>LLANTAS!P19</f>
        <v/>
      </c>
      <c r="G65" s="128">
        <f>HOJALATERIA!P19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 t="n"/>
      <c r="M65" s="128">
        <f>'SERV. PREVENTIVOS'!T19+'SIST ELECT'!R19+FRENOS!R19+LAVADOS!R19+MOTOR!R19+TRANSMISION!R19+DIFERENCIAL!R19</f>
        <v/>
      </c>
      <c r="N65" s="128" t="n">
        <v>0</v>
      </c>
      <c r="O65" s="128">
        <f>LLANTAS!R19</f>
        <v/>
      </c>
      <c r="P65" s="128">
        <f>HOJALATERIA!R19</f>
        <v/>
      </c>
      <c r="Q65" s="128" t="n">
        <v>0</v>
      </c>
      <c r="R65" s="128">
        <f>L65+M65+N65+O65+P65+Q65</f>
        <v/>
      </c>
    </row>
    <row r="66">
      <c r="A66" s="135" t="n"/>
      <c r="B66" s="127">
        <f>B41</f>
        <v/>
      </c>
      <c r="C66" s="128" t="n"/>
      <c r="D66" s="128">
        <f>'SERV. PREVENTIVOS'!R20+'SIST ELECT'!P20+FRENOS!P20+LAVADOS!P20+MOTOR!P20+TRANSMISION!P20+DIFERENCIAL!P20</f>
        <v/>
      </c>
      <c r="E66" s="128" t="n">
        <v>500</v>
      </c>
      <c r="F66" s="128">
        <f>LLANTAS!P20</f>
        <v/>
      </c>
      <c r="G66" s="128">
        <f>HOJALATERIA!P20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 t="n"/>
      <c r="M66" s="128">
        <f>'SERV. PREVENTIVOS'!T20+'SIST ELECT'!R20+FRENOS!R20+LAVADOS!R20+MOTOR!R20+TRANSMISION!R20+DIFERENCIAL!R20</f>
        <v/>
      </c>
      <c r="N66" s="128" t="n">
        <v>0</v>
      </c>
      <c r="O66" s="128">
        <f>LLANTAS!R20</f>
        <v/>
      </c>
      <c r="P66" s="128">
        <f>HOJALATERIA!R20</f>
        <v/>
      </c>
      <c r="Q66" s="128" t="n">
        <v>0</v>
      </c>
      <c r="R66" s="128">
        <f>L66+M66+N66+O66+P66+Q66</f>
        <v/>
      </c>
    </row>
    <row r="67">
      <c r="A67" s="135" t="n"/>
      <c r="B67" s="127">
        <f>B42</f>
        <v/>
      </c>
      <c r="C67" s="128" t="n"/>
      <c r="D67" s="128">
        <f>'SERV. PREVENTIVOS'!R21+'SIST ELECT'!P21+FRENOS!P21+LAVADOS!P21+MOTOR!P21+TRANSMISION!P21+DIFERENCIAL!P21</f>
        <v/>
      </c>
      <c r="E67" s="128" t="n">
        <v>0</v>
      </c>
      <c r="F67" s="128">
        <f>LLANTAS!P21</f>
        <v/>
      </c>
      <c r="G67" s="128">
        <f>HOJALATERIA!P21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 t="n"/>
      <c r="M67" s="128">
        <f>'SERV. PREVENTIVOS'!T21+'SIST ELECT'!R21+FRENOS!R21+LAVADOS!R21+MOTOR!R21+TRANSMISION!R21+DIFERENCIAL!R21</f>
        <v/>
      </c>
      <c r="N67" s="128" t="n">
        <v>1000</v>
      </c>
      <c r="O67" s="128">
        <f>LLANTAS!R21</f>
        <v/>
      </c>
      <c r="P67" s="128">
        <f>HOJALATERIA!R21</f>
        <v/>
      </c>
      <c r="Q67" s="128" t="n">
        <v>0</v>
      </c>
      <c r="R67" s="128">
        <f>L67+M67+N67+O67+P67+Q67</f>
        <v/>
      </c>
    </row>
    <row r="68">
      <c r="A68" s="135" t="n"/>
      <c r="B68" s="127">
        <f>B43</f>
        <v/>
      </c>
      <c r="C68" s="128" t="n"/>
      <c r="D68" s="128">
        <f>'SERV. PREVENTIVOS'!R22+'SIST ELECT'!P22+FRENOS!P22+LAVADOS!P22+MOTOR!P22+TRANSMISION!P22+DIFERENCIAL!P22</f>
        <v/>
      </c>
      <c r="E68" s="128" t="n">
        <v>1</v>
      </c>
      <c r="F68" s="128">
        <f>LLANTAS!P22</f>
        <v/>
      </c>
      <c r="G68" s="128">
        <f>HOJALATERIA!P22</f>
        <v/>
      </c>
      <c r="H68" s="128" t="n">
        <v>1</v>
      </c>
      <c r="I68" s="128">
        <f>SUM(C68:H68)</f>
        <v/>
      </c>
      <c r="J68" s="135" t="n"/>
      <c r="K68" s="127">
        <f>K43</f>
        <v/>
      </c>
      <c r="L68" s="128" t="n"/>
      <c r="M68" s="128">
        <f>'SERV. PREVENTIVOS'!T22+'SIST ELECT'!R22+FRENOS!R22+LAVADOS!R22+MOTOR!R22+TRANSMISION!R22+DIFERENCIAL!R22</f>
        <v/>
      </c>
      <c r="N68" s="128" t="n">
        <v>1001</v>
      </c>
      <c r="O68" s="128">
        <f>LLANTAS!R22</f>
        <v/>
      </c>
      <c r="P68" s="128">
        <f>HOJALATERIA!R22</f>
        <v/>
      </c>
      <c r="Q68" s="128" t="n">
        <v>1</v>
      </c>
      <c r="R68" s="128">
        <f>L68+M68+N68+O68+P68+Q68</f>
        <v/>
      </c>
    </row>
    <row r="69">
      <c r="A69" s="135" t="n"/>
      <c r="B69" s="127">
        <f>B44</f>
        <v/>
      </c>
      <c r="C69" s="128" t="n"/>
      <c r="D69" s="128">
        <f>'SERV. PREVENTIVOS'!R23+'SIST ELECT'!P23+FRENOS!P23+LAVADOS!P23+MOTOR!P23+TRANSMISION!P23+DIFERENCIAL!P23</f>
        <v/>
      </c>
      <c r="E69" s="128" t="n">
        <v>0</v>
      </c>
      <c r="F69" s="128">
        <f>LLANTAS!P23</f>
        <v/>
      </c>
      <c r="G69" s="128">
        <f>HOJALATERIA!P23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 t="n"/>
      <c r="M69" s="128">
        <f>'SERV. PREVENTIVOS'!T23+'SIST ELECT'!R23+FRENOS!R23+LAVADOS!R23+MOTOR!R23+TRANSMISION!R23+DIFERENCIAL!R23</f>
        <v/>
      </c>
      <c r="N69" s="128" t="n">
        <v>0</v>
      </c>
      <c r="O69" s="128">
        <f>LLANTAS!R23</f>
        <v/>
      </c>
      <c r="P69" s="128">
        <f>HOJALATERIA!R23</f>
        <v/>
      </c>
      <c r="Q69" s="128" t="n">
        <v>0</v>
      </c>
      <c r="R69" s="128">
        <f>L69+M69+N69+O69+P69+Q69</f>
        <v/>
      </c>
    </row>
    <row r="70">
      <c r="A70" s="135" t="n"/>
      <c r="B70" s="127">
        <f>B45</f>
        <v/>
      </c>
      <c r="C70" s="128" t="n"/>
      <c r="D70" s="128">
        <f>'SERV. PREVENTIVOS'!R24+'SIST ELECT'!P24+FRENOS!P24+LAVADOS!P24+MOTOR!P24+TRANSMISION!P24+DIFERENCIAL!P24</f>
        <v/>
      </c>
      <c r="E70" s="128" t="n">
        <v>0</v>
      </c>
      <c r="F70" s="128">
        <f>LLANTAS!P24</f>
        <v/>
      </c>
      <c r="G70" s="128">
        <f>HOJALATERIA!P24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 t="n"/>
      <c r="M70" s="128">
        <f>'SERV. PREVENTIVOS'!T24+'SIST ELECT'!R24+FRENOS!R24+LAVADOS!R24+MOTOR!R24+TRANSMISION!R24+DIFERENCIAL!R24</f>
        <v/>
      </c>
      <c r="N70" s="128" t="n">
        <v>1</v>
      </c>
      <c r="O70" s="128">
        <f>LLANTAS!R24</f>
        <v/>
      </c>
      <c r="P70" s="128">
        <f>HOJALATERIA!R24</f>
        <v/>
      </c>
      <c r="Q70" s="128" t="n">
        <v>1</v>
      </c>
      <c r="R70" s="128">
        <f>L70+M70+N70+O70+P70+Q70</f>
        <v/>
      </c>
    </row>
    <row r="71">
      <c r="A71" s="135" t="n"/>
      <c r="B71" s="127">
        <f>B46</f>
        <v/>
      </c>
      <c r="C71" s="128" t="n"/>
      <c r="D71" s="128">
        <f>'SERV. PREVENTIVOS'!R25+'SIST ELECT'!P25+FRENOS!P25+LAVADOS!P25+MOTOR!P25+TRANSMISION!P25+DIFERENCIAL!P25</f>
        <v/>
      </c>
      <c r="E71" s="128" t="n">
        <v>1</v>
      </c>
      <c r="F71" s="128">
        <f>LLANTAS!P25</f>
        <v/>
      </c>
      <c r="G71" s="128">
        <f>HOJALATERIA!P25</f>
        <v/>
      </c>
      <c r="H71" s="128" t="n">
        <v>1</v>
      </c>
      <c r="I71" s="128">
        <f>SUM(C71:H71)</f>
        <v/>
      </c>
      <c r="J71" s="135" t="n"/>
      <c r="K71" s="127">
        <f>K46</f>
        <v/>
      </c>
      <c r="L71" s="128" t="n"/>
      <c r="M71" s="128">
        <f>'SERV. PREVENTIVOS'!T25+'SIST ELECT'!R25+FRENOS!R25+LAVADOS!R25+MOTOR!R25+TRANSMISION!R25+DIFERENCIAL!R25</f>
        <v/>
      </c>
      <c r="N71" s="128" t="n">
        <v>2</v>
      </c>
      <c r="O71" s="128">
        <f>LLANTAS!R25</f>
        <v/>
      </c>
      <c r="P71" s="128">
        <f>HOJALATERIA!R25</f>
        <v/>
      </c>
      <c r="Q71" s="128" t="n">
        <v>2</v>
      </c>
      <c r="R71" s="128">
        <f>L71+M71+N71+O71+P71+Q71</f>
        <v/>
      </c>
    </row>
    <row r="72">
      <c r="A72" s="135" t="n"/>
      <c r="B72" s="127">
        <f>B47</f>
        <v/>
      </c>
      <c r="C72" s="128" t="n"/>
      <c r="D72" s="128">
        <f>'SERV. PREVENTIVOS'!R26+'SIST ELECT'!P26+FRENOS!P26+LAVADOS!P26+MOTOR!P26+TRANSMISION!P26+DIFERENCIAL!P26</f>
        <v/>
      </c>
      <c r="E72" s="128" t="n">
        <v>0</v>
      </c>
      <c r="F72" s="128">
        <f>LLANTAS!P26</f>
        <v/>
      </c>
      <c r="G72" s="128">
        <f>HOJALATERIA!P26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 t="n"/>
      <c r="M72" s="128">
        <f>'SERV. PREVENTIVOS'!T26+'SIST ELECT'!R26+FRENOS!R26+LAVADOS!R26+MOTOR!R26+TRANSMISION!R26+DIFERENCIAL!R26</f>
        <v/>
      </c>
      <c r="N72" s="128" t="n">
        <v>0</v>
      </c>
      <c r="O72" s="128">
        <f>LLANTAS!R26</f>
        <v/>
      </c>
      <c r="P72" s="128">
        <f>HOJALATERIA!R26</f>
        <v/>
      </c>
      <c r="Q72" s="128" t="n">
        <v>0</v>
      </c>
      <c r="R72" s="128">
        <f>L72+M72+N72+O72+P72+Q72</f>
        <v/>
      </c>
    </row>
    <row r="73">
      <c r="A73" s="135" t="n"/>
      <c r="B73" s="127">
        <f>B48</f>
        <v/>
      </c>
      <c r="C73" s="128" t="n"/>
      <c r="D73" s="128">
        <f>'SERV. PREVENTIVOS'!R27+'SIST ELECT'!P27+FRENOS!P27+LAVADOS!P27+MOTOR!P27+TRANSMISION!P27+DIFERENCIAL!P27</f>
        <v/>
      </c>
      <c r="E73" s="128" t="n">
        <v>0</v>
      </c>
      <c r="F73" s="128">
        <f>LLANTAS!P27</f>
        <v/>
      </c>
      <c r="G73" s="128">
        <f>HOJALATERIA!P27</f>
        <v/>
      </c>
      <c r="H73" s="128" t="n">
        <v>0</v>
      </c>
      <c r="I73" s="128">
        <f>SUM(C73:H73)</f>
        <v/>
      </c>
      <c r="J73" s="135" t="n"/>
      <c r="K73" s="127">
        <f>K48</f>
        <v/>
      </c>
      <c r="L73" s="128" t="n"/>
      <c r="M73" s="128">
        <f>'SERV. PREVENTIVOS'!T27+'SIST ELECT'!R27+FRENOS!R27+LAVADOS!R27+MOTOR!R27+TRANSMISION!R27+DIFERENCIAL!R27</f>
        <v/>
      </c>
      <c r="N73" s="128" t="n">
        <v>700</v>
      </c>
      <c r="O73" s="128">
        <f>LLANTAS!R27</f>
        <v/>
      </c>
      <c r="P73" s="128">
        <f>HOJALATERIA!R27</f>
        <v/>
      </c>
      <c r="Q73" s="128" t="n">
        <v>500</v>
      </c>
      <c r="R73" s="128">
        <f>L73+M73+N73+O73+P73+Q73</f>
        <v/>
      </c>
    </row>
    <row r="74">
      <c r="A74" s="135" t="n"/>
      <c r="B74" s="127">
        <f>B49</f>
        <v/>
      </c>
      <c r="C74" s="128" t="n"/>
      <c r="D74" s="128">
        <f>'SERV. PREVENTIVOS'!R28+'SIST ELECT'!P28+FRENOS!P28+LAVADOS!P28+MOTOR!P28+TRANSMISION!P28+DIFERENCIAL!P28</f>
        <v/>
      </c>
      <c r="E74" s="128" t="n">
        <v>0</v>
      </c>
      <c r="F74" s="128">
        <f>LLANTAS!P28</f>
        <v/>
      </c>
      <c r="G74" s="128">
        <f>HOJALATERIA!P28</f>
        <v/>
      </c>
      <c r="H74" s="128" t="n">
        <v>0</v>
      </c>
      <c r="I74" s="128">
        <f>SUM(C74:H74)</f>
        <v/>
      </c>
      <c r="J74" s="135" t="n"/>
      <c r="K74" s="127">
        <f>K49</f>
        <v/>
      </c>
      <c r="L74" s="128" t="n"/>
      <c r="M74" s="128">
        <f>'SERV. PREVENTIVOS'!T28+'SIST ELECT'!R28+FRENOS!R28+LAVADOS!R28+MOTOR!R28+TRANSMISION!R28+DIFERENCIAL!R28</f>
        <v/>
      </c>
      <c r="N74" s="128" t="n">
        <v>0</v>
      </c>
      <c r="O74" s="128">
        <f>LLANTAS!R28</f>
        <v/>
      </c>
      <c r="P74" s="128">
        <f>HOJALATERIA!R28</f>
        <v/>
      </c>
      <c r="Q74" s="128" t="n">
        <v>0</v>
      </c>
      <c r="R74" s="128">
        <f>L74+M74+N74+O74+P74+Q74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>
        <f>SUM(N56:N74)</f>
        <v/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 t="n"/>
      <c r="D81" s="128">
        <f>'SERV. PREVENTIVOS'!V10+'SIST ELECT'!T10+FRENOS!T10+LAVADOS!T10+MOTOR!T10+TRANSMISION!T10+DIFERENCIAL!T10</f>
        <v/>
      </c>
      <c r="E81" s="128" t="n">
        <v>500</v>
      </c>
      <c r="F81" s="128">
        <f>LLANTAS!T10</f>
        <v/>
      </c>
      <c r="G81" s="128">
        <f>HOJALATERIA!T10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 t="n"/>
      <c r="M81" s="128">
        <f>'SERV. PREVENTIVOS'!X10+'SIST ELECT'!V10+FRENOS!V10+LAVADOS!V10+MOTOR!V10+TRANSMISION!V10+DIFERENCIAL!V10</f>
        <v/>
      </c>
      <c r="N81" s="128" t="n">
        <v>1000</v>
      </c>
      <c r="O81" s="128">
        <f>LLANTAS!V10</f>
        <v/>
      </c>
      <c r="P81" s="128">
        <f>HOJALATERIA!V10</f>
        <v/>
      </c>
      <c r="Q81" s="128" t="n">
        <v>0</v>
      </c>
      <c r="R81" s="128">
        <f>L81+M81+N81+O81+P81+Q81</f>
        <v/>
      </c>
    </row>
    <row r="82">
      <c r="A82" s="135" t="n"/>
      <c r="B82" s="127">
        <f>B57</f>
        <v/>
      </c>
      <c r="C82" s="128" t="n"/>
      <c r="D82" s="128">
        <f>'SERV. PREVENTIVOS'!V11+'SIST ELECT'!T11+FRENOS!T11+LAVADOS!T11+MOTOR!T11+TRANSMISION!T11+DIFERENCIAL!T11</f>
        <v/>
      </c>
      <c r="E82" s="128" t="n">
        <v>500</v>
      </c>
      <c r="F82" s="128">
        <f>LLANTAS!T11</f>
        <v/>
      </c>
      <c r="G82" s="128">
        <f>HOJALATERIA!T11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 t="n"/>
      <c r="M82" s="128">
        <f>'SERV. PREVENTIVOS'!X11+'SIST ELECT'!V11+FRENOS!V11+LAVADOS!V11+MOTOR!V11+TRANSMISION!V11+DIFERENCIAL!V11</f>
        <v/>
      </c>
      <c r="N82" s="128" t="n">
        <v>0</v>
      </c>
      <c r="O82" s="128">
        <f>LLANTAS!V11</f>
        <v/>
      </c>
      <c r="P82" s="128">
        <f>HOJALATERIA!V11</f>
        <v/>
      </c>
      <c r="Q82" s="128" t="n">
        <v>0</v>
      </c>
      <c r="R82" s="128">
        <f>L82+M82+N82+O82+P82+Q82</f>
        <v/>
      </c>
    </row>
    <row r="83">
      <c r="A83" s="135" t="n"/>
      <c r="B83" s="127">
        <f>B58</f>
        <v/>
      </c>
      <c r="C83" s="128" t="n"/>
      <c r="D83" s="128">
        <f>'SERV. PREVENTIVOS'!V12+'SIST ELECT'!T12+FRENOS!T12+LAVADOS!T12+MOTOR!T12+TRANSMISION!T12+DIFERENCIAL!T12</f>
        <v/>
      </c>
      <c r="E83" s="128" t="n">
        <v>500</v>
      </c>
      <c r="F83" s="128">
        <f>LLANTAS!T12</f>
        <v/>
      </c>
      <c r="G83" s="128">
        <f>HOJALATERIA!T12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 t="n"/>
      <c r="M83" s="128">
        <f>'SERV. PREVENTIVOS'!X12+'SIST ELECT'!V12+FRENOS!V12+LAVADOS!V12+MOTOR!V12+TRANSMISION!V12+DIFERENCIAL!V12</f>
        <v/>
      </c>
      <c r="N83" s="128" t="n">
        <v>1000</v>
      </c>
      <c r="O83" s="128">
        <f>LLANTAS!V12</f>
        <v/>
      </c>
      <c r="P83" s="128">
        <f>HOJALATERIA!V12</f>
        <v/>
      </c>
      <c r="Q83" s="128" t="n">
        <v>0</v>
      </c>
      <c r="R83" s="128">
        <f>L83+M83+N83+O83+P83+Q83</f>
        <v/>
      </c>
    </row>
    <row r="84">
      <c r="A84" s="135" t="n"/>
      <c r="B84" s="127">
        <f>B59</f>
        <v/>
      </c>
      <c r="C84" s="128" t="n"/>
      <c r="D84" s="128">
        <f>'SERV. PREVENTIVOS'!V13+'SIST ELECT'!T13+FRENOS!T13+LAVADOS!T13+MOTOR!T13+TRANSMISION!T13+DIFERENCIAL!T13</f>
        <v/>
      </c>
      <c r="E84" s="128" t="n">
        <v>700</v>
      </c>
      <c r="F84" s="128">
        <f>LLANTAS!T13</f>
        <v/>
      </c>
      <c r="G84" s="128">
        <f>HOJALATERIA!T13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 t="n"/>
      <c r="M84" s="128">
        <f>'SERV. PREVENTIVOS'!X13+'SIST ELECT'!V13+FRENOS!V13+LAVADOS!V13+MOTOR!V13+TRANSMISION!V13+DIFERENCIAL!V13</f>
        <v/>
      </c>
      <c r="N84" s="128" t="n">
        <v>1000</v>
      </c>
      <c r="O84" s="128">
        <f>LLANTAS!V13</f>
        <v/>
      </c>
      <c r="P84" s="128">
        <f>HOJALATERIA!V13</f>
        <v/>
      </c>
      <c r="Q84" s="128" t="n">
        <v>0</v>
      </c>
      <c r="R84" s="128">
        <f>L84+M84+N84+O84+P84+Q84</f>
        <v/>
      </c>
    </row>
    <row r="85">
      <c r="A85" s="135" t="n"/>
      <c r="B85" s="127">
        <f>B60</f>
        <v/>
      </c>
      <c r="C85" s="128" t="n"/>
      <c r="D85" s="128">
        <f>'SERV. PREVENTIVOS'!V14+'SIST ELECT'!T14+FRENOS!T14+LAVADOS!T14+MOTOR!T14+TRANSMISION!T14+DIFERENCIAL!T14</f>
        <v/>
      </c>
      <c r="E85" s="128" t="n">
        <v>500</v>
      </c>
      <c r="F85" s="128">
        <f>LLANTAS!T14</f>
        <v/>
      </c>
      <c r="G85" s="128">
        <f>HOJALATERIA!T14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 t="n"/>
      <c r="M85" s="128">
        <f>'SERV. PREVENTIVOS'!X14+'SIST ELECT'!V14+FRENOS!V14+LAVADOS!V14+MOTOR!V14+TRANSMISION!V14+DIFERENCIAL!V14</f>
        <v/>
      </c>
      <c r="N85" s="128" t="n">
        <v>500</v>
      </c>
      <c r="O85" s="128">
        <f>LLANTAS!V14</f>
        <v/>
      </c>
      <c r="P85" s="128">
        <f>HOJALATERIA!V14</f>
        <v/>
      </c>
      <c r="Q85" s="128" t="n">
        <v>0</v>
      </c>
      <c r="R85" s="128">
        <f>L85+M85+N85+O85+P85+Q85</f>
        <v/>
      </c>
    </row>
    <row r="86">
      <c r="A86" s="135" t="n"/>
      <c r="B86" s="127">
        <f>B61</f>
        <v/>
      </c>
      <c r="C86" s="128" t="n"/>
      <c r="D86" s="128">
        <f>'SERV. PREVENTIVOS'!V15+'SIST ELECT'!T15+FRENOS!T15+LAVADOS!T15+MOTOR!T15+TRANSMISION!T15+DIFERENCIAL!T15</f>
        <v/>
      </c>
      <c r="E86" s="128" t="n">
        <v>1500</v>
      </c>
      <c r="F86" s="128">
        <f>LLANTAS!T15</f>
        <v/>
      </c>
      <c r="G86" s="128">
        <f>HOJALATERIA!T15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 t="n"/>
      <c r="M86" s="128">
        <f>'SERV. PREVENTIVOS'!X15+'SIST ELECT'!V15+FRENOS!V15+LAVADOS!V15+MOTOR!V15+TRANSMISION!V15+DIFERENCIAL!V15</f>
        <v/>
      </c>
      <c r="N86" s="128" t="n">
        <v>500</v>
      </c>
      <c r="O86" s="128">
        <f>LLANTAS!V15</f>
        <v/>
      </c>
      <c r="P86" s="128">
        <f>HOJALATERIA!V15</f>
        <v/>
      </c>
      <c r="Q86" s="128" t="n">
        <v>0</v>
      </c>
      <c r="R86" s="128">
        <f>L86+M86+N86+O86+P86+Q86</f>
        <v/>
      </c>
    </row>
    <row r="87">
      <c r="A87" s="135" t="n"/>
      <c r="B87" s="127">
        <f>B62</f>
        <v/>
      </c>
      <c r="C87" s="128" t="n"/>
      <c r="D87" s="128">
        <f>'SERV. PREVENTIVOS'!V16+'SIST ELECT'!T16+FRENOS!T16+LAVADOS!T16+MOTOR!T16+TRANSMISION!T16+DIFERENCIAL!T16</f>
        <v/>
      </c>
      <c r="E87" s="128" t="n">
        <v>0</v>
      </c>
      <c r="F87" s="128">
        <f>LLANTAS!T16</f>
        <v/>
      </c>
      <c r="G87" s="128">
        <f>HOJALATERIA!T16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 t="n"/>
      <c r="M87" s="128">
        <f>'SERV. PREVENTIVOS'!X16+'SIST ELECT'!V16+FRENOS!V16+LAVADOS!V16+MOTOR!V16+TRANSMISION!V16+DIFERENCIAL!V16</f>
        <v/>
      </c>
      <c r="N87" s="128" t="n">
        <v>0</v>
      </c>
      <c r="O87" s="128">
        <f>LLANTAS!V16</f>
        <v/>
      </c>
      <c r="P87" s="128">
        <f>HOJALATERIA!V16</f>
        <v/>
      </c>
      <c r="Q87" s="128" t="n">
        <v>0</v>
      </c>
      <c r="R87" s="128">
        <f>L87+M87+N87+O87+P87+Q87</f>
        <v/>
      </c>
    </row>
    <row r="88">
      <c r="A88" s="135" t="n"/>
      <c r="B88" s="127">
        <f>B63</f>
        <v/>
      </c>
      <c r="C88" s="128" t="n"/>
      <c r="D88" s="128">
        <f>'SERV. PREVENTIVOS'!V17+'SIST ELECT'!T17+FRENOS!T17+LAVADOS!T17+MOTOR!T17+TRANSMISION!T17+DIFERENCIAL!T17</f>
        <v/>
      </c>
      <c r="E88" s="128" t="n">
        <v>0</v>
      </c>
      <c r="F88" s="128">
        <f>LLANTAS!T17</f>
        <v/>
      </c>
      <c r="G88" s="128">
        <f>HOJALATERIA!T17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 t="n"/>
      <c r="M88" s="128">
        <f>'SERV. PREVENTIVOS'!X17+'SIST ELECT'!V17+FRENOS!V17+LAVADOS!V17+MOTOR!V17+TRANSMISION!V17+DIFERENCIAL!V17</f>
        <v/>
      </c>
      <c r="N88" s="128" t="n">
        <v>2000</v>
      </c>
      <c r="O88" s="128">
        <f>LLANTAS!V17</f>
        <v/>
      </c>
      <c r="P88" s="128">
        <f>HOJALATERIA!V17</f>
        <v/>
      </c>
      <c r="Q88" s="128" t="n">
        <v>0</v>
      </c>
      <c r="R88" s="128">
        <f>L88+M88+N88+O88+P88+Q88</f>
        <v/>
      </c>
    </row>
    <row r="89">
      <c r="A89" s="135" t="n"/>
      <c r="B89" s="127">
        <f>B64</f>
        <v/>
      </c>
      <c r="C89" s="128" t="n"/>
      <c r="D89" s="128">
        <f>'SERV. PREVENTIVOS'!V18+'SIST ELECT'!T18+FRENOS!T18+LAVADOS!T18+MOTOR!T18+TRANSMISION!T18+DIFERENCIAL!T18</f>
        <v/>
      </c>
      <c r="E89" s="128" t="n">
        <v>1</v>
      </c>
      <c r="F89" s="128">
        <f>LLANTAS!T18</f>
        <v/>
      </c>
      <c r="G89" s="128">
        <f>HOJALATERIA!T18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 t="n"/>
      <c r="M89" s="128">
        <f>'SERV. PREVENTIVOS'!X18+'SIST ELECT'!V18+FRENOS!V18+LAVADOS!V18+MOTOR!V18+TRANSMISION!V18+DIFERENCIAL!V18</f>
        <v/>
      </c>
      <c r="N89" s="128" t="n">
        <v>2001</v>
      </c>
      <c r="O89" s="128">
        <f>LLANTAS!V18</f>
        <v/>
      </c>
      <c r="P89" s="128">
        <f>HOJALATERIA!V18</f>
        <v/>
      </c>
      <c r="Q89" s="128" t="n">
        <v>1</v>
      </c>
      <c r="R89" s="128">
        <f>L89+M89+N89+O89+P89+Q89</f>
        <v/>
      </c>
    </row>
    <row r="90">
      <c r="A90" s="135" t="n"/>
      <c r="B90" s="127">
        <f>B65</f>
        <v/>
      </c>
      <c r="C90" s="128" t="n"/>
      <c r="D90" s="128">
        <f>'SERV. PREVENTIVOS'!V19+'SIST ELECT'!T19+FRENOS!T19+LAVADOS!T19+MOTOR!T19+TRANSMISION!T19+DIFERENCIAL!T19</f>
        <v/>
      </c>
      <c r="E90" s="128" t="n">
        <v>0</v>
      </c>
      <c r="F90" s="128">
        <f>LLANTAS!T19</f>
        <v/>
      </c>
      <c r="G90" s="128">
        <f>HOJALATERIA!T19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 t="n"/>
      <c r="M90" s="128">
        <f>'SERV. PREVENTIVOS'!X19+'SIST ELECT'!V19+FRENOS!V19+LAVADOS!V19+MOTOR!V19+TRANSMISION!V19+DIFERENCIAL!V19</f>
        <v/>
      </c>
      <c r="N90" s="128" t="n">
        <v>700</v>
      </c>
      <c r="O90" s="128">
        <f>LLANTAS!V19</f>
        <v/>
      </c>
      <c r="P90" s="128">
        <f>HOJALATERIA!V19</f>
        <v/>
      </c>
      <c r="Q90" s="128" t="n">
        <v>0</v>
      </c>
      <c r="R90" s="128">
        <f>L90+M90+N90+O90+P90+Q90</f>
        <v/>
      </c>
    </row>
    <row r="91">
      <c r="A91" s="135" t="n"/>
      <c r="B91" s="127">
        <f>B66</f>
        <v/>
      </c>
      <c r="C91" s="128" t="n"/>
      <c r="D91" s="128">
        <f>'SERV. PREVENTIVOS'!V20+'SIST ELECT'!T20+FRENOS!T20+LAVADOS!T20+MOTOR!T20+TRANSMISION!T20+DIFERENCIAL!T20</f>
        <v/>
      </c>
      <c r="E91" s="128" t="n">
        <v>500</v>
      </c>
      <c r="F91" s="128">
        <f>LLANTAS!T20</f>
        <v/>
      </c>
      <c r="G91" s="128">
        <f>HOJALATERIA!T20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 t="n"/>
      <c r="M91" s="128">
        <f>'SERV. PREVENTIVOS'!X20+'SIST ELECT'!V20+FRENOS!V20+LAVADOS!V20+MOTOR!V20+TRANSMISION!V20+DIFERENCIAL!V20</f>
        <v/>
      </c>
      <c r="N91" s="128" t="n">
        <v>1000</v>
      </c>
      <c r="O91" s="128">
        <f>LLANTAS!V20</f>
        <v/>
      </c>
      <c r="P91" s="128">
        <f>HOJALATERIA!V20</f>
        <v/>
      </c>
      <c r="Q91" s="128" t="n">
        <v>0</v>
      </c>
      <c r="R91" s="128">
        <f>L91+M91+N91+O91+P91+Q91</f>
        <v/>
      </c>
    </row>
    <row r="92">
      <c r="A92" s="135" t="n"/>
      <c r="B92" s="127">
        <f>B67</f>
        <v/>
      </c>
      <c r="C92" s="128" t="n"/>
      <c r="D92" s="128">
        <f>'SERV. PREVENTIVOS'!V21+'SIST ELECT'!T21+FRENOS!T21+LAVADOS!T21+MOTOR!T21+TRANSMISION!T21+DIFERENCIAL!T21</f>
        <v/>
      </c>
      <c r="E92" s="128" t="n">
        <v>1000</v>
      </c>
      <c r="F92" s="128">
        <f>LLANTAS!T21</f>
        <v/>
      </c>
      <c r="G92" s="128">
        <f>HOJALATERIA!T21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 t="n"/>
      <c r="M92" s="128">
        <f>'SERV. PREVENTIVOS'!X21+'SIST ELECT'!V21+FRENOS!V21+LAVADOS!V21+MOTOR!V21+TRANSMISION!V21+DIFERENCIAL!V21</f>
        <v/>
      </c>
      <c r="N92" s="128" t="n">
        <v>0</v>
      </c>
      <c r="O92" s="128">
        <f>LLANTAS!V21</f>
        <v/>
      </c>
      <c r="P92" s="128">
        <f>HOJALATERIA!V21</f>
        <v/>
      </c>
      <c r="Q92" s="128" t="n">
        <v>0</v>
      </c>
      <c r="R92" s="128">
        <f>L92+M92+N92+O92+P92+Q92</f>
        <v/>
      </c>
    </row>
    <row r="93">
      <c r="A93" s="135" t="n"/>
      <c r="B93" s="127">
        <f>B68</f>
        <v/>
      </c>
      <c r="C93" s="128" t="n"/>
      <c r="D93" s="128">
        <f>'SERV. PREVENTIVOS'!V22+'SIST ELECT'!T22+FRENOS!T22+LAVADOS!T22+MOTOR!T22+TRANSMISION!T22+DIFERENCIAL!T22</f>
        <v/>
      </c>
      <c r="E93" s="128" t="n">
        <v>1001</v>
      </c>
      <c r="F93" s="128">
        <f>LLANTAS!T22</f>
        <v/>
      </c>
      <c r="G93" s="128">
        <f>HOJALATERIA!T22</f>
        <v/>
      </c>
      <c r="H93" s="128" t="n">
        <v>1</v>
      </c>
      <c r="I93" s="128">
        <f>SUM(C93:H93)</f>
        <v/>
      </c>
      <c r="J93" s="135" t="n"/>
      <c r="K93" s="127">
        <f>K68</f>
        <v/>
      </c>
      <c r="L93" s="128" t="n"/>
      <c r="M93" s="128">
        <f>'SERV. PREVENTIVOS'!X22+'SIST ELECT'!V22+FRENOS!V22+LAVADOS!V22+MOTOR!V22+TRANSMISION!V22+DIFERENCIAL!V22</f>
        <v/>
      </c>
      <c r="N93" s="128" t="n">
        <v>0</v>
      </c>
      <c r="O93" s="128" t="n">
        <v>2500</v>
      </c>
      <c r="P93" s="128">
        <f>HOJALATERIA!V22</f>
        <v/>
      </c>
      <c r="Q93" s="128" t="n">
        <v>1</v>
      </c>
      <c r="R93" s="128">
        <f>L93+M93+N93+O93+P93+Q93</f>
        <v/>
      </c>
    </row>
    <row r="94">
      <c r="A94" s="135" t="n"/>
      <c r="B94" s="127">
        <f>B69</f>
        <v/>
      </c>
      <c r="C94" s="128" t="n"/>
      <c r="D94" s="128">
        <f>'SERV. PREVENTIVOS'!V23+'SIST ELECT'!T23+FRENOS!T23+LAVADOS!T23+MOTOR!T23+TRANSMISION!T23+DIFERENCIAL!T23</f>
        <v/>
      </c>
      <c r="E94" s="128" t="n">
        <v>0</v>
      </c>
      <c r="F94" s="128">
        <f>LLANTAS!T23</f>
        <v/>
      </c>
      <c r="G94" s="128">
        <f>HOJALATERIA!T23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 t="n"/>
      <c r="M94" s="128">
        <f>'SERV. PREVENTIVOS'!X23+'SIST ELECT'!V23+FRENOS!V23+LAVADOS!V23+MOTOR!V23+TRANSMISION!V23+DIFERENCIAL!V23</f>
        <v/>
      </c>
      <c r="N94" s="128" t="n">
        <v>0</v>
      </c>
      <c r="O94" s="128">
        <f>LLANTAS!V23</f>
        <v/>
      </c>
      <c r="P94" s="128">
        <f>HOJALATERIA!V23</f>
        <v/>
      </c>
      <c r="Q94" s="128" t="n">
        <v>500</v>
      </c>
      <c r="R94" s="128">
        <f>L94+M94+N94+O94+P94+Q94</f>
        <v/>
      </c>
    </row>
    <row r="95">
      <c r="A95" s="135" t="n"/>
      <c r="B95" s="127">
        <f>B70</f>
        <v/>
      </c>
      <c r="C95" s="128" t="n"/>
      <c r="D95" s="128">
        <f>'SERV. PREVENTIVOS'!V24+'SIST ELECT'!T24+FRENOS!T24+LAVADOS!T24+MOTOR!T24+TRANSMISION!T24+DIFERENCIAL!T24</f>
        <v/>
      </c>
      <c r="E95" s="128" t="n">
        <v>1</v>
      </c>
      <c r="F95" s="128">
        <f>LLANTAS!T24</f>
        <v/>
      </c>
      <c r="G95" s="128">
        <f>HOJALATERIA!T24</f>
        <v/>
      </c>
      <c r="H95" s="128" t="n">
        <v>1</v>
      </c>
      <c r="I95" s="128">
        <f>SUM(C95:H95)</f>
        <v/>
      </c>
      <c r="J95" s="135" t="n"/>
      <c r="K95" s="127">
        <f>K70</f>
        <v/>
      </c>
      <c r="L95" s="128" t="n"/>
      <c r="M95" s="128">
        <f>'SERV. PREVENTIVOS'!X24+'SIST ELECT'!V24+FRENOS!V24+LAVADOS!V24+MOTOR!V24+TRANSMISION!V24+DIFERENCIAL!V24</f>
        <v/>
      </c>
      <c r="N95" s="128" t="n">
        <v>1</v>
      </c>
      <c r="O95" s="128">
        <f>LLANTAS!V24</f>
        <v/>
      </c>
      <c r="P95" s="128">
        <f>HOJALATERIA!V24</f>
        <v/>
      </c>
      <c r="Q95" s="128" t="n">
        <v>501</v>
      </c>
      <c r="R95" s="128">
        <f>L95+M95+N95+O95+P95+Q95</f>
        <v/>
      </c>
    </row>
    <row r="96">
      <c r="A96" s="135" t="n"/>
      <c r="B96" s="127">
        <f>B71</f>
        <v/>
      </c>
      <c r="C96" s="128" t="n"/>
      <c r="D96" s="128">
        <f>'SERV. PREVENTIVOS'!V25+'SIST ELECT'!T25+FRENOS!T25+LAVADOS!T25+MOTOR!T25+TRANSMISION!T25+DIFERENCIAL!T25</f>
        <v/>
      </c>
      <c r="E96" s="128" t="n">
        <v>2</v>
      </c>
      <c r="F96" s="128">
        <f>LLANTAS!T25</f>
        <v/>
      </c>
      <c r="G96" s="128">
        <f>HOJALATERIA!T25</f>
        <v/>
      </c>
      <c r="H96" s="128" t="n">
        <v>2</v>
      </c>
      <c r="I96" s="128">
        <f>SUM(C96:H96)</f>
        <v/>
      </c>
      <c r="J96" s="135" t="n"/>
      <c r="K96" s="127">
        <f>K71</f>
        <v/>
      </c>
      <c r="L96" s="128" t="n"/>
      <c r="M96" s="128">
        <f>'SERV. PREVENTIVOS'!X25+'SIST ELECT'!V25+FRENOS!V25+LAVADOS!V25+MOTOR!V25+TRANSMISION!V25+DIFERENCIAL!V25</f>
        <v/>
      </c>
      <c r="N96" s="128" t="n">
        <v>2</v>
      </c>
      <c r="O96" s="128">
        <f>LLANTAS!V25</f>
        <v/>
      </c>
      <c r="P96" s="128">
        <f>HOJALATERIA!V25</f>
        <v/>
      </c>
      <c r="Q96" s="128" t="n">
        <v>502</v>
      </c>
      <c r="R96" s="128">
        <f>L96+M96+N96+O96+P96+Q96</f>
        <v/>
      </c>
    </row>
    <row r="97">
      <c r="A97" s="135" t="n"/>
      <c r="B97" s="127">
        <f>B72</f>
        <v/>
      </c>
      <c r="C97" s="128" t="n"/>
      <c r="D97" s="128">
        <f>'SERV. PREVENTIVOS'!V26+'SIST ELECT'!T26+FRENOS!T26+LAVADOS!T26+MOTOR!T26+TRANSMISION!T26+DIFERENCIAL!T26</f>
        <v/>
      </c>
      <c r="E97" s="128" t="n">
        <v>0</v>
      </c>
      <c r="F97" s="128">
        <f>LLANTAS!T26</f>
        <v/>
      </c>
      <c r="G97" s="128">
        <f>HOJALATERIA!T26</f>
        <v/>
      </c>
      <c r="H97" s="128" t="n">
        <v>0</v>
      </c>
      <c r="I97" s="128">
        <f>SUM(C97:H97)</f>
        <v/>
      </c>
      <c r="J97" s="135" t="n"/>
      <c r="K97" s="127">
        <f>K72</f>
        <v/>
      </c>
      <c r="L97" s="128" t="n"/>
      <c r="M97" s="128">
        <f>'SERV. PREVENTIVOS'!X26+'SIST ELECT'!V26+FRENOS!V26+LAVADOS!V26+MOTOR!V26+TRANSMISION!V26+DIFERENCIAL!V26</f>
        <v/>
      </c>
      <c r="N97" s="128" t="n">
        <v>1000</v>
      </c>
      <c r="O97" s="128">
        <f>LLANTAS!V26</f>
        <v/>
      </c>
      <c r="P97" s="128">
        <f>HOJALATERIA!V26</f>
        <v/>
      </c>
      <c r="Q97" s="128" t="n">
        <v>500</v>
      </c>
      <c r="R97" s="128">
        <f>L97+M97+N97+O97+P97+Q97</f>
        <v/>
      </c>
    </row>
    <row r="98">
      <c r="A98" s="135" t="n"/>
      <c r="B98" s="127">
        <f>B73</f>
        <v/>
      </c>
      <c r="C98" s="128" t="n"/>
      <c r="D98" s="128">
        <f>'SERV. PREVENTIVOS'!V27+'SIST ELECT'!T27+FRENOS!T27+LAVADOS!T27+MOTOR!T27+TRANSMISION!T27+DIFERENCIAL!T27</f>
        <v/>
      </c>
      <c r="E98" s="128" t="n">
        <v>0</v>
      </c>
      <c r="F98" s="128">
        <f>LLANTAS!T27</f>
        <v/>
      </c>
      <c r="G98" s="128">
        <f>HOJALATERIA!T27</f>
        <v/>
      </c>
      <c r="H98" s="128" t="n">
        <v>0</v>
      </c>
      <c r="I98" s="128">
        <f>SUM(C98:H98)</f>
        <v/>
      </c>
      <c r="J98" s="135" t="n"/>
      <c r="K98" s="127">
        <f>K73</f>
        <v/>
      </c>
      <c r="L98" s="128" t="n"/>
      <c r="M98" s="128">
        <f>'SERV. PREVENTIVOS'!X27+'SIST ELECT'!V27+FRENOS!V27+LAVADOS!V27+MOTOR!V27+TRANSMISION!V27+DIFERENCIAL!V27</f>
        <v/>
      </c>
      <c r="N98" s="128" t="n">
        <v>0</v>
      </c>
      <c r="O98" s="128">
        <f>LLANTAS!V27</f>
        <v/>
      </c>
      <c r="P98" s="128">
        <f>HOJALATERIA!V27</f>
        <v/>
      </c>
      <c r="Q98" s="128" t="n">
        <v>0</v>
      </c>
      <c r="R98" s="128">
        <f>L98+M98+N98+O98+P98+Q98</f>
        <v/>
      </c>
    </row>
    <row r="99">
      <c r="A99" s="135" t="n"/>
      <c r="B99" s="127">
        <f>B74</f>
        <v/>
      </c>
      <c r="C99" s="128" t="n"/>
      <c r="D99" s="128">
        <f>'SERV. PREVENTIVOS'!V28+'SIST ELECT'!T28+FRENOS!T28+LAVADOS!T28+MOTOR!T28+TRANSMISION!T28+DIFERENCIAL!T28</f>
        <v/>
      </c>
      <c r="E99" s="128" t="n">
        <v>0</v>
      </c>
      <c r="F99" s="128">
        <f>LLANTAS!T28</f>
        <v/>
      </c>
      <c r="G99" s="128">
        <f>HOJALATERIA!T28</f>
        <v/>
      </c>
      <c r="H99" s="128" t="n">
        <v>0</v>
      </c>
      <c r="I99" s="128">
        <f>SUM(C99:H99)</f>
        <v/>
      </c>
      <c r="J99" s="135" t="n"/>
      <c r="K99" s="127">
        <f>K74</f>
        <v/>
      </c>
      <c r="L99" s="128" t="n"/>
      <c r="M99" s="128">
        <f>'SERV. PREVENTIVOS'!X28+'SIST ELECT'!V28+FRENOS!V28+LAVADOS!V28+MOTOR!V28+TRANSMISION!V28+DIFERENCIAL!V28</f>
        <v/>
      </c>
      <c r="N99" s="128" t="n">
        <v>0</v>
      </c>
      <c r="O99" s="128">
        <f>LLANTAS!V28</f>
        <v/>
      </c>
      <c r="P99" s="128">
        <f>HOJALATERIA!V28</f>
        <v/>
      </c>
      <c r="Q99" s="128" t="n">
        <v>0</v>
      </c>
      <c r="R99" s="128">
        <f>L99+M99+N99+O99+P99+Q99</f>
        <v/>
      </c>
    </row>
    <row r="100" customFormat="1" s="130">
      <c r="A100" s="134" t="n"/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69">
        <f>SUM(F81:F99)</f>
        <v/>
      </c>
      <c r="G100" s="169">
        <f>SUM(G81:G99)</f>
        <v/>
      </c>
      <c r="H100" s="169">
        <f>SUM(H81:H99)</f>
        <v/>
      </c>
      <c r="I100" s="169">
        <f>SUM(I81:I99)</f>
        <v/>
      </c>
      <c r="J100" s="134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 t="n"/>
      <c r="D105" s="128">
        <f>'SERV. PREVENTIVOS'!V10+'SIST ELECT'!X10+FRENOS!X10+LAVADOS!X10+MOTOR!X10+TRANSMISION!X10+DIFERENCIAL!X10</f>
        <v/>
      </c>
      <c r="E105" s="128" t="n">
        <v>800</v>
      </c>
      <c r="F105" s="128">
        <f>LLANTAS!X10</f>
        <v/>
      </c>
      <c r="G105" s="128">
        <f>HOJALATERIA!X10</f>
        <v/>
      </c>
      <c r="H105" s="128" t="n">
        <v>0</v>
      </c>
      <c r="I105" s="128">
        <f>SUM(C105:H105)</f>
        <v/>
      </c>
      <c r="J105" s="135" t="n"/>
      <c r="K105" s="127">
        <f>K81</f>
        <v/>
      </c>
      <c r="L105" s="128" t="n"/>
      <c r="M105" s="128">
        <f>'SERV. PREVENTIVOS'!AB10+'SIST ELECT'!Z10+FRENOS!Z10+LAVADOS!Z10+MOTOR!Z10+TRANSMISION!Z10+DIFERENCIAL!Z10</f>
        <v/>
      </c>
      <c r="N105" s="128" t="n">
        <v>500</v>
      </c>
      <c r="O105" s="128">
        <f>LLANTAS!Z10</f>
        <v/>
      </c>
      <c r="P105" s="128">
        <f>HOJALATERIA!Z10</f>
        <v/>
      </c>
      <c r="Q105" s="128" t="n">
        <v>0</v>
      </c>
      <c r="R105" s="128">
        <f>L105+M105+N105+O105+P105+Q105</f>
        <v/>
      </c>
    </row>
    <row r="106">
      <c r="A106" s="135" t="n"/>
      <c r="B106" s="127">
        <f>B82</f>
        <v/>
      </c>
      <c r="C106" s="128" t="n"/>
      <c r="D106" s="128">
        <f>'SERV. PREVENTIVOS'!V11+'SIST ELECT'!X11+FRENOS!X11+LAVADOS!X11+MOTOR!X11+TRANSMISION!X11+DIFERENCIAL!X11</f>
        <v/>
      </c>
      <c r="E106" s="128" t="n">
        <v>1000</v>
      </c>
      <c r="F106" s="128">
        <f>LLANTAS!X11</f>
        <v/>
      </c>
      <c r="G106" s="128">
        <f>HOJALATERIA!X11</f>
        <v/>
      </c>
      <c r="H106" s="128" t="n">
        <v>0</v>
      </c>
      <c r="I106" s="128">
        <f>SUM(C106:H106)</f>
        <v/>
      </c>
      <c r="J106" s="135" t="n"/>
      <c r="K106" s="127">
        <f>K82</f>
        <v/>
      </c>
      <c r="L106" s="128" t="n"/>
      <c r="M106" s="128">
        <f>'SERV. PREVENTIVOS'!AB11+'SIST ELECT'!Z11+FRENOS!Z11+LAVADOS!Z11+MOTOR!Z11+TRANSMISION!Z11+DIFERENCIAL!Z11</f>
        <v/>
      </c>
      <c r="N106" s="128" t="n">
        <v>0</v>
      </c>
      <c r="O106" s="128">
        <f>LLANTAS!Z11</f>
        <v/>
      </c>
      <c r="P106" s="128">
        <f>HOJALATERIA!Z11</f>
        <v/>
      </c>
      <c r="Q106" s="128" t="n">
        <v>0</v>
      </c>
      <c r="R106" s="128">
        <f>L106+M106+N106+O106+P106+Q106</f>
        <v/>
      </c>
    </row>
    <row r="107">
      <c r="A107" s="135" t="n"/>
      <c r="B107" s="127">
        <f>B83</f>
        <v/>
      </c>
      <c r="C107" s="128" t="n"/>
      <c r="D107" s="128">
        <f>'SERV. PREVENTIVOS'!V12+'SIST ELECT'!X12+FRENOS!X12+LAVADOS!X12+MOTOR!X12+TRANSMISION!X12+DIFERENCIAL!X12</f>
        <v/>
      </c>
      <c r="E107" s="128" t="n">
        <v>1700</v>
      </c>
      <c r="F107" s="128">
        <f>LLANTAS!X12</f>
        <v/>
      </c>
      <c r="G107" s="128">
        <f>HOJALATERIA!X12</f>
        <v/>
      </c>
      <c r="H107" s="128" t="n">
        <v>0</v>
      </c>
      <c r="I107" s="128">
        <f>SUM(C107:H107)</f>
        <v/>
      </c>
      <c r="J107" s="135" t="n"/>
      <c r="K107" s="127">
        <f>K83</f>
        <v/>
      </c>
      <c r="L107" s="128" t="n"/>
      <c r="M107" s="128">
        <f>'SERV. PREVENTIVOS'!AB12+'SIST ELECT'!Z12+FRENOS!Z12+LAVADOS!Z12+MOTOR!Z12+TRANSMISION!Z12+DIFERENCIAL!Z12</f>
        <v/>
      </c>
      <c r="N107" s="128" t="n">
        <v>700</v>
      </c>
      <c r="O107" s="128">
        <f>LLANTAS!Z12</f>
        <v/>
      </c>
      <c r="P107" s="128">
        <f>HOJALATERIA!Z12</f>
        <v/>
      </c>
      <c r="Q107" s="128" t="n">
        <v>0</v>
      </c>
      <c r="R107" s="128">
        <f>L107+M107+N107+O107+P107+Q107</f>
        <v/>
      </c>
    </row>
    <row r="108">
      <c r="A108" s="135" t="n"/>
      <c r="B108" s="127">
        <f>B84</f>
        <v/>
      </c>
      <c r="C108" s="128" t="n"/>
      <c r="D108" s="128">
        <f>'SERV. PREVENTIVOS'!V13+'SIST ELECT'!X13+FRENOS!X13+LAVADOS!X13+MOTOR!X13+TRANSMISION!X13+DIFERENCIAL!X13</f>
        <v/>
      </c>
      <c r="E108" s="128" t="n">
        <v>0</v>
      </c>
      <c r="F108" s="128">
        <f>LLANTAS!X13</f>
        <v/>
      </c>
      <c r="G108" s="128">
        <f>HOJALATERIA!X13</f>
        <v/>
      </c>
      <c r="H108" s="128" t="n">
        <v>0</v>
      </c>
      <c r="I108" s="128">
        <f>SUM(C108:H108)</f>
        <v/>
      </c>
      <c r="J108" s="135" t="n"/>
      <c r="K108" s="127">
        <f>K84</f>
        <v/>
      </c>
      <c r="L108" s="128" t="n"/>
      <c r="M108" s="128">
        <f>'SERV. PREVENTIVOS'!Z13+'SIST ELECT'!Z13+FRENOS!Z13+LAVADOS!Z13+MOTOR!Z13+TRANSMISION!Z13+DIFERENCIAL!Z13</f>
        <v/>
      </c>
      <c r="N108" s="128" t="n">
        <v>0</v>
      </c>
      <c r="O108" s="128">
        <f>LLANTAS!Z13</f>
        <v/>
      </c>
      <c r="P108" s="128">
        <f>HOJALATERIA!Z13</f>
        <v/>
      </c>
      <c r="Q108" s="128" t="n">
        <v>0</v>
      </c>
      <c r="R108" s="128">
        <f>L108+M108+N108+O108+P108+Q108</f>
        <v/>
      </c>
    </row>
    <row r="109">
      <c r="A109" s="135" t="n"/>
      <c r="B109" s="127">
        <f>B85</f>
        <v/>
      </c>
      <c r="C109" s="128" t="n"/>
      <c r="D109" s="128">
        <f>'SERV. PREVENTIVOS'!V14+'SIST ELECT'!X14+FRENOS!X14+LAVADOS!X14+MOTOR!X14+TRANSMISION!X14+DIFERENCIAL!X14</f>
        <v/>
      </c>
      <c r="E109" s="128" t="n">
        <v>0</v>
      </c>
      <c r="F109" s="128">
        <f>LLANTAS!X14</f>
        <v/>
      </c>
      <c r="G109" s="128">
        <f>HOJALATERIA!X14</f>
        <v/>
      </c>
      <c r="H109" s="128" t="n">
        <v>0</v>
      </c>
      <c r="I109" s="128">
        <f>SUM(C109:H109)</f>
        <v/>
      </c>
      <c r="J109" s="135" t="n"/>
      <c r="K109" s="127">
        <f>K85</f>
        <v/>
      </c>
      <c r="L109" s="128" t="n"/>
      <c r="M109" s="128">
        <f>'SERV. PREVENTIVOS'!Z14+'SIST ELECT'!Z14+FRENOS!Z14+LAVADOS!Z14+MOTOR!Z14+TRANSMISION!Z14+DIFERENCIAL!Z14</f>
        <v/>
      </c>
      <c r="N109" s="128" t="n">
        <v>1500</v>
      </c>
      <c r="O109" s="128">
        <f>LLANTAS!Z14</f>
        <v/>
      </c>
      <c r="P109" s="128">
        <f>HOJALATERIA!Z14</f>
        <v/>
      </c>
      <c r="Q109" s="128" t="n">
        <v>0</v>
      </c>
      <c r="R109" s="128">
        <f>L109+M109+N109+O109+P109+Q109</f>
        <v/>
      </c>
    </row>
    <row r="110">
      <c r="A110" s="135" t="n"/>
      <c r="B110" s="127">
        <f>B86</f>
        <v/>
      </c>
      <c r="C110" s="128" t="n"/>
      <c r="D110" s="128">
        <f>'SERV. PREVENTIVOS'!V15+'SIST ELECT'!X15+FRENOS!X15+LAVADOS!X15+MOTOR!X15+TRANSMISION!X15+DIFERENCIAL!X15</f>
        <v/>
      </c>
      <c r="E110" s="128" t="n">
        <v>0</v>
      </c>
      <c r="F110" s="128">
        <f>LLANTAS!X15</f>
        <v/>
      </c>
      <c r="G110" s="128">
        <f>HOJALATERIA!X15</f>
        <v/>
      </c>
      <c r="H110" s="128" t="n">
        <v>0</v>
      </c>
      <c r="I110" s="128">
        <f>SUM(C110:H110)</f>
        <v/>
      </c>
      <c r="J110" s="135" t="n"/>
      <c r="K110" s="127">
        <f>K86</f>
        <v/>
      </c>
      <c r="L110" s="128" t="n"/>
      <c r="M110" s="128">
        <f>'SERV. PREVENTIVOS'!AB15+'SIST ELECT'!Z15+FRENOS!Z15+LAVADOS!Z15+MOTOR!Z15+TRANSMISION!Z15+DIFERENCIAL!Z15</f>
        <v/>
      </c>
      <c r="N110" s="128" t="n">
        <v>0</v>
      </c>
      <c r="O110" s="128">
        <f>LLANTAS!Z15</f>
        <v/>
      </c>
      <c r="P110" s="128">
        <f>HOJALATERIA!Z15</f>
        <v/>
      </c>
      <c r="Q110" s="128" t="n">
        <v>0</v>
      </c>
      <c r="R110" s="128">
        <f>L110+M110+N110+O110+P110+Q110</f>
        <v/>
      </c>
    </row>
    <row r="111">
      <c r="A111" s="135" t="n"/>
      <c r="B111" s="127">
        <f>B87</f>
        <v/>
      </c>
      <c r="C111" s="128" t="n"/>
      <c r="D111" s="128">
        <f>'SERV. PREVENTIVOS'!V16+'SIST ELECT'!X16+FRENOS!X16+LAVADOS!X16+MOTOR!X16+TRANSMISION!X16+DIFERENCIAL!X16</f>
        <v/>
      </c>
      <c r="E111" s="128" t="n">
        <v>1000</v>
      </c>
      <c r="F111" s="128">
        <f>LLANTAS!X16</f>
        <v/>
      </c>
      <c r="G111" s="128">
        <f>HOJALATERIA!X16</f>
        <v/>
      </c>
      <c r="H111" s="128" t="n">
        <v>0</v>
      </c>
      <c r="I111" s="128">
        <f>SUM(C111:H111)</f>
        <v/>
      </c>
      <c r="J111" s="135" t="n"/>
      <c r="K111" s="127">
        <f>K87</f>
        <v/>
      </c>
      <c r="L111" s="128" t="n"/>
      <c r="M111" s="128">
        <f>'SERV. PREVENTIVOS'!AB16+'SIST ELECT'!Z16+FRENOS!Z16+LAVADOS!Z16+MOTOR!Z16+TRANSMISION!Z16+DIFERENCIAL!Z16</f>
        <v/>
      </c>
      <c r="N111" s="128" t="n">
        <v>0</v>
      </c>
      <c r="O111" s="128">
        <f>LLANTAS!Z16</f>
        <v/>
      </c>
      <c r="P111" s="128">
        <f>HOJALATERIA!Z16</f>
        <v/>
      </c>
      <c r="Q111" s="128" t="n">
        <v>0</v>
      </c>
      <c r="R111" s="128">
        <f>L111+M111+N111+O111+P111+Q111</f>
        <v/>
      </c>
    </row>
    <row r="112">
      <c r="A112" s="135" t="n"/>
      <c r="B112" s="127">
        <f>B88</f>
        <v/>
      </c>
      <c r="C112" s="128" t="n"/>
      <c r="D112" s="128">
        <f>'SERV. PREVENTIVOS'!V17+'SIST ELECT'!X17+FRENOS!X17+LAVADOS!X17+MOTOR!X17+TRANSMISION!X17+DIFERENCIAL!X17</f>
        <v/>
      </c>
      <c r="E112" s="128" t="n">
        <v>0</v>
      </c>
      <c r="F112" s="128">
        <f>LLANTAS!X17</f>
        <v/>
      </c>
      <c r="G112" s="128">
        <f>HOJALATERIA!X17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 t="n"/>
      <c r="M112" s="128">
        <f>'SERV. PREVENTIVOS'!AB17+'SIST ELECT'!Z17+FRENOS!Z17+LAVADOS!Z17+MOTOR!Z17+TRANSMISION!Z17+DIFERENCIAL!Z17</f>
        <v/>
      </c>
      <c r="N112" s="128" t="n">
        <v>2000</v>
      </c>
      <c r="O112" s="128">
        <f>LLANTAS!Z17</f>
        <v/>
      </c>
      <c r="P112" s="128">
        <f>HOJALATERIA!Z17</f>
        <v/>
      </c>
      <c r="Q112" s="128" t="n">
        <v>0</v>
      </c>
      <c r="R112" s="128">
        <f>L112+M112+N112+O112+P112+Q112</f>
        <v/>
      </c>
    </row>
    <row r="113">
      <c r="A113" s="135" t="n"/>
      <c r="B113" s="127">
        <f>B89</f>
        <v/>
      </c>
      <c r="C113" s="128" t="n"/>
      <c r="D113" s="128">
        <f>'SERV. PREVENTIVOS'!V18+'SIST ELECT'!X18+FRENOS!X18+LAVADOS!X18+MOTOR!X18+TRANSMISION!X18+DIFERENCIAL!X18</f>
        <v/>
      </c>
      <c r="E113" s="128" t="n">
        <v>1</v>
      </c>
      <c r="F113" s="128">
        <f>LLANTAS!X18</f>
        <v/>
      </c>
      <c r="G113" s="128">
        <f>HOJALATERIA!X18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 t="n"/>
      <c r="M113" s="128">
        <f>'SERV. PREVENTIVOS'!AB18+'SIST ELECT'!Z18+FRENOS!Z18+LAVADOS!Z18+MOTOR!Z18+TRANSMISION!Z18+DIFERENCIAL!Z18</f>
        <v/>
      </c>
      <c r="N113" s="128" t="n">
        <v>2001</v>
      </c>
      <c r="O113" s="128">
        <f>LLANTAS!Z18</f>
        <v/>
      </c>
      <c r="P113" s="128">
        <f>HOJALATERIA!Z18</f>
        <v/>
      </c>
      <c r="Q113" s="128" t="n">
        <v>0</v>
      </c>
      <c r="R113" s="128">
        <f>L113+M113+N113+O113+P113+Q113</f>
        <v/>
      </c>
    </row>
    <row r="114">
      <c r="A114" s="135" t="n"/>
      <c r="B114" s="127">
        <f>B90</f>
        <v/>
      </c>
      <c r="C114" s="128" t="n"/>
      <c r="D114" s="128">
        <f>'SERV. PREVENTIVOS'!V19+'SIST ELECT'!X19+FRENOS!X19+LAVADOS!X19+MOTOR!X19+TRANSMISION!X19+DIFERENCIAL!X19</f>
        <v/>
      </c>
      <c r="E114" s="128" t="n">
        <v>0</v>
      </c>
      <c r="F114" s="128">
        <f>LLANTAS!X19</f>
        <v/>
      </c>
      <c r="G114" s="128">
        <f>HOJALATERIA!X19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 t="n"/>
      <c r="M114" s="128">
        <f>'SERV. PREVENTIVOS'!X19+'SIST ELECT'!Z19+FRENOS!Z19+LAVADOS!Z19+MOTOR!Z19+TRANSMISION!Z19+DIFERENCIAL!Z19</f>
        <v/>
      </c>
      <c r="N114" s="128" t="n">
        <v>0</v>
      </c>
      <c r="O114" s="128">
        <f>LLANTAS!Z19</f>
        <v/>
      </c>
      <c r="P114" s="128">
        <f>HOJALATERIA!Z19</f>
        <v/>
      </c>
      <c r="Q114" s="128" t="n">
        <v>0</v>
      </c>
      <c r="R114" s="128">
        <f>L114+M114+N114+O114+P114+Q114</f>
        <v/>
      </c>
    </row>
    <row r="115">
      <c r="A115" s="135" t="n"/>
      <c r="B115" s="127">
        <f>B91</f>
        <v/>
      </c>
      <c r="C115" s="128" t="n"/>
      <c r="D115" s="128">
        <f>'SERV. PREVENTIVOS'!V20+'SIST ELECT'!X20+FRENOS!X20+LAVADOS!X20+MOTOR!X20+TRANSMISION!X20+DIFERENCIAL!X20</f>
        <v/>
      </c>
      <c r="E115" s="128" t="n">
        <v>800</v>
      </c>
      <c r="F115" s="128">
        <f>LLANTAS!X20</f>
        <v/>
      </c>
      <c r="G115" s="128">
        <f>HOJALATERIA!X20</f>
        <v/>
      </c>
      <c r="H115" s="128" t="n">
        <v>0</v>
      </c>
      <c r="I115" s="128">
        <f>SUM(C115:H115)</f>
        <v/>
      </c>
      <c r="J115" s="135" t="n"/>
      <c r="K115" s="127">
        <f>K91</f>
        <v/>
      </c>
      <c r="L115" s="128" t="n"/>
      <c r="M115" s="128">
        <f>'SERV. PREVENTIVOS'!AB20+'SIST ELECT'!Z20+FRENOS!Z20+LAVADOS!Z20+MOTOR!Z20+TRANSMISION!Z20+DIFERENCIAL!Z20</f>
        <v/>
      </c>
      <c r="N115" s="128" t="n">
        <v>1500</v>
      </c>
      <c r="O115" s="128">
        <f>LLANTAS!Z20</f>
        <v/>
      </c>
      <c r="P115" s="128">
        <f>HOJALATERIA!Z20</f>
        <v/>
      </c>
      <c r="Q115" s="128" t="n">
        <v>0</v>
      </c>
      <c r="R115" s="128">
        <f>L115+M115+N115+O115+P115+Q115</f>
        <v/>
      </c>
    </row>
    <row r="116">
      <c r="A116" s="135" t="n"/>
      <c r="B116" s="127">
        <f>B92</f>
        <v/>
      </c>
      <c r="C116" s="128" t="n"/>
      <c r="D116" s="128">
        <f>'SERV. PREVENTIVOS'!V21+'SIST ELECT'!X21+FRENOS!X21+LAVADOS!X21+MOTOR!X21+TRANSMISION!X21+DIFERENCIAL!X21</f>
        <v/>
      </c>
      <c r="E116" s="128" t="n">
        <v>0</v>
      </c>
      <c r="F116" s="128">
        <f>LLANTAS!X21</f>
        <v/>
      </c>
      <c r="G116" s="128">
        <f>HOJALATERIA!X21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 t="n"/>
      <c r="M116" s="128">
        <f>'SERV. PREVENTIVOS'!AB21+'SIST ELECT'!Z21+FRENOS!Z21+LAVADOS!Z21+MOTOR!Z21+TRANSMISION!Z21+DIFERENCIAL!Z21</f>
        <v/>
      </c>
      <c r="N116" s="128" t="n">
        <v>0</v>
      </c>
      <c r="O116" s="128">
        <f>LLANTAS!Z21</f>
        <v/>
      </c>
      <c r="P116" s="128">
        <f>HOJALATERIA!Z21</f>
        <v/>
      </c>
      <c r="Q116" s="128" t="n">
        <v>0</v>
      </c>
      <c r="R116" s="128">
        <f>L116+M116+N116+O116+P116+Q116</f>
        <v/>
      </c>
    </row>
    <row r="117">
      <c r="A117" s="135" t="n"/>
      <c r="B117" s="127">
        <f>B93</f>
        <v/>
      </c>
      <c r="C117" s="128" t="n"/>
      <c r="D117" s="128">
        <f>'SERV. PREVENTIVOS'!V22+'SIST ELECT'!X22+FRENOS!X22+LAVADOS!X22+MOTOR!X22+TRANSMISION!X22+DIFERENCIAL!X22</f>
        <v/>
      </c>
      <c r="E117" s="128" t="n">
        <v>1</v>
      </c>
      <c r="F117" s="128">
        <f>LLANTAS!X22</f>
        <v/>
      </c>
      <c r="G117" s="128">
        <f>HOJALATERIA!X22</f>
        <v/>
      </c>
      <c r="H117" s="128" t="n">
        <v>1</v>
      </c>
      <c r="I117" s="128">
        <f>SUM(C117:H117)</f>
        <v/>
      </c>
      <c r="J117" s="135" t="n"/>
      <c r="K117" s="127">
        <f>K93</f>
        <v/>
      </c>
      <c r="L117" s="128" t="n"/>
      <c r="M117" s="128">
        <f>'SERV. PREVENTIVOS'!AB22+'SIST ELECT'!Z22+FRENOS!Z22+LAVADOS!Z22+MOTOR!Z22+TRANSMISION!Z22+DIFERENCIAL!Z22</f>
        <v/>
      </c>
      <c r="N117" s="128" t="n">
        <v>1</v>
      </c>
      <c r="O117" s="128">
        <f>LLANTAS!Z22</f>
        <v/>
      </c>
      <c r="P117" s="128">
        <f>HOJALATERIA!Z22</f>
        <v/>
      </c>
      <c r="Q117" s="128" t="n">
        <v>0</v>
      </c>
      <c r="R117" s="128">
        <f>L117+M117+N117+O117+P117+Q117</f>
        <v/>
      </c>
    </row>
    <row r="118">
      <c r="A118" s="135" t="n"/>
      <c r="B118" s="127">
        <f>B94</f>
        <v/>
      </c>
      <c r="C118" s="128" t="n"/>
      <c r="D118" s="128">
        <f>'SERV. PREVENTIVOS'!V23+'SIST ELECT'!X23+FRENOS!X23+LAVADOS!X23+MOTOR!X23+TRANSMISION!X23+DIFERENCIAL!X23</f>
        <v/>
      </c>
      <c r="E118" s="128" t="n">
        <v>500</v>
      </c>
      <c r="F118" s="128">
        <f>LLANTAS!X23</f>
        <v/>
      </c>
      <c r="G118" s="128">
        <f>HOJALATERIA!X23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 t="n"/>
      <c r="M118" s="128">
        <f>'SERV. PREVENTIVOS'!AB23+'SIST ELECT'!Z23+FRENOS!Z23+LAVADOS!Z23+MOTOR!Z23+TRANSMISION!Z23+DIFERENCIAL!Z23</f>
        <v/>
      </c>
      <c r="N118" s="128" t="n">
        <v>2000</v>
      </c>
      <c r="O118" s="128">
        <f>LLANTAS!Z23</f>
        <v/>
      </c>
      <c r="P118" s="128">
        <f>HOJALATERIA!Z23</f>
        <v/>
      </c>
      <c r="Q118" s="128" t="n">
        <v>0</v>
      </c>
      <c r="R118" s="128">
        <f>L118+M118+N118+O118+P118+Q118</f>
        <v/>
      </c>
    </row>
    <row r="119">
      <c r="A119" s="135" t="n"/>
      <c r="B119" s="127">
        <f>B95</f>
        <v/>
      </c>
      <c r="C119" s="128" t="n"/>
      <c r="D119" s="128">
        <f>'SERV. PREVENTIVOS'!V24+'SIST ELECT'!X24+FRENOS!X24+LAVADOS!X24+MOTOR!X24+TRANSMISION!X24+DIFERENCIAL!X24</f>
        <v/>
      </c>
      <c r="E119" s="128" t="n">
        <v>501</v>
      </c>
      <c r="F119" s="128">
        <f>LLANTAS!X24</f>
        <v/>
      </c>
      <c r="G119" s="128">
        <f>HOJALATERIA!X24</f>
        <v/>
      </c>
      <c r="H119" s="128" t="n">
        <v>1</v>
      </c>
      <c r="I119" s="128">
        <f>SUM(C119:H119)</f>
        <v/>
      </c>
      <c r="J119" s="135" t="n"/>
      <c r="K119" s="127">
        <f>K95</f>
        <v/>
      </c>
      <c r="L119" s="128" t="n"/>
      <c r="M119" s="128">
        <f>'SERV. PREVENTIVOS'!AB24+'SIST ELECT'!Z24+FRENOS!Z24+LAVADOS!Z24+MOTOR!Z24+TRANSMISION!Z24+DIFERENCIAL!Z24</f>
        <v/>
      </c>
      <c r="N119" s="128" t="n">
        <v>2001</v>
      </c>
      <c r="O119" s="128">
        <f>LLANTAS!Z24</f>
        <v/>
      </c>
      <c r="P119" s="128">
        <f>HOJALATERIA!Z24</f>
        <v/>
      </c>
      <c r="Q119" s="128" t="n">
        <v>1</v>
      </c>
      <c r="R119" s="128">
        <f>L119+M119+N119+O119+P119+Q119</f>
        <v/>
      </c>
    </row>
    <row r="120">
      <c r="A120" s="135" t="n"/>
      <c r="B120" s="127">
        <f>B96</f>
        <v/>
      </c>
      <c r="C120" s="128" t="n"/>
      <c r="D120" s="128">
        <f>'SERV. PREVENTIVOS'!V25+'SIST ELECT'!X25+FRENOS!X25+LAVADOS!X25+MOTOR!X25+TRANSMISION!X25+DIFERENCIAL!X25</f>
        <v/>
      </c>
      <c r="E120" s="128" t="n">
        <v>502</v>
      </c>
      <c r="F120" s="128">
        <f>LLANTAS!X25</f>
        <v/>
      </c>
      <c r="G120" s="128">
        <f>HOJALATERIA!X25</f>
        <v/>
      </c>
      <c r="H120" s="128" t="n">
        <v>2</v>
      </c>
      <c r="I120" s="128">
        <f>SUM(C120:H120)</f>
        <v/>
      </c>
      <c r="J120" s="135" t="n"/>
      <c r="K120" s="127">
        <f>K96</f>
        <v/>
      </c>
      <c r="L120" s="128" t="n"/>
      <c r="M120" s="128">
        <f>'SERV. PREVENTIVOS'!AB25+'SIST ELECT'!Z25+FRENOS!Z25+LAVADOS!Z25+MOTOR!Z25+TRANSMISION!Z25+DIFERENCIAL!Z25</f>
        <v/>
      </c>
      <c r="N120" s="128" t="n">
        <v>2002</v>
      </c>
      <c r="O120" s="128">
        <f>LLANTAS!Z25</f>
        <v/>
      </c>
      <c r="P120" s="128">
        <f>HOJALATERIA!Z25</f>
        <v/>
      </c>
      <c r="Q120" s="128" t="n">
        <v>2</v>
      </c>
      <c r="R120" s="128">
        <f>L120+M120+N120+O120+P120+Q120</f>
        <v/>
      </c>
    </row>
    <row r="121">
      <c r="A121" s="135" t="n"/>
      <c r="B121" s="127">
        <f>B97</f>
        <v/>
      </c>
      <c r="C121" s="128" t="n"/>
      <c r="D121" s="128">
        <f>'SERV. PREVENTIVOS'!V26+'SIST ELECT'!X26+FRENOS!X26+LAVADOS!X26+MOTOR!X26+TRANSMISION!X26+DIFERENCIAL!X26</f>
        <v/>
      </c>
      <c r="E121" s="128" t="n">
        <v>500</v>
      </c>
      <c r="F121" s="128">
        <f>LLANTAS!X26</f>
        <v/>
      </c>
      <c r="G121" s="128">
        <f>HOJALATERIA!X26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 t="n"/>
      <c r="M121" s="128">
        <f>'SERV. PREVENTIVOS'!AB26+'SIST ELECT'!Z26+FRENOS!Z26+LAVADOS!Z26+MOTOR!Z26+TRANSMISION!Z26+DIFERENCIAL!Z26</f>
        <v/>
      </c>
      <c r="N121" s="128" t="n">
        <v>2000</v>
      </c>
      <c r="O121" s="128">
        <f>LLANTAS!Z26</f>
        <v/>
      </c>
      <c r="P121" s="128">
        <f>HOJALATERIA!Z26</f>
        <v/>
      </c>
      <c r="Q121" s="128" t="n">
        <v>0</v>
      </c>
      <c r="R121" s="128">
        <f>L121+M121+N121+O121+P121+Q121</f>
        <v/>
      </c>
    </row>
    <row r="122">
      <c r="A122" s="135" t="n"/>
      <c r="B122" s="127">
        <f>B98</f>
        <v/>
      </c>
      <c r="C122" s="128" t="n"/>
      <c r="D122" s="128">
        <f>'SERV. PREVENTIVOS'!Z27+'SIST ELECT'!X27+FRENOS!X27+LAVADOS!X27+MOTOR!X27+TRANSMISION!X27+DIFERENCIAL!X27</f>
        <v/>
      </c>
      <c r="E122" s="128" t="n">
        <v>0</v>
      </c>
      <c r="F122" s="128">
        <f>LLANTAS!X27</f>
        <v/>
      </c>
      <c r="G122" s="128">
        <f>HOJALATERIA!X27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 t="n"/>
      <c r="M122" s="128">
        <f>'SERV. PREVENTIVOS'!AB27+'SIST ELECT'!Z27+FRENOS!Z27+LAVADOS!Z27+MOTOR!Z27+TRANSMISION!Z27+DIFERENCIAL!Z27</f>
        <v/>
      </c>
      <c r="N122" s="128" t="n">
        <v>700</v>
      </c>
      <c r="O122" s="128">
        <f>LLANTAS!Z27</f>
        <v/>
      </c>
      <c r="P122" s="128">
        <f>HOJALATERIA!Z27</f>
        <v/>
      </c>
      <c r="Q122" s="128" t="n">
        <v>0</v>
      </c>
      <c r="R122" s="128">
        <f>L122+M122+N122+O122+P122+Q122</f>
        <v/>
      </c>
    </row>
    <row r="123">
      <c r="A123" s="135" t="n"/>
      <c r="B123" s="127">
        <f>B99</f>
        <v/>
      </c>
      <c r="C123" s="128" t="n"/>
      <c r="D123" s="128">
        <f>'SERV. PREVENTIVOS'!Z28+'SIST ELECT'!X28+FRENOS!X28+LAVADOS!X28+MOTOR!X28+TRANSMISION!X28+DIFERENCIAL!X28</f>
        <v/>
      </c>
      <c r="E123" s="128" t="n">
        <v>0</v>
      </c>
      <c r="F123" s="128">
        <f>LLANTAS!X28</f>
        <v/>
      </c>
      <c r="G123" s="128">
        <f>HOJALATERIA!X28</f>
        <v/>
      </c>
      <c r="H123" s="128" t="n">
        <v>0</v>
      </c>
      <c r="I123" s="128">
        <f>SUM(C123:H123)</f>
        <v/>
      </c>
      <c r="J123" s="135" t="n"/>
      <c r="K123" s="127">
        <f>K99</f>
        <v/>
      </c>
      <c r="L123" s="128" t="n"/>
      <c r="M123" s="128">
        <f>'SERV. PREVENTIVOS'!AB28+'SIST ELECT'!Z28+FRENOS!Z28+LAVADOS!Z28+MOTOR!Z28+TRANSMISION!Z28+DIFERENCIAL!Z28</f>
        <v/>
      </c>
      <c r="N123" s="128" t="n">
        <v>0</v>
      </c>
      <c r="O123" s="128">
        <f>LLANTAS!Z28</f>
        <v/>
      </c>
      <c r="P123" s="128">
        <f>HOJALATERIA!Z28</f>
        <v/>
      </c>
      <c r="Q123" s="128" t="n">
        <v>0</v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 t="n"/>
      <c r="D129" s="128">
        <f>'SERV. PREVENTIVOS'!AD10+'SIST ELECT'!AB10+FRENOS!AB10+LAVADOS!AB10+MOTOR!AB10+TRANSMISION!AB10+DIFERENCIAL!AB10</f>
        <v/>
      </c>
      <c r="E129" s="128" t="n">
        <v>0</v>
      </c>
      <c r="F129" s="128">
        <f>LLANTAS!AB10</f>
        <v/>
      </c>
      <c r="G129" s="128">
        <f>HOJALATERIA!AB10</f>
        <v/>
      </c>
      <c r="H129" s="128" t="n">
        <v>0</v>
      </c>
      <c r="I129" s="128">
        <f>SUM(C129:H129)</f>
        <v/>
      </c>
      <c r="J129" s="135" t="n"/>
      <c r="K129" s="127">
        <f>K105</f>
        <v/>
      </c>
      <c r="L129" s="128" t="n"/>
      <c r="M129" s="128">
        <f>'SERV. PREVENTIVOS'!AD10+'SIST ELECT'!AD10+FRENOS!AD10+LAVADOS!AD10+MOTOR!AD10+TRANSMISION!AD10+DIFERENCIAL!AD10</f>
        <v/>
      </c>
      <c r="N129" s="128" t="n">
        <v>700</v>
      </c>
      <c r="O129" s="128">
        <f>LLANTAS!AD10</f>
        <v/>
      </c>
      <c r="P129" s="128">
        <f>HOJALATERIA!AD10</f>
        <v/>
      </c>
      <c r="Q129" s="128" t="n">
        <v>500</v>
      </c>
      <c r="R129" s="128">
        <f>L129+M129+N129+O129+P129+Q129</f>
        <v/>
      </c>
    </row>
    <row r="130">
      <c r="A130" s="135" t="n"/>
      <c r="B130" s="127">
        <f>B106</f>
        <v/>
      </c>
      <c r="C130" s="128" t="n"/>
      <c r="D130" s="128">
        <f>'SERV. PREVENTIVOS'!AD11+'SIST ELECT'!AB11+FRENOS!AB11+LAVADOS!AB11+MOTOR!AB11+TRANSMISION!AB11+DIFERENCIAL!AB11</f>
        <v/>
      </c>
      <c r="E130" s="128" t="n">
        <v>0</v>
      </c>
      <c r="F130" s="128">
        <f>LLANTAS!AB11</f>
        <v/>
      </c>
      <c r="G130" s="128">
        <f>HOJALATERIA!AB11</f>
        <v/>
      </c>
      <c r="H130" s="128" t="n">
        <v>0</v>
      </c>
      <c r="I130" s="128">
        <f>SUM(C130:H130)</f>
        <v/>
      </c>
      <c r="J130" s="135" t="n"/>
      <c r="K130" s="127">
        <f>K106</f>
        <v/>
      </c>
      <c r="L130" s="128" t="n"/>
      <c r="M130" s="128">
        <f>'SERV. PREVENTIVOS'!AD11+'SIST ELECT'!AD11+FRENOS!AD11+LAVADOS!AD11+MOTOR!AD11+TRANSMISION!AD11+DIFERENCIAL!AD11</f>
        <v/>
      </c>
      <c r="N130" s="128" t="n">
        <v>1500</v>
      </c>
      <c r="O130" s="128">
        <f>LLANTAS!AD11</f>
        <v/>
      </c>
      <c r="P130" s="128">
        <f>HOJALATERIA!AD11</f>
        <v/>
      </c>
      <c r="Q130" s="128" t="n"/>
      <c r="R130" s="128">
        <f>L130+M130+N130+O130+P130+Q130</f>
        <v/>
      </c>
    </row>
    <row r="131">
      <c r="A131" s="135" t="n"/>
      <c r="B131" s="127">
        <f>B107</f>
        <v/>
      </c>
      <c r="C131" s="128" t="n"/>
      <c r="D131" s="128">
        <f>'SERV. PREVENTIVOS'!AD12+'SIST ELECT'!AB12+FRENOS!AB12+LAVADOS!AB12+MOTOR!AB12+TRANSMISION!AB12+DIFERENCIAL!AB12</f>
        <v/>
      </c>
      <c r="E131" s="128" t="n">
        <v>0</v>
      </c>
      <c r="F131" s="128">
        <f>LLANTAS!AB12</f>
        <v/>
      </c>
      <c r="G131" s="128">
        <f>HOJALATERIA!AB12</f>
        <v/>
      </c>
      <c r="H131" s="128" t="n">
        <v>0</v>
      </c>
      <c r="I131" s="128">
        <f>SUM(C131:H131)</f>
        <v/>
      </c>
      <c r="J131" s="135" t="n"/>
      <c r="K131" s="127">
        <f>K107</f>
        <v/>
      </c>
      <c r="L131" s="128" t="n"/>
      <c r="M131" s="128">
        <f>'SERV. PREVENTIVOS'!AD12+'SIST ELECT'!AD12+FRENOS!AD12+LAVADOS!AD12+MOTOR!AD12+TRANSMISION!AD12+DIFERENCIAL!AD12</f>
        <v/>
      </c>
      <c r="N131" s="128" t="n">
        <v>1000</v>
      </c>
      <c r="O131" s="128">
        <f>LLANTAS!AD12</f>
        <v/>
      </c>
      <c r="P131" s="128">
        <f>HOJALATERIA!AD12</f>
        <v/>
      </c>
      <c r="Q131" s="128" t="n">
        <v>500</v>
      </c>
      <c r="R131" s="128">
        <f>L131+M131+N131+O131+P131+Q131</f>
        <v/>
      </c>
    </row>
    <row r="132">
      <c r="A132" s="135" t="n"/>
      <c r="B132" s="127">
        <f>B108</f>
        <v/>
      </c>
      <c r="C132" s="128" t="n"/>
      <c r="D132" s="128">
        <f>'SERV. PREVENTIVOS'!AD13+'SIST ELECT'!AB13+FRENOS!AB13+LAVADOS!AB13+MOTOR!AB13+TRANSMISION!AB13+DIFERENCIAL!AB13</f>
        <v/>
      </c>
      <c r="E132" s="128" t="n">
        <v>0</v>
      </c>
      <c r="F132" s="128">
        <f>LLANTAS!AB13</f>
        <v/>
      </c>
      <c r="G132" s="128">
        <f>HOJALATERIA!AB13</f>
        <v/>
      </c>
      <c r="H132" s="128" t="n">
        <v>500</v>
      </c>
      <c r="I132" s="128">
        <f>SUM(C132:H132)</f>
        <v/>
      </c>
      <c r="J132" s="135" t="n"/>
      <c r="K132" s="127">
        <f>K108</f>
        <v/>
      </c>
      <c r="L132" s="128" t="n"/>
      <c r="M132" s="128">
        <f>'SERV. PREVENTIVOS'!AD13+'SIST ELECT'!AD13+FRENOS!AD13+LAVADOS!AD13+MOTOR!AD13+TRANSMISION!AD13+DIFERENCIAL!AD13</f>
        <v/>
      </c>
      <c r="N132" s="128" t="n">
        <v>0</v>
      </c>
      <c r="O132" s="128">
        <f>LLANTAS!AD13</f>
        <v/>
      </c>
      <c r="P132" s="128">
        <f>HOJALATERIA!AD13</f>
        <v/>
      </c>
      <c r="Q132" s="128" t="n">
        <v>0</v>
      </c>
      <c r="R132" s="128">
        <f>L132+M132+N132+O132+P132+Q132</f>
        <v/>
      </c>
    </row>
    <row r="133">
      <c r="A133" s="135" t="n"/>
      <c r="B133" s="127">
        <f>B109</f>
        <v/>
      </c>
      <c r="C133" s="128" t="n"/>
      <c r="D133" s="128">
        <f>'SERV. PREVENTIVOS'!AD14+'SIST ELECT'!AB14+FRENOS!AB14+LAVADOS!AB14+MOTOR!AB14+TRANSMISION!AB14+DIFERENCIAL!AB14</f>
        <v/>
      </c>
      <c r="E133" s="128" t="n">
        <v>0</v>
      </c>
      <c r="F133" s="128">
        <f>LLANTAS!AB14</f>
        <v/>
      </c>
      <c r="G133" s="128">
        <f>HOJALATERIA!AB14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 t="n"/>
      <c r="M133" s="128">
        <f>'SERV. PREVENTIVOS'!AD14+'SIST ELECT'!AD14+FRENOS!AD14+LAVADOS!AD14+MOTOR!AD14+TRANSMISION!AD14+DIFERENCIAL!AD14</f>
        <v/>
      </c>
      <c r="N133" s="128" t="n">
        <v>700</v>
      </c>
      <c r="O133" s="128">
        <f>LLANTAS!AD14</f>
        <v/>
      </c>
      <c r="P133" s="128">
        <f>HOJALATERIA!AD14</f>
        <v/>
      </c>
      <c r="Q133" s="128" t="n">
        <v>0</v>
      </c>
      <c r="R133" s="128">
        <f>L133+M133+N133+O133+P133+Q133</f>
        <v/>
      </c>
    </row>
    <row r="134">
      <c r="A134" s="135" t="n"/>
      <c r="B134" s="127">
        <f>B110</f>
        <v/>
      </c>
      <c r="C134" s="128" t="n"/>
      <c r="D134" s="128">
        <f>'SERV. PREVENTIVOS'!AD15+'SIST ELECT'!AB15+FRENOS!AB15+LAVADOS!AB15+MOTOR!AB15+TRANSMISION!AB15+DIFERENCIAL!AB15</f>
        <v/>
      </c>
      <c r="E134" s="128" t="n">
        <v>0</v>
      </c>
      <c r="F134" s="128">
        <f>LLANTAS!AB15</f>
        <v/>
      </c>
      <c r="G134" s="128">
        <f>HOJALATERIA!AB15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 t="n"/>
      <c r="M134" s="128">
        <f>'SERV. PREVENTIVOS'!AD15+'SIST ELECT'!AD15+FRENOS!AD15+LAVADOS!AD15+MOTOR!AD15+TRANSMISION!AD15+DIFERENCIAL!AD15</f>
        <v/>
      </c>
      <c r="N134" s="128" t="n">
        <v>500</v>
      </c>
      <c r="O134" s="128">
        <f>LLANTAS!AD15</f>
        <v/>
      </c>
      <c r="P134" s="128">
        <f>HOJALATERIA!AD15</f>
        <v/>
      </c>
      <c r="Q134" s="128" t="n">
        <v>0</v>
      </c>
      <c r="R134" s="128">
        <f>L134+M134+N134+O134+P134+Q134</f>
        <v/>
      </c>
    </row>
    <row r="135">
      <c r="A135" s="135" t="n"/>
      <c r="B135" s="127">
        <f>B111</f>
        <v/>
      </c>
      <c r="C135" s="128" t="n"/>
      <c r="D135" s="128">
        <f>'SERV. PREVENTIVOS'!AD16+'SIST ELECT'!AB16+FRENOS!AB16+LAVADOS!AB16+MOTOR!AB16+TRANSMISION!AB16+DIFERENCIAL!AB16</f>
        <v/>
      </c>
      <c r="E135" s="128" t="n">
        <v>0</v>
      </c>
      <c r="F135" s="128">
        <f>LLANTAS!AB16</f>
        <v/>
      </c>
      <c r="G135" s="128">
        <f>HOJALATERIA!AB16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 t="n"/>
      <c r="M135" s="128">
        <f>'SERV. PREVENTIVOS'!AD16+'SIST ELECT'!AD16+FRENOS!AD16+LAVADOS!AD16+MOTOR!AD16+TRANSMISION!AD16+DIFERENCIAL!AD16</f>
        <v/>
      </c>
      <c r="N135" s="128" t="n">
        <v>1000</v>
      </c>
      <c r="O135" s="128">
        <f>LLANTAS!AD16</f>
        <v/>
      </c>
      <c r="P135" s="128">
        <f>HOJALATERIA!AD16</f>
        <v/>
      </c>
      <c r="Q135" s="128" t="n">
        <v>0</v>
      </c>
      <c r="R135" s="128">
        <f>L135+M135+N135+O135+P135+Q135</f>
        <v/>
      </c>
    </row>
    <row r="136">
      <c r="A136" s="135" t="n"/>
      <c r="B136" s="127">
        <f>B112</f>
        <v/>
      </c>
      <c r="C136" s="128" t="n"/>
      <c r="D136" s="128">
        <f>'SERV. PREVENTIVOS'!AD17+'SIST ELECT'!AB17+FRENOS!AB17+LAVADOS!AB17+MOTOR!AB17+TRANSMISION!AB17+DIFERENCIAL!AB17</f>
        <v/>
      </c>
      <c r="E136" s="128" t="n">
        <v>0</v>
      </c>
      <c r="F136" s="128">
        <f>LLANTAS!AB17</f>
        <v/>
      </c>
      <c r="G136" s="128">
        <f>HOJALATERIA!AB17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 t="n"/>
      <c r="M136" s="128">
        <f>'SERV. PREVENTIVOS'!AD17+'SIST ELECT'!AD17+FRENOS!AD17+LAVADOS!AD17+MOTOR!AD17+TRANSMISION!AD17+DIFERENCIAL!AD17</f>
        <v/>
      </c>
      <c r="N136" s="128" t="n">
        <v>0</v>
      </c>
      <c r="O136" s="128">
        <f>LLANTAS!AD17</f>
        <v/>
      </c>
      <c r="P136" s="128">
        <f>HOJALATERIA!AD17</f>
        <v/>
      </c>
      <c r="Q136" s="128" t="n">
        <v>0</v>
      </c>
      <c r="R136" s="128">
        <f>L136+M136+N136+O136+P136+Q136</f>
        <v/>
      </c>
    </row>
    <row r="137">
      <c r="A137" s="135" t="n"/>
      <c r="B137" s="127">
        <f>B113</f>
        <v/>
      </c>
      <c r="C137" s="128" t="n"/>
      <c r="D137" s="128">
        <f>'SERV. PREVENTIVOS'!AD18+'SIST ELECT'!AB18+FRENOS!AB18+LAVADOS!AB18+MOTOR!AB18+TRANSMISION!AB18+DIFERENCIAL!AB18</f>
        <v/>
      </c>
      <c r="E137" s="128" t="n">
        <v>0</v>
      </c>
      <c r="F137" s="128">
        <f>LLANTAS!AB18</f>
        <v/>
      </c>
      <c r="G137" s="128">
        <f>HOJALATERIA!AB18</f>
        <v/>
      </c>
      <c r="H137" s="128" t="n">
        <v>1</v>
      </c>
      <c r="I137" s="128">
        <f>SUM(C137:H137)</f>
        <v/>
      </c>
      <c r="J137" s="135" t="n"/>
      <c r="K137" s="127">
        <f>K113</f>
        <v/>
      </c>
      <c r="L137" s="128" t="n"/>
      <c r="M137" s="128">
        <f>'SERV. PREVENTIVOS'!AD18+'SIST ELECT'!AD18+FRENOS!AD18+LAVADOS!AD18+MOTOR!AD18+TRANSMISION!AD18+DIFERENCIAL!AD18</f>
        <v/>
      </c>
      <c r="N137" s="128" t="n">
        <v>1</v>
      </c>
      <c r="O137" s="128">
        <f>LLANTAS!AD18</f>
        <v/>
      </c>
      <c r="P137" s="128">
        <f>HOJALATERIA!AD18</f>
        <v/>
      </c>
      <c r="Q137" s="128" t="n">
        <v>1</v>
      </c>
      <c r="R137" s="128">
        <f>L137+M137+N137+O137+P137+Q137</f>
        <v/>
      </c>
    </row>
    <row r="138">
      <c r="A138" s="135" t="n"/>
      <c r="B138" s="127">
        <f>B114</f>
        <v/>
      </c>
      <c r="C138" s="128" t="n"/>
      <c r="D138" s="128">
        <f>'SERV. PREVENTIVOS'!AD19+'SIST ELECT'!AB19+FRENOS!AB19+LAVADOS!AB19+MOTOR!AB19+TRANSMISION!AB19+DIFERENCIAL!AB19</f>
        <v/>
      </c>
      <c r="E138" s="128" t="n">
        <v>0</v>
      </c>
      <c r="F138" s="128">
        <f>LLANTAS!AB19</f>
        <v/>
      </c>
      <c r="G138" s="128">
        <f>HOJALATERIA!AB19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 t="n"/>
      <c r="M138" s="128">
        <f>'SERV. PREVENTIVOS'!AD19+'SIST ELECT'!AD19+FRENOS!AD19+LAVADOS!AD19+MOTOR!AD19+TRANSMISION!AD19+DIFERENCIAL!AD19</f>
        <v/>
      </c>
      <c r="N138" s="128" t="n">
        <v>700</v>
      </c>
      <c r="O138" s="128">
        <f>LLANTAS!AD19</f>
        <v/>
      </c>
      <c r="P138" s="128">
        <f>HOJALATERIA!AD19</f>
        <v/>
      </c>
      <c r="Q138" s="128" t="n">
        <v>0</v>
      </c>
      <c r="R138" s="128">
        <f>L138+M138+N138+O138+P138+Q138</f>
        <v/>
      </c>
    </row>
    <row r="139">
      <c r="A139" s="135" t="n"/>
      <c r="B139" s="127">
        <f>B115</f>
        <v/>
      </c>
      <c r="C139" s="128" t="n"/>
      <c r="D139" s="128">
        <f>'SERV. PREVENTIVOS'!AD20+'SIST ELECT'!AB20+FRENOS!AB20+LAVADOS!AB20+MOTOR!AB20+TRANSMISION!AB20+DIFERENCIAL!AB20</f>
        <v/>
      </c>
      <c r="E139" s="128" t="n">
        <v>0</v>
      </c>
      <c r="F139" s="128">
        <f>LLANTAS!AB20</f>
        <v/>
      </c>
      <c r="G139" s="128">
        <f>HOJALATERIA!AB20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 t="n"/>
      <c r="M139" s="128">
        <f>'SERV. PREVENTIVOS'!AD20+'SIST ELECT'!AD20+FRENOS!AD20+LAVADOS!AD20+MOTOR!AD20+TRANSMISION!AD20+DIFERENCIAL!AD20</f>
        <v/>
      </c>
      <c r="N139" s="128" t="n">
        <v>1000</v>
      </c>
      <c r="O139" s="128">
        <f>LLANTAS!AD20</f>
        <v/>
      </c>
      <c r="P139" s="128">
        <f>HOJALATERIA!AD20</f>
        <v/>
      </c>
      <c r="Q139" s="128" t="n">
        <v>0</v>
      </c>
      <c r="R139" s="128">
        <f>L139+M139+N139+O139+P139+Q139</f>
        <v/>
      </c>
    </row>
    <row r="140">
      <c r="A140" s="135" t="n"/>
      <c r="B140" s="127">
        <f>B116</f>
        <v/>
      </c>
      <c r="C140" s="128" t="n"/>
      <c r="D140" s="128">
        <f>'SERV. PREVENTIVOS'!AD21+'SIST ELECT'!AB21+FRENOS!AB21+LAVADOS!AB21+MOTOR!AB21+TRANSMISION!AB21+DIFERENCIAL!AB21</f>
        <v/>
      </c>
      <c r="E140" s="128" t="n">
        <v>0</v>
      </c>
      <c r="F140" s="128">
        <f>LLANTAS!AB21</f>
        <v/>
      </c>
      <c r="G140" s="128">
        <f>HOJALATERIA!AB21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 t="n"/>
      <c r="M140" s="128">
        <f>'SERV. PREVENTIVOS'!AD21+'SIST ELECT'!AD21+FRENOS!AD21+LAVADOS!AD21+MOTOR!AD21+TRANSMISION!AD21+DIFERENCIAL!AD21</f>
        <v/>
      </c>
      <c r="N140" s="128" t="n">
        <v>0</v>
      </c>
      <c r="O140" s="128">
        <f>LLANTAS!AD21</f>
        <v/>
      </c>
      <c r="P140" s="128">
        <f>HOJALATERIA!AD21</f>
        <v/>
      </c>
      <c r="Q140" s="128" t="n">
        <v>0</v>
      </c>
      <c r="R140" s="128">
        <f>L140+M140+N140+O140+P140+Q140</f>
        <v/>
      </c>
    </row>
    <row r="141">
      <c r="A141" s="135" t="n"/>
      <c r="B141" s="127">
        <f>B117</f>
        <v/>
      </c>
      <c r="C141" s="128" t="n"/>
      <c r="D141" s="128">
        <f>'SERV. PREVENTIVOS'!AD22+'SIST ELECT'!AB22+FRENOS!AB22+LAVADOS!AB22+MOTOR!AB22+TRANSMISION!AB22+DIFERENCIAL!AB22</f>
        <v/>
      </c>
      <c r="E141" s="128" t="n">
        <v>0</v>
      </c>
      <c r="F141" s="128">
        <f>LLANTAS!AB22</f>
        <v/>
      </c>
      <c r="G141" s="128">
        <f>HOJALATERIA!AB22</f>
        <v/>
      </c>
      <c r="H141" s="128" t="n">
        <v>1</v>
      </c>
      <c r="I141" s="128">
        <f>SUM(C141:H141)</f>
        <v/>
      </c>
      <c r="J141" s="135" t="n"/>
      <c r="K141" s="127">
        <f>K117</f>
        <v/>
      </c>
      <c r="L141" s="128" t="n"/>
      <c r="M141" s="128">
        <f>'SERV. PREVENTIVOS'!AD22+'SIST ELECT'!AD22+FRENOS!AD22+LAVADOS!AD22+MOTOR!AD22+TRANSMISION!AD22+DIFERENCIAL!AD22</f>
        <v/>
      </c>
      <c r="N141" s="128" t="n">
        <v>1001</v>
      </c>
      <c r="O141" s="128">
        <f>LLANTAS!AD22</f>
        <v/>
      </c>
      <c r="P141" s="128">
        <f>HOJALATERIA!AD22</f>
        <v/>
      </c>
      <c r="Q141" s="128" t="n">
        <v>1</v>
      </c>
      <c r="R141" s="128">
        <f>L141+M141+N141+O141+P141+Q141</f>
        <v/>
      </c>
    </row>
    <row r="142">
      <c r="A142" s="135" t="n"/>
      <c r="B142" s="127">
        <f>B118</f>
        <v/>
      </c>
      <c r="C142" s="128" t="n"/>
      <c r="D142" s="128">
        <f>'SERV. PREVENTIVOS'!AD23+'SIST ELECT'!AB23+FRENOS!AB23+LAVADOS!AB23+MOTOR!AB23+TRANSMISION!AB23+DIFERENCIAL!AB23</f>
        <v/>
      </c>
      <c r="E142" s="128" t="n">
        <v>0</v>
      </c>
      <c r="F142" s="128">
        <f>LLANTAS!AB23</f>
        <v/>
      </c>
      <c r="G142" s="128">
        <f>HOJALATERIA!AB23</f>
        <v/>
      </c>
      <c r="H142" s="128" t="n">
        <v>3000</v>
      </c>
      <c r="I142" s="128">
        <f>SUM(C142:H142)</f>
        <v/>
      </c>
      <c r="J142" s="135" t="n"/>
      <c r="K142" s="127">
        <f>K118</f>
        <v/>
      </c>
      <c r="L142" s="128" t="n"/>
      <c r="M142" s="128">
        <f>'SERV. PREVENTIVOS'!AD23+'SIST ELECT'!AD23+FRENOS!AD23+LAVADOS!AD23+MOTOR!AD23+TRANSMISION!AD23+DIFERENCIAL!AD23</f>
        <v/>
      </c>
      <c r="N142" s="128" t="n">
        <v>1000</v>
      </c>
      <c r="O142" s="128">
        <f>LLANTAS!AD23</f>
        <v/>
      </c>
      <c r="P142" s="128">
        <f>HOJALATERIA!AD23</f>
        <v/>
      </c>
      <c r="Q142" s="128" t="n">
        <v>0</v>
      </c>
      <c r="R142" s="128">
        <f>L142+M142+N142+O142+P142+Q142</f>
        <v/>
      </c>
    </row>
    <row r="143">
      <c r="A143" s="135" t="n"/>
      <c r="B143" s="127">
        <f>B119</f>
        <v/>
      </c>
      <c r="C143" s="128" t="n"/>
      <c r="D143" s="128">
        <f>'SERV. PREVENTIVOS'!AD24+'SIST ELECT'!AB24+FRENOS!AB24+LAVADOS!AB24+MOTOR!AB24+TRANSMISION!AB24+DIFERENCIAL!AB24</f>
        <v/>
      </c>
      <c r="E143" s="128" t="n">
        <v>0</v>
      </c>
      <c r="F143" s="128">
        <f>LLANTAS!AB24</f>
        <v/>
      </c>
      <c r="G143" s="128">
        <f>HOJALATERIA!AB24</f>
        <v/>
      </c>
      <c r="H143" s="128" t="n">
        <v>3001</v>
      </c>
      <c r="I143" s="128">
        <f>SUM(C143:H143)</f>
        <v/>
      </c>
      <c r="J143" s="135" t="n"/>
      <c r="K143" s="127">
        <f>K119</f>
        <v/>
      </c>
      <c r="L143" s="128" t="n"/>
      <c r="M143" s="128">
        <f>'SERV. PREVENTIVOS'!AD24+'SIST ELECT'!AD24+FRENOS!AD24+LAVADOS!AD24+MOTOR!AD24+TRANSMISION!AD24+DIFERENCIAL!AD24</f>
        <v/>
      </c>
      <c r="N143" s="128" t="n">
        <v>1001</v>
      </c>
      <c r="O143" s="128">
        <f>LLANTAS!AD24</f>
        <v/>
      </c>
      <c r="P143" s="128">
        <f>HOJALATERIA!AD24</f>
        <v/>
      </c>
      <c r="Q143" s="128" t="n">
        <v>1</v>
      </c>
      <c r="R143" s="128">
        <f>L143+M143+N143+O143+P143+Q143</f>
        <v/>
      </c>
    </row>
    <row r="144">
      <c r="A144" s="135" t="n"/>
      <c r="B144" s="127">
        <f>B120</f>
        <v/>
      </c>
      <c r="C144" s="128" t="n"/>
      <c r="D144" s="128">
        <f>'SERV. PREVENTIVOS'!AD25+'SIST ELECT'!AB25+FRENOS!AB25+LAVADOS!AB25+MOTOR!AB25+TRANSMISION!AB25+DIFERENCIAL!AB25</f>
        <v/>
      </c>
      <c r="E144" s="128" t="n">
        <v>0</v>
      </c>
      <c r="F144" s="128">
        <f>LLANTAS!AB25</f>
        <v/>
      </c>
      <c r="G144" s="128">
        <f>HOJALATERIA!AB25</f>
        <v/>
      </c>
      <c r="H144" s="128" t="n">
        <v>3002</v>
      </c>
      <c r="I144" s="128">
        <f>SUM(C144:H144)</f>
        <v/>
      </c>
      <c r="J144" s="135" t="n"/>
      <c r="K144" s="127">
        <f>K120</f>
        <v/>
      </c>
      <c r="L144" s="128" t="n"/>
      <c r="M144" s="128">
        <f>'SERV. PREVENTIVOS'!AD25+'SIST ELECT'!AD25+FRENOS!AD25+LAVADOS!AD25+MOTOR!AD25+TRANSMISION!AD25+DIFERENCIAL!AD25</f>
        <v/>
      </c>
      <c r="N144" s="128" t="n">
        <v>1002</v>
      </c>
      <c r="O144" s="128">
        <f>LLANTAS!AD25</f>
        <v/>
      </c>
      <c r="P144" s="128">
        <f>HOJALATERIA!AD25</f>
        <v/>
      </c>
      <c r="Q144" s="128" t="n">
        <v>2</v>
      </c>
      <c r="R144" s="128">
        <f>L144+M144+N144+O144+P144+Q144</f>
        <v/>
      </c>
    </row>
    <row r="145">
      <c r="A145" s="135" t="n"/>
      <c r="B145" s="127">
        <f>B121</f>
        <v/>
      </c>
      <c r="C145" s="128" t="n"/>
      <c r="D145" s="128">
        <f>'SERV. PREVENTIVOS'!AD26+'SIST ELECT'!AB26+FRENOS!AB26+LAVADOS!AB26+MOTOR!AB26+TRANSMISION!AB26+DIFERENCIAL!AB26</f>
        <v/>
      </c>
      <c r="E145" s="128" t="n">
        <v>0</v>
      </c>
      <c r="F145" s="128">
        <f>LLANTAS!AB26</f>
        <v/>
      </c>
      <c r="G145" s="128">
        <f>HOJALATERIA!AB26</f>
        <v/>
      </c>
      <c r="H145" s="128" t="n">
        <v>0</v>
      </c>
      <c r="I145" s="128">
        <f>SUM(C145:H145)</f>
        <v/>
      </c>
      <c r="J145" s="135" t="n"/>
      <c r="K145" s="127">
        <f>K121</f>
        <v/>
      </c>
      <c r="L145" s="128" t="n"/>
      <c r="M145" s="128">
        <f>'SERV. PREVENTIVOS'!AD26+'SIST ELECT'!AD26+FRENOS!AD26+LAVADOS!AD26+MOTOR!AD26+TRANSMISION!AD26+DIFERENCIAL!AD26</f>
        <v/>
      </c>
      <c r="N145" s="128" t="n">
        <v>1000</v>
      </c>
      <c r="O145" s="128">
        <f>LLANTAS!AD26</f>
        <v/>
      </c>
      <c r="P145" s="128">
        <f>HOJALATERIA!AD26</f>
        <v/>
      </c>
      <c r="Q145" s="128" t="n">
        <v>3000</v>
      </c>
      <c r="R145" s="128">
        <f>L145+M145+N145+O145+P145+Q145</f>
        <v/>
      </c>
    </row>
    <row r="146">
      <c r="A146" s="135" t="n"/>
      <c r="B146" s="127">
        <f>B122</f>
        <v/>
      </c>
      <c r="C146" s="128" t="n"/>
      <c r="D146" s="128">
        <f>'SERV. PREVENTIVOS'!AD27+'SIST ELECT'!AB27+FRENOS!AB27+LAVADOS!AB27+MOTOR!AB27+TRANSMISION!AB27+DIFERENCIAL!AB27</f>
        <v/>
      </c>
      <c r="E146" s="128" t="n">
        <v>0</v>
      </c>
      <c r="F146" s="128">
        <f>LLANTAS!AB27</f>
        <v/>
      </c>
      <c r="G146" s="128">
        <f>HOJALATERIA!AB27</f>
        <v/>
      </c>
      <c r="H146" s="128" t="n">
        <v>0</v>
      </c>
      <c r="I146" s="128">
        <f>SUM(C146:H146)</f>
        <v/>
      </c>
      <c r="J146" s="135" t="n"/>
      <c r="K146" s="127">
        <f>K122</f>
        <v/>
      </c>
      <c r="L146" s="128" t="n"/>
      <c r="M146" s="128">
        <f>'SERV. PREVENTIVOS'!AD27+'SIST ELECT'!AD27+FRENOS!AD27+LAVADOS!AD27+MOTOR!AD27+TRANSMISION!AD27+DIFERENCIAL!AD27</f>
        <v/>
      </c>
      <c r="N146" s="128" t="n">
        <v>500</v>
      </c>
      <c r="O146" s="128">
        <f>LLANTAS!AD27</f>
        <v/>
      </c>
      <c r="P146" s="128">
        <f>HOJALATERIA!AD27</f>
        <v/>
      </c>
      <c r="Q146" s="128" t="n">
        <v>3000</v>
      </c>
      <c r="R146" s="128">
        <f>L146+M146+N146+O146+P146+Q146</f>
        <v/>
      </c>
    </row>
    <row r="147">
      <c r="A147" s="135" t="n"/>
      <c r="B147" s="127">
        <f>B123</f>
        <v/>
      </c>
      <c r="C147" s="128" t="n"/>
      <c r="D147" s="128">
        <f>'SERV. PREVENTIVOS'!AD28+'SIST ELECT'!AB28+FRENOS!AB28+LAVADOS!AB28+MOTOR!AB28+TRANSMISION!AB28+DIFERENCIAL!AB28</f>
        <v/>
      </c>
      <c r="E147" s="128" t="n">
        <v>0</v>
      </c>
      <c r="F147" s="128">
        <f>LLANTAS!AB28</f>
        <v/>
      </c>
      <c r="G147" s="128">
        <f>HOJALATERIA!AB28</f>
        <v/>
      </c>
      <c r="H147" s="128" t="n">
        <v>0</v>
      </c>
      <c r="I147" s="128">
        <f>SUM(C147:H147)</f>
        <v/>
      </c>
      <c r="J147" s="135" t="n"/>
      <c r="K147" s="127">
        <f>K123</f>
        <v/>
      </c>
      <c r="L147" s="128" t="n"/>
      <c r="M147" s="128">
        <f>'SERV. PREVENTIVOS'!AD28+'SIST ELECT'!AD28+FRENOS!AD28+LAVADOS!AD28+MOTOR!AD28+TRANSMISION!AD28+DIFERENCIAL!AD28</f>
        <v/>
      </c>
      <c r="N147" s="128" t="n">
        <v>0</v>
      </c>
      <c r="O147" s="128">
        <f>LLANTAS!AD28</f>
        <v/>
      </c>
      <c r="P147" s="128">
        <f>HOJALATERIA!AD28</f>
        <v/>
      </c>
      <c r="Q147" s="128" t="n">
        <v>3000</v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GASPASA CONSTITUCION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C154+D154+E154+F154+G154+H154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C155+D155+E155+F155+G155+H155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C156+D156+E156+F156+G156+H156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C157+D157+E157+F157+G157+H157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C158+D158+E158+F158+G158+H158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C159+D159+E159+F159+G159+H159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 t="n">
        <v>900</v>
      </c>
      <c r="I160" s="128">
        <f>C160+D160+E160+F160+G160+H160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C161+D161+E161+F161+G161+H161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C162+D162+E162+F162+G162+H162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 t="n">
        <v>1000</v>
      </c>
      <c r="I163" s="128">
        <f>C163+D163+E163+F163+G163+H163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 t="n">
        <v>1000</v>
      </c>
      <c r="I164" s="128">
        <f>C164+D164+E164+F164+G164+H164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C165+D165+E165+F165+G165+H165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C166+D166+E166+F166+G166+H166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C167+D170+E167+F167+G167+H167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C168+D171+E168+F168+G168+H168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C169+D172+E169+F169+G169+H169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C170+D174+E170+F170+G170+H170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C171+D171+E171+F171+G171+H171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C172+D175+E172+F172+G172+H172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SUM(C154:C172)</f>
        <v/>
      </c>
      <c r="D173" s="169">
        <f>SUM(D154:D172)</f>
        <v/>
      </c>
      <c r="E173" s="169">
        <f>SUM(E154:E172)</f>
        <v/>
      </c>
      <c r="F173" s="169">
        <f>SUM(F154:F172)</f>
        <v/>
      </c>
      <c r="G173" s="169">
        <f>SUM(G154:G172)</f>
        <v/>
      </c>
      <c r="H173" s="169">
        <f>SUM(H154:H172)</f>
        <v/>
      </c>
      <c r="I173" s="169">
        <f>SUM(I154:I172)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28">
        <f>SUM(C178:N178)</f>
        <v/>
      </c>
      <c r="P178" s="135" t="n"/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28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28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28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28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28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28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28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28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28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28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28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28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28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28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28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28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28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28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2" t="n"/>
      <c r="E203" s="132" t="n"/>
      <c r="F203" s="135" t="n"/>
      <c r="G203" s="135" t="n"/>
      <c r="H203" s="135" t="n"/>
      <c r="I203" s="135" t="n"/>
      <c r="J203" s="135" t="n"/>
      <c r="K203" s="133" t="n"/>
      <c r="L203" s="133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70" t="inlineStr">
        <is>
          <t>SUPERVISOR TALLERES</t>
        </is>
      </c>
      <c r="E204" s="182" t="n"/>
      <c r="F204" s="135" t="n"/>
      <c r="G204" s="135" t="n"/>
      <c r="H204" s="135" t="n"/>
      <c r="I204" s="135" t="n"/>
      <c r="J204" s="135" t="n"/>
      <c r="K204" s="170" t="inlineStr">
        <is>
          <t>GERENTE DE PLAZA</t>
        </is>
      </c>
      <c r="L204" s="182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35" t="n"/>
      <c r="E205" s="135" t="n"/>
      <c r="F205" s="135" t="n"/>
      <c r="G205" s="135" t="n"/>
      <c r="H205" s="135" t="n"/>
      <c r="I205" s="135" t="n"/>
      <c r="J205" s="135" t="n"/>
      <c r="K205" s="135" t="n"/>
      <c r="L205" s="135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</row>
    <row r="211">
      <c r="B211" s="135" t="n"/>
      <c r="C211" s="135" t="n"/>
      <c r="D211" s="135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</sheetData>
  <mergeCells count="6">
    <mergeCell ref="B152:D152"/>
    <mergeCell ref="B176:D176"/>
    <mergeCell ref="D201:E201"/>
    <mergeCell ref="K201:L201"/>
    <mergeCell ref="D204:E204"/>
    <mergeCell ref="K204:L204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219"/>
  <sheetViews>
    <sheetView topLeftCell="A184" zoomScale="89" zoomScaleNormal="89" workbookViewId="0">
      <selection activeCell="B178" sqref="B178"/>
    </sheetView>
  </sheetViews>
  <sheetFormatPr baseColWidth="10" defaultColWidth="11.44140625" defaultRowHeight="13.2" outlineLevelCol="0"/>
  <cols>
    <col width="5.5546875" customWidth="1" style="136" min="1" max="1"/>
    <col width="11.44140625" customWidth="1" style="136" min="2" max="2"/>
    <col width="13.33203125" customWidth="1" style="136" min="3" max="3"/>
    <col width="17" customWidth="1" style="136" min="4" max="4"/>
    <col width="12" customWidth="1" style="136" min="5" max="5"/>
    <col width="17.88671875" customWidth="1" style="136" min="6" max="6"/>
    <col width="20.109375" customWidth="1" style="136" min="7" max="7"/>
    <col width="11.5546875" customWidth="1" style="136" min="8" max="8"/>
    <col width="13.33203125" customWidth="1" style="136" min="9" max="9"/>
    <col width="11.5546875" customWidth="1" style="136" min="10" max="10"/>
    <col width="15.44140625" customWidth="1" style="136" min="11" max="11"/>
    <col width="11.5546875" customWidth="1" style="136" min="12" max="12"/>
    <col width="17" customWidth="1" style="136" min="13" max="13"/>
    <col width="11.5546875" customWidth="1" style="136" min="14" max="14"/>
    <col width="12" customWidth="1" style="136" min="15" max="15"/>
    <col width="14.88671875" customWidth="1" style="136" min="16" max="16"/>
    <col width="11.5546875" customWidth="1" style="136" min="17" max="18"/>
    <col width="11.44140625" customWidth="1" style="136" min="19" max="16384"/>
  </cols>
  <sheetData>
    <row r="2" ht="15.6" customHeight="1" s="81">
      <c r="F2" s="119" t="inlineStr">
        <is>
          <t>GASPASA</t>
        </is>
      </c>
      <c r="G2" s="120" t="inlineStr">
        <is>
          <t>CD. CONSTITUCION</t>
        </is>
      </c>
      <c r="H2" s="121" t="n"/>
      <c r="I2" s="122" t="n"/>
      <c r="J2" s="122" t="n"/>
    </row>
    <row r="3">
      <c r="A3" s="135" t="n"/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35" t="n"/>
      <c r="L3" s="135" t="n"/>
      <c r="M3" s="135" t="n"/>
      <c r="N3" s="135" t="n"/>
      <c r="O3" s="135" t="n"/>
      <c r="P3" s="135" t="n"/>
      <c r="Q3" s="135" t="n"/>
      <c r="R3" s="135" t="n"/>
    </row>
    <row r="4">
      <c r="A4" s="135" t="n"/>
      <c r="B4" s="134" t="n"/>
      <c r="C4" s="125" t="inlineStr">
        <is>
          <t>ENERO</t>
        </is>
      </c>
      <c r="D4" s="134" t="n"/>
      <c r="E4" s="134" t="n"/>
      <c r="F4" s="134" t="n"/>
      <c r="G4" s="134" t="n"/>
      <c r="H4" s="134" t="n"/>
      <c r="I4" s="134" t="n"/>
      <c r="J4" s="135" t="n"/>
      <c r="K4" s="134" t="n"/>
      <c r="L4" s="125" t="inlineStr">
        <is>
          <t>FEBRERO</t>
        </is>
      </c>
      <c r="M4" s="134" t="n"/>
      <c r="N4" s="134" t="n"/>
      <c r="O4" s="134" t="n"/>
      <c r="P4" s="134" t="n"/>
      <c r="Q4" s="134" t="n"/>
      <c r="R4" s="134" t="n"/>
    </row>
    <row r="5">
      <c r="A5" s="135" t="n"/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T.O.T.</t>
        </is>
      </c>
      <c r="F5" s="169" t="inlineStr">
        <is>
          <t>LLANTAS</t>
        </is>
      </c>
      <c r="G5" s="169" t="inlineStr">
        <is>
          <t>HOJA. Y PINTURA</t>
        </is>
      </c>
      <c r="H5" s="169" t="inlineStr">
        <is>
          <t>OTROS</t>
        </is>
      </c>
      <c r="I5" s="169" t="inlineStr">
        <is>
          <t>TOTAL</t>
        </is>
      </c>
      <c r="J5" s="135" t="n"/>
      <c r="K5" s="169" t="inlineStr">
        <is>
          <t>UNIDADES</t>
        </is>
      </c>
      <c r="L5" s="169" t="inlineStr">
        <is>
          <t>MANO DE OBRA</t>
        </is>
      </c>
      <c r="M5" s="169" t="inlineStr">
        <is>
          <t>REFACCIONES</t>
        </is>
      </c>
      <c r="N5" s="169" t="inlineStr">
        <is>
          <t>T.O.T.</t>
        </is>
      </c>
      <c r="O5" s="169" t="inlineStr">
        <is>
          <t>LLANTAS</t>
        </is>
      </c>
      <c r="P5" s="169" t="inlineStr">
        <is>
          <t>HOJA. Y PINTURA</t>
        </is>
      </c>
      <c r="Q5" s="169" t="inlineStr">
        <is>
          <t>OTROS</t>
        </is>
      </c>
      <c r="R5" s="169" t="inlineStr">
        <is>
          <t>TOTAL</t>
        </is>
      </c>
    </row>
    <row r="6">
      <c r="A6" s="135" t="n"/>
      <c r="B6" s="127">
        <f>'CONCENTRADO SIN M.O. Y UTILIDA'!B6</f>
        <v/>
      </c>
      <c r="C6" s="128">
        <f>SUM('SERV. PREVENTIVOS'!I10+'SIST ELECT'!G10+FRENOS!G10+LAVADOS!G10+MOTOR!G10+TRANSMISION!G10+DIFERENCIAL!G10+HOJALATERIA!G10)</f>
        <v/>
      </c>
      <c r="D6" s="128">
        <f>(0.01*'CONCENTRADO SIN M.O. Y UTILIDA'!D6)+'CONCENTRADO SIN M.O. Y UTILIDA'!D6</f>
        <v/>
      </c>
      <c r="E6" s="128" t="n">
        <v>0</v>
      </c>
      <c r="F6" s="128">
        <f>(0.01*'CONCENTRADO SIN M.O. Y UTILIDA'!F6)+'CONCENTRADO SIN M.O. Y UTILIDA'!F6</f>
        <v/>
      </c>
      <c r="G6" s="128">
        <f>(0.01*'CONCENTRADO SIN M.O. Y UTILIDA'!G6)+'CONCENTRADO SIN M.O. Y UTILIDA'!G6</f>
        <v/>
      </c>
      <c r="H6" s="128">
        <f>(0.01*'CONCENTRADO SIN M.O. Y UTILIDA'!H6)+'CONCENTRADO SIN M.O. Y UTILIDA'!H6</f>
        <v/>
      </c>
      <c r="I6" s="128">
        <f>SUM(C6:H6)</f>
        <v/>
      </c>
      <c r="J6" s="135" t="n"/>
      <c r="K6" s="127">
        <f>'CONCENTRADO SIN M.O. Y UTILIDA'!K6</f>
        <v/>
      </c>
      <c r="L6" s="128">
        <f>'SERV. PREVENTIVOS'!K10+'SIST ELECT'!I10+FRENOS!I10+LAVADOS!I10+MOTOR!I10+TRANSMISION!I10+DIFERENCIAL!I10</f>
        <v/>
      </c>
      <c r="M6" s="128">
        <f>(0.01*'CONCENTRADO SIN M.O. Y UTILIDA'!M6)+'CONCENTRADO SIN M.O. Y UTILIDA'!M6</f>
        <v/>
      </c>
      <c r="N6" s="128" t="n">
        <v>0</v>
      </c>
      <c r="O6" s="128">
        <f>(0.01*'CONCENTRADO SIN M.O. Y UTILIDA'!O6)+'CONCENTRADO SIN M.O. Y UTILIDA'!O6</f>
        <v/>
      </c>
      <c r="P6" s="128">
        <f>(0.01*'CONCENTRADO SIN M.O. Y UTILIDA'!P6)+'CONCENTRADO SIN M.O. Y UTILIDA'!P6</f>
        <v/>
      </c>
      <c r="Q6" s="128">
        <f>(0.01*'CONCENTRADO SIN M.O. Y UTILIDA'!Q6)+'CONCENTRADO SIN M.O. Y UTILIDA'!Q6</f>
        <v/>
      </c>
      <c r="R6" s="128">
        <f>SUM(L6:Q6)</f>
        <v/>
      </c>
    </row>
    <row r="7">
      <c r="A7" s="135" t="n"/>
      <c r="B7" s="127">
        <f>'CONCENTRADO SIN M.O. Y UTILIDA'!B7</f>
        <v/>
      </c>
      <c r="C7" s="128">
        <f>SUM('SERV. PREVENTIVOS'!I11+'SIST ELECT'!G11+FRENOS!G11+LAVADOS!G11+MOTOR!G11+TRANSMISION!G11+DIFERENCIAL!G11+HOJALATERIA!G11)</f>
        <v/>
      </c>
      <c r="D7" s="128">
        <f>(0.01*'CONCENTRADO SIN M.O. Y UTILIDA'!D7)+'CONCENTRADO SIN M.O. Y UTILIDA'!D7</f>
        <v/>
      </c>
      <c r="E7" s="128" t="n">
        <v>0</v>
      </c>
      <c r="F7" s="128">
        <f>(0.01*'CONCENTRADO SIN M.O. Y UTILIDA'!F7)+'CONCENTRADO SIN M.O. Y UTILIDA'!F7</f>
        <v/>
      </c>
      <c r="G7" s="128">
        <f>(0.01*'CONCENTRADO SIN M.O. Y UTILIDA'!G7)+'CONCENTRADO SIN M.O. Y UTILIDA'!G7</f>
        <v/>
      </c>
      <c r="H7" s="128">
        <f>(0.01*'CONCENTRADO SIN M.O. Y UTILIDA'!H7)+'CONCENTRADO SIN M.O. Y UTILIDA'!H7</f>
        <v/>
      </c>
      <c r="I7" s="128">
        <f>SUM(C7:H7)</f>
        <v/>
      </c>
      <c r="J7" s="135" t="n"/>
      <c r="K7" s="127">
        <f>'CONCENTRADO SIN M.O. Y UTILIDA'!K7</f>
        <v/>
      </c>
      <c r="L7" s="128">
        <f>'SERV. PREVENTIVOS'!K11+'SIST ELECT'!I11+FRENOS!I11+LAVADOS!I11+MOTOR!I11+TRANSMISION!I11+DIFERENCIAL!I11</f>
        <v/>
      </c>
      <c r="M7" s="128">
        <f>(0.01*'CONCENTRADO SIN M.O. Y UTILIDA'!M7)+'CONCENTRADO SIN M.O. Y UTILIDA'!M7</f>
        <v/>
      </c>
      <c r="N7" s="128" t="n">
        <v>0</v>
      </c>
      <c r="O7" s="128">
        <f>(0.01*'CONCENTRADO SIN M.O. Y UTILIDA'!O7)+'CONCENTRADO SIN M.O. Y UTILIDA'!O7</f>
        <v/>
      </c>
      <c r="P7" s="128">
        <f>(0.01*'CONCENTRADO SIN M.O. Y UTILIDA'!P7)+'CONCENTRADO SIN M.O. Y UTILIDA'!P7</f>
        <v/>
      </c>
      <c r="Q7" s="128">
        <f>(0.01*'CONCENTRADO SIN M.O. Y UTILIDA'!Q7)+'CONCENTRADO SIN M.O. Y UTILIDA'!Q7</f>
        <v/>
      </c>
      <c r="R7" s="128">
        <f>SUM(L7:Q7)</f>
        <v/>
      </c>
    </row>
    <row r="8">
      <c r="A8" s="135" t="n"/>
      <c r="B8" s="127">
        <f>'CONCENTRADO SIN M.O. Y UTILIDA'!B8</f>
        <v/>
      </c>
      <c r="C8" s="128">
        <f>SUM('SERV. PREVENTIVOS'!I12+'SIST ELECT'!G12+FRENOS!G12+LAVADOS!G12+MOTOR!G12+TRANSMISION!G12+DIFERENCIAL!G12+HOJALATERIA!G12)</f>
        <v/>
      </c>
      <c r="D8" s="128">
        <f>(0.01*'CONCENTRADO SIN M.O. Y UTILIDA'!D8)+'CONCENTRADO SIN M.O. Y UTILIDA'!D8</f>
        <v/>
      </c>
      <c r="E8" s="128" t="n">
        <v>1000</v>
      </c>
      <c r="F8" s="128">
        <f>(0.01*'CONCENTRADO SIN M.O. Y UTILIDA'!F8)+'CONCENTRADO SIN M.O. Y UTILIDA'!F8</f>
        <v/>
      </c>
      <c r="G8" s="128">
        <f>(0.01*'CONCENTRADO SIN M.O. Y UTILIDA'!G8)+'CONCENTRADO SIN M.O. Y UTILIDA'!G8</f>
        <v/>
      </c>
      <c r="H8" s="128">
        <f>(0.01*'CONCENTRADO SIN M.O. Y UTILIDA'!H8)+'CONCENTRADO SIN M.O. Y UTILIDA'!H8</f>
        <v/>
      </c>
      <c r="I8" s="128">
        <f>SUM(C8:H8)</f>
        <v/>
      </c>
      <c r="J8" s="135" t="n"/>
      <c r="K8" s="127">
        <f>'CONCENTRADO SIN M.O. Y UTILIDA'!K8</f>
        <v/>
      </c>
      <c r="L8" s="128">
        <f>'SERV. PREVENTIVOS'!K12+'SIST ELECT'!I12+FRENOS!I12+LAVADOS!I12+MOTOR!I12+TRANSMISION!I12+DIFERENCIAL!I12</f>
        <v/>
      </c>
      <c r="M8" s="128">
        <f>(0.01*'CONCENTRADO SIN M.O. Y UTILIDA'!M8)+'CONCENTRADO SIN M.O. Y UTILIDA'!M8</f>
        <v/>
      </c>
      <c r="N8" s="128" t="n">
        <v>0</v>
      </c>
      <c r="O8" s="128">
        <f>(0.01*'CONCENTRADO SIN M.O. Y UTILIDA'!O8)+'CONCENTRADO SIN M.O. Y UTILIDA'!O8</f>
        <v/>
      </c>
      <c r="P8" s="128">
        <f>(0.01*'CONCENTRADO SIN M.O. Y UTILIDA'!P8)+'CONCENTRADO SIN M.O. Y UTILIDA'!P8</f>
        <v/>
      </c>
      <c r="Q8" s="128">
        <f>(0.01*'CONCENTRADO SIN M.O. Y UTILIDA'!Q8)+'CONCENTRADO SIN M.O. Y UTILIDA'!Q8</f>
        <v/>
      </c>
      <c r="R8" s="128">
        <f>SUM(L8:Q8)</f>
        <v/>
      </c>
    </row>
    <row r="9">
      <c r="A9" s="135" t="n"/>
      <c r="B9" s="127">
        <f>'CONCENTRADO SIN M.O. Y UTILIDA'!B9</f>
        <v/>
      </c>
      <c r="C9" s="128">
        <f>SUM('SERV. PREVENTIVOS'!I13+'SIST ELECT'!G13+FRENOS!G13+LAVADOS!G13+MOTOR!G13+TRANSMISION!G13+DIFERENCIAL!G13+HOJALATERIA!G13)</f>
        <v/>
      </c>
      <c r="D9" s="128">
        <f>(0.01*'CONCENTRADO SIN M.O. Y UTILIDA'!D9)+'CONCENTRADO SIN M.O. Y UTILIDA'!D9</f>
        <v/>
      </c>
      <c r="E9" s="128" t="n">
        <v>0</v>
      </c>
      <c r="F9" s="128">
        <f>(0.01*'CONCENTRADO SIN M.O. Y UTILIDA'!F9)+'CONCENTRADO SIN M.O. Y UTILIDA'!F9</f>
        <v/>
      </c>
      <c r="G9" s="128">
        <f>(0.01*'CONCENTRADO SIN M.O. Y UTILIDA'!G9)+'CONCENTRADO SIN M.O. Y UTILIDA'!G9</f>
        <v/>
      </c>
      <c r="H9" s="128">
        <f>(0.01*'CONCENTRADO SIN M.O. Y UTILIDA'!H9)+'CONCENTRADO SIN M.O. Y UTILIDA'!H9</f>
        <v/>
      </c>
      <c r="I9" s="128">
        <f>SUM(C9:H9)</f>
        <v/>
      </c>
      <c r="J9" s="135" t="n"/>
      <c r="K9" s="127">
        <f>'CONCENTRADO SIN M.O. Y UTILIDA'!K9</f>
        <v/>
      </c>
      <c r="L9" s="128">
        <f>'SERV. PREVENTIVOS'!K13+'SIST ELECT'!I13+FRENOS!I13+LAVADOS!I13+MOTOR!I13+TRANSMISION!I13+DIFERENCIAL!I13</f>
        <v/>
      </c>
      <c r="M9" s="128">
        <f>(0.01*'CONCENTRADO SIN M.O. Y UTILIDA'!M9)+'CONCENTRADO SIN M.O. Y UTILIDA'!M9</f>
        <v/>
      </c>
      <c r="N9" s="128" t="n">
        <v>4000</v>
      </c>
      <c r="O9" s="128">
        <f>(0.01*'CONCENTRADO SIN M.O. Y UTILIDA'!O9)+'CONCENTRADO SIN M.O. Y UTILIDA'!O9</f>
        <v/>
      </c>
      <c r="P9" s="128">
        <f>(0.01*'CONCENTRADO SIN M.O. Y UTILIDA'!P9)+'CONCENTRADO SIN M.O. Y UTILIDA'!P9</f>
        <v/>
      </c>
      <c r="Q9" s="128">
        <f>(0.01*'CONCENTRADO SIN M.O. Y UTILIDA'!Q9)+'CONCENTRADO SIN M.O. Y UTILIDA'!Q9</f>
        <v/>
      </c>
      <c r="R9" s="128">
        <f>SUM(L9:Q9)</f>
        <v/>
      </c>
    </row>
    <row r="10">
      <c r="A10" s="135" t="n"/>
      <c r="B10" s="127">
        <f>'CONCENTRADO SIN M.O. Y UTILIDA'!B10</f>
        <v/>
      </c>
      <c r="C10" s="128">
        <f>'SERV. PREVENTIVOS'!U14+'SIST ELECT'!S14+FRENOS!S14+LAVADOS!S14+MOTOR!S14+TRANSMISION!S14+DIFERENCIAL!S14</f>
        <v/>
      </c>
      <c r="D10" s="128">
        <f>(0.01*'CONCENTRADO SIN M.O. Y UTILIDA'!D10)+'CONCENTRADO SIN M.O. Y UTILIDA'!D10</f>
        <v/>
      </c>
      <c r="E10" s="128" t="n">
        <v>0</v>
      </c>
      <c r="F10" s="128">
        <f>(0.01*'CONCENTRADO SIN M.O. Y UTILIDA'!F10)+'CONCENTRADO SIN M.O. Y UTILIDA'!F10</f>
        <v/>
      </c>
      <c r="G10" s="128">
        <f>(0.01*'CONCENTRADO SIN M.O. Y UTILIDA'!G10)+'CONCENTRADO SIN M.O. Y UTILIDA'!G10</f>
        <v/>
      </c>
      <c r="H10" s="128">
        <f>(0.01*'CONCENTRADO SIN M.O. Y UTILIDA'!H10)+'CONCENTRADO SIN M.O. Y UTILIDA'!H10</f>
        <v/>
      </c>
      <c r="I10" s="128">
        <f>SUM(C10:H10)</f>
        <v/>
      </c>
      <c r="J10" s="135" t="n"/>
      <c r="K10" s="127">
        <f>'CONCENTRADO SIN M.O. Y UTILIDA'!K10</f>
        <v/>
      </c>
      <c r="L10" s="128">
        <f>'SERV. PREVENTIVOS'!K14+'SIST ELECT'!I14+FRENOS!I14+LAVADOS!I14+MOTOR!I14+TRANSMISION!I14+DIFERENCIAL!I14</f>
        <v/>
      </c>
      <c r="M10" s="128">
        <f>(0.01*'CONCENTRADO SIN M.O. Y UTILIDA'!M10)+'CONCENTRADO SIN M.O. Y UTILIDA'!M10</f>
        <v/>
      </c>
      <c r="N10" s="128" t="n">
        <v>1000</v>
      </c>
      <c r="O10" s="128">
        <f>(0.01*'CONCENTRADO SIN M.O. Y UTILIDA'!O10)+'CONCENTRADO SIN M.O. Y UTILIDA'!O10</f>
        <v/>
      </c>
      <c r="P10" s="128">
        <f>(0.01*'CONCENTRADO SIN M.O. Y UTILIDA'!P10)+'CONCENTRADO SIN M.O. Y UTILIDA'!P10</f>
        <v/>
      </c>
      <c r="Q10" s="128">
        <f>(0.01*'CONCENTRADO SIN M.O. Y UTILIDA'!Q10)+'CONCENTRADO SIN M.O. Y UTILIDA'!Q10</f>
        <v/>
      </c>
      <c r="R10" s="128">
        <f>SUM(L10:Q10)</f>
        <v/>
      </c>
    </row>
    <row r="11">
      <c r="A11" s="135" t="n"/>
      <c r="B11" s="127">
        <f>'CONCENTRADO SIN M.O. Y UTILIDA'!B11</f>
        <v/>
      </c>
      <c r="C11" s="128">
        <f>SUM('SERV. PREVENTIVOS'!I15+'SIST ELECT'!G15+FRENOS!G15+LAVADOS!G15+MOTOR!G15+TRANSMISION!G15+DIFERENCIAL!G15+HOJALATERIA!G15)</f>
        <v/>
      </c>
      <c r="D11" s="128">
        <f>(0.01*'CONCENTRADO SIN M.O. Y UTILIDA'!D11)+'CONCENTRADO SIN M.O. Y UTILIDA'!D11</f>
        <v/>
      </c>
      <c r="E11" s="128" t="n">
        <v>0</v>
      </c>
      <c r="F11" s="128">
        <f>(0.01*'CONCENTRADO SIN M.O. Y UTILIDA'!F11)+'CONCENTRADO SIN M.O. Y UTILIDA'!F11</f>
        <v/>
      </c>
      <c r="G11" s="128">
        <f>(0.01*'CONCENTRADO SIN M.O. Y UTILIDA'!G11)+'CONCENTRADO SIN M.O. Y UTILIDA'!G11</f>
        <v/>
      </c>
      <c r="H11" s="128">
        <f>(0.01*'CONCENTRADO SIN M.O. Y UTILIDA'!H11)+'CONCENTRADO SIN M.O. Y UTILIDA'!H11</f>
        <v/>
      </c>
      <c r="I11" s="128">
        <f>SUM(C11:H11)</f>
        <v/>
      </c>
      <c r="J11" s="135" t="n"/>
      <c r="K11" s="127">
        <f>'CONCENTRADO SIN M.O. Y UTILIDA'!K11</f>
        <v/>
      </c>
      <c r="L11" s="128">
        <f>'SERV. PREVENTIVOS'!K15+'SIST ELECT'!I15+FRENOS!I15+LAVADOS!I15+MOTOR!I15+TRANSMISION!I15+DIFERENCIAL!I15</f>
        <v/>
      </c>
      <c r="M11" s="128">
        <f>(0.01*'CONCENTRADO SIN M.O. Y UTILIDA'!M11)+'CONCENTRADO SIN M.O. Y UTILIDA'!M11</f>
        <v/>
      </c>
      <c r="N11" s="128" t="n">
        <v>4000</v>
      </c>
      <c r="O11" s="128">
        <f>(0.01*'CONCENTRADO SIN M.O. Y UTILIDA'!O11)+'CONCENTRADO SIN M.O. Y UTILIDA'!O11</f>
        <v/>
      </c>
      <c r="P11" s="128">
        <f>(0.01*'CONCENTRADO SIN M.O. Y UTILIDA'!P11)+'CONCENTRADO SIN M.O. Y UTILIDA'!P11</f>
        <v/>
      </c>
      <c r="Q11" s="128">
        <f>(0.01*'CONCENTRADO SIN M.O. Y UTILIDA'!Q11)+'CONCENTRADO SIN M.O. Y UTILIDA'!Q11</f>
        <v/>
      </c>
      <c r="R11" s="128">
        <f>SUM(L11:Q11)</f>
        <v/>
      </c>
    </row>
    <row r="12">
      <c r="A12" s="135" t="n"/>
      <c r="B12" s="127">
        <f>'CONCENTRADO SIN M.O. Y UTILIDA'!B12</f>
        <v/>
      </c>
      <c r="C12" s="128">
        <f>SUM('SERV. PREVENTIVOS'!I16+'SIST ELECT'!G16+FRENOS!G16+LAVADOS!G16+MOTOR!G16+TRANSMISION!G16+DIFERENCIAL!G16+HOJALATERIA!G16)</f>
        <v/>
      </c>
      <c r="D12" s="128">
        <f>(0.01*'CONCENTRADO SIN M.O. Y UTILIDA'!D12)+'CONCENTRADO SIN M.O. Y UTILIDA'!D12</f>
        <v/>
      </c>
      <c r="E12" s="128" t="n">
        <v>0</v>
      </c>
      <c r="F12" s="128">
        <f>(0.01*'CONCENTRADO SIN M.O. Y UTILIDA'!F12)+'CONCENTRADO SIN M.O. Y UTILIDA'!F12</f>
        <v/>
      </c>
      <c r="G12" s="128">
        <f>(0.01*'CONCENTRADO SIN M.O. Y UTILIDA'!G12)+'CONCENTRADO SIN M.O. Y UTILIDA'!G12</f>
        <v/>
      </c>
      <c r="H12" s="128">
        <f>(0.01*'CONCENTRADO SIN M.O. Y UTILIDA'!H12)+'CONCENTRADO SIN M.O. Y UTILIDA'!H12</f>
        <v/>
      </c>
      <c r="I12" s="128">
        <f>SUM(C12:H12)</f>
        <v/>
      </c>
      <c r="J12" s="135" t="n"/>
      <c r="K12" s="127">
        <f>'CONCENTRADO SIN M.O. Y UTILIDA'!K12</f>
        <v/>
      </c>
      <c r="L12" s="128">
        <f>'SERV. PREVENTIVOS'!K16+'SIST ELECT'!I16+FRENOS!I16+LAVADOS!I16+MOTOR!I16+TRANSMISION!I16+DIFERENCIAL!I16</f>
        <v/>
      </c>
      <c r="M12" s="128">
        <f>(0.01*'CONCENTRADO SIN M.O. Y UTILIDA'!M12)+'CONCENTRADO SIN M.O. Y UTILIDA'!M12</f>
        <v/>
      </c>
      <c r="N12" s="128" t="n">
        <v>1500</v>
      </c>
      <c r="O12" s="128">
        <f>(0.01*'CONCENTRADO SIN M.O. Y UTILIDA'!O12)+'CONCENTRADO SIN M.O. Y UTILIDA'!O12</f>
        <v/>
      </c>
      <c r="P12" s="128">
        <f>(0.01*'CONCENTRADO SIN M.O. Y UTILIDA'!P12)+'CONCENTRADO SIN M.O. Y UTILIDA'!P12</f>
        <v/>
      </c>
      <c r="Q12" s="128">
        <f>(0.01*'CONCENTRADO SIN M.O. Y UTILIDA'!Q12)+'CONCENTRADO SIN M.O. Y UTILIDA'!Q12</f>
        <v/>
      </c>
      <c r="R12" s="128">
        <f>SUM(L12:Q12)</f>
        <v/>
      </c>
    </row>
    <row r="13">
      <c r="A13" s="135" t="n"/>
      <c r="B13" s="127">
        <f>'CONCENTRADO SIN M.O. Y UTILIDA'!B13</f>
        <v/>
      </c>
      <c r="C13" s="128">
        <f>SUM('SERV. PREVENTIVOS'!I17+'SIST ELECT'!G17+FRENOS!G17+LAVADOS!G17+MOTOR!G17+TRANSMISION!G17+DIFERENCIAL!G17+HOJALATERIA!G17)</f>
        <v/>
      </c>
      <c r="D13" s="128">
        <f>(0.01*'CONCENTRADO SIN M.O. Y UTILIDA'!D13)+'CONCENTRADO SIN M.O. Y UTILIDA'!D13</f>
        <v/>
      </c>
      <c r="E13" s="128" t="n">
        <v>0</v>
      </c>
      <c r="F13" s="128">
        <f>(0.01*'CONCENTRADO SIN M.O. Y UTILIDA'!F13)+'CONCENTRADO SIN M.O. Y UTILIDA'!F13</f>
        <v/>
      </c>
      <c r="G13" s="128">
        <f>(0.01*'CONCENTRADO SIN M.O. Y UTILIDA'!G13)+'CONCENTRADO SIN M.O. Y UTILIDA'!G13</f>
        <v/>
      </c>
      <c r="H13" s="128">
        <f>(0.01*'CONCENTRADO SIN M.O. Y UTILIDA'!H13)+'CONCENTRADO SIN M.O. Y UTILIDA'!H13</f>
        <v/>
      </c>
      <c r="I13" s="128">
        <f>SUM(C13:H13)</f>
        <v/>
      </c>
      <c r="J13" s="135" t="n"/>
      <c r="K13" s="127">
        <f>'CONCENTRADO SIN M.O. Y UTILIDA'!K13</f>
        <v/>
      </c>
      <c r="L13" s="128">
        <f>'SERV. PREVENTIVOS'!K17+'SIST ELECT'!I17+FRENOS!I17+LAVADOS!I17+MOTOR!I17+TRANSMISION!I17+DIFERENCIAL!I17</f>
        <v/>
      </c>
      <c r="M13" s="128">
        <f>(0.01*'CONCENTRADO SIN M.O. Y UTILIDA'!M13)+'CONCENTRADO SIN M.O. Y UTILIDA'!M13</f>
        <v/>
      </c>
      <c r="N13" s="128" t="n">
        <v>0</v>
      </c>
      <c r="O13" s="128">
        <f>(0.01*'CONCENTRADO SIN M.O. Y UTILIDA'!O13)+'CONCENTRADO SIN M.O. Y UTILIDA'!O13</f>
        <v/>
      </c>
      <c r="P13" s="128">
        <f>(0.01*'CONCENTRADO SIN M.O. Y UTILIDA'!P13)+'CONCENTRADO SIN M.O. Y UTILIDA'!P13</f>
        <v/>
      </c>
      <c r="Q13" s="128">
        <f>(0.01*'CONCENTRADO SIN M.O. Y UTILIDA'!Q13)+'CONCENTRADO SIN M.O. Y UTILIDA'!Q13</f>
        <v/>
      </c>
      <c r="R13" s="128">
        <f>SUM(L13:Q13)</f>
        <v/>
      </c>
    </row>
    <row r="14">
      <c r="A14" s="135" t="n"/>
      <c r="B14" s="127">
        <f>'CONCENTRADO SIN M.O. Y UTILIDA'!B14</f>
        <v/>
      </c>
      <c r="C14" s="128">
        <f>SUM('SERV. PREVENTIVOS'!I18+'SIST ELECT'!G18+FRENOS!G18+LAVADOS!G18+MOTOR!G18+TRANSMISION!G18+DIFERENCIAL!G18+HOJALATERIA!G18)</f>
        <v/>
      </c>
      <c r="D14" s="128">
        <f>(0.01*'CONCENTRADO SIN M.O. Y UTILIDA'!D14)+'CONCENTRADO SIN M.O. Y UTILIDA'!D14</f>
        <v/>
      </c>
      <c r="E14" s="128" t="n">
        <v>3000</v>
      </c>
      <c r="F14" s="128">
        <f>(0.01*'CONCENTRADO SIN M.O. Y UTILIDA'!F14)+'CONCENTRADO SIN M.O. Y UTILIDA'!F14</f>
        <v/>
      </c>
      <c r="G14" s="128">
        <f>(0.01*'CONCENTRADO SIN M.O. Y UTILIDA'!G14)+'CONCENTRADO SIN M.O. Y UTILIDA'!G14</f>
        <v/>
      </c>
      <c r="H14" s="128">
        <f>(0.01*'CONCENTRADO SIN M.O. Y UTILIDA'!H14)+'CONCENTRADO SIN M.O. Y UTILIDA'!H14</f>
        <v/>
      </c>
      <c r="I14" s="128">
        <f>SUM(C14:H14)</f>
        <v/>
      </c>
      <c r="J14" s="135" t="n"/>
      <c r="K14" s="127">
        <f>'CONCENTRADO SIN M.O. Y UTILIDA'!K14</f>
        <v/>
      </c>
      <c r="L14" s="128">
        <f>'SERV. PREVENTIVOS'!K18+'SIST ELECT'!I18+FRENOS!I18+LAVADOS!I18+MOTOR!I18+TRANSMISION!I18+DIFERENCIAL!I18</f>
        <v/>
      </c>
      <c r="M14" s="128">
        <f>(0.01*'CONCENTRADO SIN M.O. Y UTILIDA'!M14)+'CONCENTRADO SIN M.O. Y UTILIDA'!M14</f>
        <v/>
      </c>
      <c r="N14" s="128" t="n">
        <v>1500</v>
      </c>
      <c r="O14" s="128">
        <f>(0.01*'CONCENTRADO SIN M.O. Y UTILIDA'!O14)+'CONCENTRADO SIN M.O. Y UTILIDA'!O14</f>
        <v/>
      </c>
      <c r="P14" s="128">
        <f>(0.01*'CONCENTRADO SIN M.O. Y UTILIDA'!P14)+'CONCENTRADO SIN M.O. Y UTILIDA'!P14</f>
        <v/>
      </c>
      <c r="Q14" s="128">
        <f>(0.01*'CONCENTRADO SIN M.O. Y UTILIDA'!Q14)+'CONCENTRADO SIN M.O. Y UTILIDA'!Q14</f>
        <v/>
      </c>
      <c r="R14" s="128">
        <f>SUM(L14:Q14)</f>
        <v/>
      </c>
    </row>
    <row r="15">
      <c r="A15" s="135" t="n"/>
      <c r="B15" s="127">
        <f>'CONCENTRADO SIN M.O. Y UTILIDA'!B15</f>
        <v/>
      </c>
      <c r="C15" s="128">
        <f>SUM('SERV. PREVENTIVOS'!I19+'SIST ELECT'!G19+FRENOS!G19+LAVADOS!G19+MOTOR!G19+TRANSMISION!G19+DIFERENCIAL!G19+HOJALATERIA!G19)</f>
        <v/>
      </c>
      <c r="D15" s="128">
        <f>(0.01*'CONCENTRADO SIN M.O. Y UTILIDA'!D15)+'CONCENTRADO SIN M.O. Y UTILIDA'!D15</f>
        <v/>
      </c>
      <c r="E15" s="128" t="n">
        <v>0</v>
      </c>
      <c r="F15" s="128">
        <f>(0.01*'CONCENTRADO SIN M.O. Y UTILIDA'!F15)+'CONCENTRADO SIN M.O. Y UTILIDA'!F15</f>
        <v/>
      </c>
      <c r="G15" s="128">
        <f>(0.01*'CONCENTRADO SIN M.O. Y UTILIDA'!G15)+'CONCENTRADO SIN M.O. Y UTILIDA'!G15</f>
        <v/>
      </c>
      <c r="H15" s="128">
        <f>(0.01*'CONCENTRADO SIN M.O. Y UTILIDA'!H15)+'CONCENTRADO SIN M.O. Y UTILIDA'!H15</f>
        <v/>
      </c>
      <c r="I15" s="128">
        <f>SUM(C15:H15)</f>
        <v/>
      </c>
      <c r="J15" s="135" t="n"/>
      <c r="K15" s="127">
        <f>'CONCENTRADO SIN M.O. Y UTILIDA'!K15</f>
        <v/>
      </c>
      <c r="L15" s="128">
        <f>'SERV. PREVENTIVOS'!K19+'SIST ELECT'!I19+FRENOS!I19+LAVADOS!I19+MOTOR!I19+TRANSMISION!I19+DIFERENCIAL!I19</f>
        <v/>
      </c>
      <c r="M15" s="128">
        <f>(0.01*'CONCENTRADO SIN M.O. Y UTILIDA'!M15)+'CONCENTRADO SIN M.O. Y UTILIDA'!M15</f>
        <v/>
      </c>
      <c r="N15" s="128" t="n">
        <v>2500</v>
      </c>
      <c r="O15" s="128">
        <f>(0.01*'CONCENTRADO SIN M.O. Y UTILIDA'!O15)+'CONCENTRADO SIN M.O. Y UTILIDA'!O15</f>
        <v/>
      </c>
      <c r="P15" s="128">
        <f>(0.01*'CONCENTRADO SIN M.O. Y UTILIDA'!P15)+'CONCENTRADO SIN M.O. Y UTILIDA'!P15</f>
        <v/>
      </c>
      <c r="Q15" s="128">
        <f>(0.01*'CONCENTRADO SIN M.O. Y UTILIDA'!Q15)+'CONCENTRADO SIN M.O. Y UTILIDA'!Q15</f>
        <v/>
      </c>
      <c r="R15" s="128">
        <f>SUM(L15:Q15)</f>
        <v/>
      </c>
    </row>
    <row r="16">
      <c r="A16" s="135" t="n"/>
      <c r="B16" s="127">
        <f>'CONCENTRADO SIN M.O. Y UTILIDA'!B16</f>
        <v/>
      </c>
      <c r="C16" s="128">
        <f>SUM('SERV. PREVENTIVOS'!I20+'SIST ELECT'!G20+FRENOS!G20+LAVADOS!G20+MOTOR!G20+TRANSMISION!G20+DIFERENCIAL!G20+HOJALATERIA!G20)</f>
        <v/>
      </c>
      <c r="D16" s="128">
        <f>(0.01*'CONCENTRADO SIN M.O. Y UTILIDA'!D16)+'CONCENTRADO SIN M.O. Y UTILIDA'!D16</f>
        <v/>
      </c>
      <c r="E16" s="128" t="n">
        <v>0</v>
      </c>
      <c r="F16" s="128">
        <f>(0.01*'CONCENTRADO SIN M.O. Y UTILIDA'!F16)+'CONCENTRADO SIN M.O. Y UTILIDA'!F16</f>
        <v/>
      </c>
      <c r="G16" s="128">
        <f>(0.01*'CONCENTRADO SIN M.O. Y UTILIDA'!G16)+'CONCENTRADO SIN M.O. Y UTILIDA'!G16</f>
        <v/>
      </c>
      <c r="H16" s="128">
        <f>(0.01*'CONCENTRADO SIN M.O. Y UTILIDA'!H16)+'CONCENTRADO SIN M.O. Y UTILIDA'!H16</f>
        <v/>
      </c>
      <c r="I16" s="128">
        <f>SUM(C16:H16)</f>
        <v/>
      </c>
      <c r="J16" s="135" t="n"/>
      <c r="K16" s="127">
        <f>'CONCENTRADO SIN M.O. Y UTILIDA'!K16</f>
        <v/>
      </c>
      <c r="L16" s="128">
        <f>'SERV. PREVENTIVOS'!K20+'SIST ELECT'!I20+FRENOS!I20+LAVADOS!I20+MOTOR!I20+TRANSMISION!I20+DIFERENCIAL!I20</f>
        <v/>
      </c>
      <c r="M16" s="128">
        <f>(0.01*'CONCENTRADO SIN M.O. Y UTILIDA'!M16)+'CONCENTRADO SIN M.O. Y UTILIDA'!M16</f>
        <v/>
      </c>
      <c r="N16" s="128" t="n">
        <v>0</v>
      </c>
      <c r="O16" s="128">
        <f>(0.01*'CONCENTRADO SIN M.O. Y UTILIDA'!O16)+'CONCENTRADO SIN M.O. Y UTILIDA'!O16</f>
        <v/>
      </c>
      <c r="P16" s="128">
        <f>(0.01*'CONCENTRADO SIN M.O. Y UTILIDA'!P16)+'CONCENTRADO SIN M.O. Y UTILIDA'!P16</f>
        <v/>
      </c>
      <c r="Q16" s="128">
        <f>(0.01*'CONCENTRADO SIN M.O. Y UTILIDA'!Q16)+'CONCENTRADO SIN M.O. Y UTILIDA'!Q16</f>
        <v/>
      </c>
      <c r="R16" s="128">
        <f>SUM(L16:Q16)</f>
        <v/>
      </c>
    </row>
    <row r="17">
      <c r="A17" s="135" t="n"/>
      <c r="B17" s="127">
        <f>'CONCENTRADO SIN M.O. Y UTILIDA'!B17</f>
        <v/>
      </c>
      <c r="C17" s="128">
        <f>SUM('SERV. PREVENTIVOS'!I21+'SIST ELECT'!G21+FRENOS!G21+LAVADOS!G21+MOTOR!G21+TRANSMISION!G21+DIFERENCIAL!G21+HOJALATERIA!G21)</f>
        <v/>
      </c>
      <c r="D17" s="128">
        <f>(0.01*'CONCENTRADO SIN M.O. Y UTILIDA'!D17)+'CONCENTRADO SIN M.O. Y UTILIDA'!D17</f>
        <v/>
      </c>
      <c r="E17" s="128" t="n">
        <v>2500</v>
      </c>
      <c r="F17" s="128">
        <f>(0.01*'CONCENTRADO SIN M.O. Y UTILIDA'!F17)+'CONCENTRADO SIN M.O. Y UTILIDA'!F17</f>
        <v/>
      </c>
      <c r="G17" s="128">
        <f>(0.01*'CONCENTRADO SIN M.O. Y UTILIDA'!G17)+'CONCENTRADO SIN M.O. Y UTILIDA'!G17</f>
        <v/>
      </c>
      <c r="H17" s="128">
        <f>(0.01*'CONCENTRADO SIN M.O. Y UTILIDA'!H17)+'CONCENTRADO SIN M.O. Y UTILIDA'!H17</f>
        <v/>
      </c>
      <c r="I17" s="128">
        <f>SUM(C17:H17)</f>
        <v/>
      </c>
      <c r="J17" s="135" t="n"/>
      <c r="K17" s="127">
        <f>'CONCENTRADO SIN M.O. Y UTILIDA'!K17</f>
        <v/>
      </c>
      <c r="L17" s="128">
        <f>'SERV. PREVENTIVOS'!K21+'SIST ELECT'!I21+FRENOS!I21+LAVADOS!I21+MOTOR!I21+TRANSMISION!I21+DIFERENCIAL!I21</f>
        <v/>
      </c>
      <c r="M17" s="128">
        <f>(0.01*'CONCENTRADO SIN M.O. Y UTILIDA'!M17)+'CONCENTRADO SIN M.O. Y UTILIDA'!M17</f>
        <v/>
      </c>
      <c r="N17" s="128" t="n">
        <v>0</v>
      </c>
      <c r="O17" s="128">
        <f>(0.01*'CONCENTRADO SIN M.O. Y UTILIDA'!O17)+'CONCENTRADO SIN M.O. Y UTILIDA'!O17</f>
        <v/>
      </c>
      <c r="P17" s="128">
        <f>(0.01*'CONCENTRADO SIN M.O. Y UTILIDA'!P17)+'CONCENTRADO SIN M.O. Y UTILIDA'!P17</f>
        <v/>
      </c>
      <c r="Q17" s="128">
        <f>(0.01*'CONCENTRADO SIN M.O. Y UTILIDA'!Q17)+'CONCENTRADO SIN M.O. Y UTILIDA'!Q17</f>
        <v/>
      </c>
      <c r="R17" s="128">
        <f>SUM(L17:Q17)</f>
        <v/>
      </c>
    </row>
    <row r="18">
      <c r="A18" s="135" t="n"/>
      <c r="B18" s="127">
        <f>'CONCENTRADO SIN M.O. Y UTILIDA'!B18</f>
        <v/>
      </c>
      <c r="C18" s="128">
        <f>SUM('SERV. PREVENTIVOS'!I22+'SIST ELECT'!G22+FRENOS!G22+LAVADOS!G22+MOTOR!G22+TRANSMISION!G22+DIFERENCIAL!G22+HOJALATERIA!G22)</f>
        <v/>
      </c>
      <c r="D18" s="128">
        <f>(0.01*'CONCENTRADO SIN M.O. Y UTILIDA'!D18)+'CONCENTRADO SIN M.O. Y UTILIDA'!D18</f>
        <v/>
      </c>
      <c r="E18" s="128" t="n">
        <v>2500</v>
      </c>
      <c r="F18" s="128">
        <f>(0.01*'CONCENTRADO SIN M.O. Y UTILIDA'!F18)+'CONCENTRADO SIN M.O. Y UTILIDA'!F18</f>
        <v/>
      </c>
      <c r="G18" s="128">
        <f>(0.01*'CONCENTRADO SIN M.O. Y UTILIDA'!G18)+'CONCENTRADO SIN M.O. Y UTILIDA'!G18</f>
        <v/>
      </c>
      <c r="H18" s="128">
        <f>(0.01*'CONCENTRADO SIN M.O. Y UTILIDA'!H18)+'CONCENTRADO SIN M.O. Y UTILIDA'!H18</f>
        <v/>
      </c>
      <c r="I18" s="128">
        <f>SUM(C18:H18)</f>
        <v/>
      </c>
      <c r="J18" s="135" t="n"/>
      <c r="K18" s="127">
        <f>'CONCENTRADO SIN M.O. Y UTILIDA'!K18</f>
        <v/>
      </c>
      <c r="L18" s="128">
        <f>'SERV. PREVENTIVOS'!K22+'SIST ELECT'!I22+FRENOS!I22+LAVADOS!I22+MOTOR!I22+TRANSMISION!I22+DIFERENCIAL!I22</f>
        <v/>
      </c>
      <c r="M18" s="128">
        <f>(0.01*'CONCENTRADO SIN M.O. Y UTILIDA'!M18)+'CONCENTRADO SIN M.O. Y UTILIDA'!M18</f>
        <v/>
      </c>
      <c r="N18" s="128" t="n">
        <v>0</v>
      </c>
      <c r="O18" s="128">
        <f>(0.01*'CONCENTRADO SIN M.O. Y UTILIDA'!O18)+'CONCENTRADO SIN M.O. Y UTILIDA'!O18</f>
        <v/>
      </c>
      <c r="P18" s="128">
        <f>(0.01*'CONCENTRADO SIN M.O. Y UTILIDA'!P18)+'CONCENTRADO SIN M.O. Y UTILIDA'!P18</f>
        <v/>
      </c>
      <c r="Q18" s="128">
        <f>(0.01*'CONCENTRADO SIN M.O. Y UTILIDA'!Q18)+'CONCENTRADO SIN M.O. Y UTILIDA'!Q18</f>
        <v/>
      </c>
      <c r="R18" s="128">
        <f>SUM(L18:Q18)</f>
        <v/>
      </c>
    </row>
    <row r="19">
      <c r="A19" s="135" t="n"/>
      <c r="B19" s="127">
        <f>'CONCENTRADO SIN M.O. Y UTILIDA'!B19</f>
        <v/>
      </c>
      <c r="C19" s="128">
        <f>SUM('SERV. PREVENTIVOS'!I23+'SIST ELECT'!G23+FRENOS!G23+LAVADOS!G23+MOTOR!G23+TRANSMISION!G23+DIFERENCIAL!G23+HOJALATERIA!G23)</f>
        <v/>
      </c>
      <c r="D19" s="128">
        <f>(0.01*'CONCENTRADO SIN M.O. Y UTILIDA'!D19)+'CONCENTRADO SIN M.O. Y UTILIDA'!D19</f>
        <v/>
      </c>
      <c r="E19" s="128" t="n">
        <v>0</v>
      </c>
      <c r="F19" s="128">
        <f>(0.01*'CONCENTRADO SIN M.O. Y UTILIDA'!F19)+'CONCENTRADO SIN M.O. Y UTILIDA'!F19</f>
        <v/>
      </c>
      <c r="G19" s="128">
        <f>(0.01*'CONCENTRADO SIN M.O. Y UTILIDA'!G19)+'CONCENTRADO SIN M.O. Y UTILIDA'!G19</f>
        <v/>
      </c>
      <c r="H19" s="128">
        <f>(0.01*'CONCENTRADO SIN M.O. Y UTILIDA'!H19)+'CONCENTRADO SIN M.O. Y UTILIDA'!H19</f>
        <v/>
      </c>
      <c r="I19" s="128">
        <f>SUM(C19:H19)</f>
        <v/>
      </c>
      <c r="J19" s="135" t="n"/>
      <c r="K19" s="127">
        <f>'CONCENTRADO SIN M.O. Y UTILIDA'!K19</f>
        <v/>
      </c>
      <c r="L19" s="128">
        <f>'SERV. PREVENTIVOS'!K23+'SIST ELECT'!I23+FRENOS!I23+LAVADOS!I23+MOTOR!I23+TRANSMISION!I23+DIFERENCIAL!I23</f>
        <v/>
      </c>
      <c r="M19" s="128">
        <f>(0.01*'CONCENTRADO SIN M.O. Y UTILIDA'!M19)+'CONCENTRADO SIN M.O. Y UTILIDA'!M19</f>
        <v/>
      </c>
      <c r="N19" s="128" t="n">
        <v>1500</v>
      </c>
      <c r="O19" s="128">
        <f>(0.01*'CONCENTRADO SIN M.O. Y UTILIDA'!O19)+'CONCENTRADO SIN M.O. Y UTILIDA'!O19</f>
        <v/>
      </c>
      <c r="P19" s="128">
        <f>(0.01*'CONCENTRADO SIN M.O. Y UTILIDA'!P19)+'CONCENTRADO SIN M.O. Y UTILIDA'!P19</f>
        <v/>
      </c>
      <c r="Q19" s="128">
        <f>(0.01*'CONCENTRADO SIN M.O. Y UTILIDA'!Q19)+'CONCENTRADO SIN M.O. Y UTILIDA'!Q19</f>
        <v/>
      </c>
      <c r="R19" s="128">
        <f>SUM(L19:Q19)</f>
        <v/>
      </c>
    </row>
    <row r="20">
      <c r="A20" s="135" t="n"/>
      <c r="B20" s="127">
        <f>'CONCENTRADO SIN M.O. Y UTILIDA'!B20</f>
        <v/>
      </c>
      <c r="C20" s="128">
        <f>SUM('SERV. PREVENTIVOS'!I24+'SIST ELECT'!G24+FRENOS!G24+LAVADOS!G24+MOTOR!G24+TRANSMISION!G24+DIFERENCIAL!G24+HOJALATERIA!G24)</f>
        <v/>
      </c>
      <c r="D20" s="128">
        <f>(0.01*'CONCENTRADO SIN M.O. Y UTILIDA'!D20)+'CONCENTRADO SIN M.O. Y UTILIDA'!D20</f>
        <v/>
      </c>
      <c r="E20" s="128" t="n">
        <v>1500</v>
      </c>
      <c r="F20" s="128">
        <f>(0.01*'CONCENTRADO SIN M.O. Y UTILIDA'!F20)+'CONCENTRADO SIN M.O. Y UTILIDA'!F20</f>
        <v/>
      </c>
      <c r="G20" s="128">
        <f>(0.01*'CONCENTRADO SIN M.O. Y UTILIDA'!G20)+'CONCENTRADO SIN M.O. Y UTILIDA'!G20</f>
        <v/>
      </c>
      <c r="H20" s="128">
        <f>(0.01*'CONCENTRADO SIN M.O. Y UTILIDA'!H20)+'CONCENTRADO SIN M.O. Y UTILIDA'!H20</f>
        <v/>
      </c>
      <c r="I20" s="128">
        <f>SUM(C20:H20)</f>
        <v/>
      </c>
      <c r="J20" s="135" t="n"/>
      <c r="K20" s="127">
        <f>'CONCENTRADO SIN M.O. Y UTILIDA'!K20</f>
        <v/>
      </c>
      <c r="L20" s="128">
        <f>'SERV. PREVENTIVOS'!K24+'SIST ELECT'!I24+FRENOS!I24+LAVADOS!I24+MOTOR!I24+TRANSMISION!I24+DIFERENCIAL!I24</f>
        <v/>
      </c>
      <c r="M20" s="128">
        <f>(0.01*'CONCENTRADO SIN M.O. Y UTILIDA'!M20)+'CONCENTRADO SIN M.O. Y UTILIDA'!M20</f>
        <v/>
      </c>
      <c r="N20" s="128" t="n">
        <v>0</v>
      </c>
      <c r="O20" s="128">
        <f>(0.01*'CONCENTRADO SIN M.O. Y UTILIDA'!O20)+'CONCENTRADO SIN M.O. Y UTILIDA'!O20</f>
        <v/>
      </c>
      <c r="P20" s="128">
        <f>(0.01*'CONCENTRADO SIN M.O. Y UTILIDA'!P20)+'CONCENTRADO SIN M.O. Y UTILIDA'!P20</f>
        <v/>
      </c>
      <c r="Q20" s="128">
        <f>(0.01*'CONCENTRADO SIN M.O. Y UTILIDA'!Q20)+'CONCENTRADO SIN M.O. Y UTILIDA'!Q20</f>
        <v/>
      </c>
      <c r="R20" s="128">
        <f>SUM(L20:Q20)</f>
        <v/>
      </c>
    </row>
    <row r="21">
      <c r="A21" s="135" t="n"/>
      <c r="B21" s="127">
        <f>'CONCENTRADO SIN M.O. Y UTILIDA'!B21</f>
        <v/>
      </c>
      <c r="C21" s="128">
        <f>SUM('SERV. PREVENTIVOS'!I25+'SIST ELECT'!G25+FRENOS!G25+LAVADOS!G25+MOTOR!G25+TRANSMISION!G25+DIFERENCIAL!G25+HOJALATERIA!G25)</f>
        <v/>
      </c>
      <c r="D21" s="128">
        <f>(0.01*'CONCENTRADO SIN M.O. Y UTILIDA'!D21)+'CONCENTRADO SIN M.O. Y UTILIDA'!D21</f>
        <v/>
      </c>
      <c r="E21" s="128" t="n">
        <v>1500</v>
      </c>
      <c r="F21" s="128">
        <f>(0.01*'CONCENTRADO SIN M.O. Y UTILIDA'!F21)+'CONCENTRADO SIN M.O. Y UTILIDA'!F21</f>
        <v/>
      </c>
      <c r="G21" s="128">
        <f>(0.01*'CONCENTRADO SIN M.O. Y UTILIDA'!G21)+'CONCENTRADO SIN M.O. Y UTILIDA'!G21</f>
        <v/>
      </c>
      <c r="H21" s="128">
        <f>(0.01*'CONCENTRADO SIN M.O. Y UTILIDA'!H21)+'CONCENTRADO SIN M.O. Y UTILIDA'!H21</f>
        <v/>
      </c>
      <c r="I21" s="128">
        <f>SUM(C21:H21)</f>
        <v/>
      </c>
      <c r="J21" s="135" t="n"/>
      <c r="K21" s="127">
        <f>'CONCENTRADO SIN M.O. Y UTILIDA'!K21</f>
        <v/>
      </c>
      <c r="L21" s="128">
        <f>'SERV. PREVENTIVOS'!K25+'SIST ELECT'!I25+FRENOS!I25+LAVADOS!I25+MOTOR!I25+TRANSMISION!I25+DIFERENCIAL!I25</f>
        <v/>
      </c>
      <c r="M21" s="128">
        <f>(0.01*'CONCENTRADO SIN M.O. Y UTILIDA'!M21)+'CONCENTRADO SIN M.O. Y UTILIDA'!M21</f>
        <v/>
      </c>
      <c r="N21" s="128" t="n">
        <v>500</v>
      </c>
      <c r="O21" s="128">
        <f>(0.01*'CONCENTRADO SIN M.O. Y UTILIDA'!O21)+'CONCENTRADO SIN M.O. Y UTILIDA'!O21</f>
        <v/>
      </c>
      <c r="P21" s="128">
        <f>(0.01*'CONCENTRADO SIN M.O. Y UTILIDA'!P21)+'CONCENTRADO SIN M.O. Y UTILIDA'!P21</f>
        <v/>
      </c>
      <c r="Q21" s="128">
        <f>(0.01*'CONCENTRADO SIN M.O. Y UTILIDA'!Q21)+'CONCENTRADO SIN M.O. Y UTILIDA'!Q21</f>
        <v/>
      </c>
      <c r="R21" s="128">
        <f>SUM(L21:Q21)</f>
        <v/>
      </c>
    </row>
    <row r="22">
      <c r="A22" s="135" t="n"/>
      <c r="B22" s="127">
        <f>'CONCENTRADO SIN M.O. Y UTILIDA'!B22</f>
        <v/>
      </c>
      <c r="C22" s="128">
        <f>SUM('SERV. PREVENTIVOS'!I26+'SIST ELECT'!G26+FRENOS!G26+LAVADOS!G26+MOTOR!G26+TRANSMISION!G26+DIFERENCIAL!G26+HOJALATERIA!G26)</f>
        <v/>
      </c>
      <c r="D22" s="128">
        <f>(0.01*'CONCENTRADO SIN M.O. Y UTILIDA'!D22)+'CONCENTRADO SIN M.O. Y UTILIDA'!D22</f>
        <v/>
      </c>
      <c r="E22" s="128" t="n">
        <v>0</v>
      </c>
      <c r="F22" s="128">
        <f>(0.01*'CONCENTRADO SIN M.O. Y UTILIDA'!F22)+'CONCENTRADO SIN M.O. Y UTILIDA'!F22</f>
        <v/>
      </c>
      <c r="G22" s="128">
        <f>(0.01*'CONCENTRADO SIN M.O. Y UTILIDA'!G22)+'CONCENTRADO SIN M.O. Y UTILIDA'!G22</f>
        <v/>
      </c>
      <c r="H22" s="128">
        <f>(0.01*'CONCENTRADO SIN M.O. Y UTILIDA'!H22)+'CONCENTRADO SIN M.O. Y UTILIDA'!H22</f>
        <v/>
      </c>
      <c r="I22" s="128">
        <f>SUM(C22:H22)</f>
        <v/>
      </c>
      <c r="J22" s="135" t="n"/>
      <c r="K22" s="127">
        <f>'CONCENTRADO SIN M.O. Y UTILIDA'!K22</f>
        <v/>
      </c>
      <c r="L22" s="128">
        <f>'SERV. PREVENTIVOS'!K26+'SIST ELECT'!I26+FRENOS!I26+LAVADOS!I26+MOTOR!I26+TRANSMISION!I26+DIFERENCIAL!I26</f>
        <v/>
      </c>
      <c r="M22" s="128">
        <f>(0.01*'CONCENTRADO SIN M.O. Y UTILIDA'!M22)+'CONCENTRADO SIN M.O. Y UTILIDA'!M22</f>
        <v/>
      </c>
      <c r="N22" s="128" t="n">
        <v>0</v>
      </c>
      <c r="O22" s="128">
        <f>(0.01*'CONCENTRADO SIN M.O. Y UTILIDA'!O22)+'CONCENTRADO SIN M.O. Y UTILIDA'!O22</f>
        <v/>
      </c>
      <c r="P22" s="128">
        <f>(0.01*'CONCENTRADO SIN M.O. Y UTILIDA'!P22)+'CONCENTRADO SIN M.O. Y UTILIDA'!P22</f>
        <v/>
      </c>
      <c r="Q22" s="128">
        <f>(0.01*'CONCENTRADO SIN M.O. Y UTILIDA'!Q22)+'CONCENTRADO SIN M.O. Y UTILIDA'!Q22</f>
        <v/>
      </c>
      <c r="R22" s="128">
        <f>SUM(L22:Q22)</f>
        <v/>
      </c>
    </row>
    <row r="23">
      <c r="A23" s="135" t="n"/>
      <c r="B23" s="127">
        <f>'CONCENTRADO SIN M.O. Y UTILIDA'!B23</f>
        <v/>
      </c>
      <c r="C23" s="128">
        <f>SUM('SERV. PREVENTIVOS'!I27+'SIST ELECT'!G27+FRENOS!G27+LAVADOS!G27+MOTOR!G27+TRANSMISION!G27+DIFERENCIAL!G27+HOJALATERIA!G27)</f>
        <v/>
      </c>
      <c r="D23" s="128">
        <f>(0.01*'CONCENTRADO SIN M.O. Y UTILIDA'!D23)+'CONCENTRADO SIN M.O. Y UTILIDA'!D23</f>
        <v/>
      </c>
      <c r="E23" s="128" t="n">
        <v>0</v>
      </c>
      <c r="F23" s="128">
        <f>(0.01*'CONCENTRADO SIN M.O. Y UTILIDA'!F23)+'CONCENTRADO SIN M.O. Y UTILIDA'!F23</f>
        <v/>
      </c>
      <c r="G23" s="128">
        <f>(0.01*'CONCENTRADO SIN M.O. Y UTILIDA'!G23)+'CONCENTRADO SIN M.O. Y UTILIDA'!G23</f>
        <v/>
      </c>
      <c r="H23" s="128">
        <f>(0.01*'CONCENTRADO SIN M.O. Y UTILIDA'!H23)+'CONCENTRADO SIN M.O. Y UTILIDA'!H23</f>
        <v/>
      </c>
      <c r="I23" s="128">
        <f>SUM(C23:H23)</f>
        <v/>
      </c>
      <c r="J23" s="135" t="n"/>
      <c r="K23" s="127">
        <f>'CONCENTRADO SIN M.O. Y UTILIDA'!K23</f>
        <v/>
      </c>
      <c r="L23" s="128">
        <f>'SERV. PREVENTIVOS'!K27+'SIST ELECT'!I27+FRENOS!I27+LAVADOS!I27+MOTOR!I27+TRANSMISION!I27+DIFERENCIAL!I27</f>
        <v/>
      </c>
      <c r="M23" s="128">
        <f>(0.01*'CONCENTRADO SIN M.O. Y UTILIDA'!M23)+'CONCENTRADO SIN M.O. Y UTILIDA'!M23</f>
        <v/>
      </c>
      <c r="N23" s="128" t="n">
        <v>0</v>
      </c>
      <c r="O23" s="128">
        <f>(0.01*'CONCENTRADO SIN M.O. Y UTILIDA'!O23)+'CONCENTRADO SIN M.O. Y UTILIDA'!O23</f>
        <v/>
      </c>
      <c r="P23" s="128">
        <f>(0.01*'CONCENTRADO SIN M.O. Y UTILIDA'!P23)+'CONCENTRADO SIN M.O. Y UTILIDA'!P23</f>
        <v/>
      </c>
      <c r="Q23" s="128">
        <f>(0.01*'CONCENTRADO SIN M.O. Y UTILIDA'!Q23)+'CONCENTRADO SIN M.O. Y UTILIDA'!Q23</f>
        <v/>
      </c>
      <c r="R23" s="128">
        <f>SUM(L23:Q23)</f>
        <v/>
      </c>
    </row>
    <row r="24">
      <c r="A24" s="135" t="n"/>
      <c r="B24" s="127">
        <f>'CONCENTRADO SIN M.O. Y UTILIDA'!B24</f>
        <v/>
      </c>
      <c r="C24" s="128">
        <f>SUM('SERV. PREVENTIVOS'!I28+'SIST ELECT'!G28+FRENOS!G28+LAVADOS!G28+MOTOR!G28+TRANSMISION!G28+DIFERENCIAL!G28+HOJALATERIA!G28)</f>
        <v/>
      </c>
      <c r="D24" s="128">
        <f>(0.01*'CONCENTRADO SIN M.O. Y UTILIDA'!D24)+'CONCENTRADO SIN M.O. Y UTILIDA'!D24</f>
        <v/>
      </c>
      <c r="E24" s="128" t="n">
        <v>1500</v>
      </c>
      <c r="F24" s="128">
        <f>(0.01*'CONCENTRADO SIN M.O. Y UTILIDA'!F24)+'CONCENTRADO SIN M.O. Y UTILIDA'!F24</f>
        <v/>
      </c>
      <c r="G24" s="128">
        <f>(0.01*'CONCENTRADO SIN M.O. Y UTILIDA'!G24)+'CONCENTRADO SIN M.O. Y UTILIDA'!G24</f>
        <v/>
      </c>
      <c r="H24" s="128">
        <f>(0.01*'CONCENTRADO SIN M.O. Y UTILIDA'!H24)+'CONCENTRADO SIN M.O. Y UTILIDA'!H24</f>
        <v/>
      </c>
      <c r="I24" s="128">
        <f>SUM(C24:H24)</f>
        <v/>
      </c>
      <c r="J24" s="135" t="n"/>
      <c r="K24" s="127">
        <f>'CONCENTRADO SIN M.O. Y UTILIDA'!K24</f>
        <v/>
      </c>
      <c r="L24" s="128">
        <f>'SERV. PREVENTIVOS'!K28+'SIST ELECT'!I28+FRENOS!I28+LAVADOS!I28+MOTOR!I28+TRANSMISION!I28+DIFERENCIAL!I28</f>
        <v/>
      </c>
      <c r="M24" s="128">
        <f>(0.01*'CONCENTRADO SIN M.O. Y UTILIDA'!M24)+'CONCENTRADO SIN M.O. Y UTILIDA'!M24</f>
        <v/>
      </c>
      <c r="N24" s="128" t="n">
        <v>0</v>
      </c>
      <c r="O24" s="128">
        <f>(0.01*'CONCENTRADO SIN M.O. Y UTILIDA'!O24)+'CONCENTRADO SIN M.O. Y UTILIDA'!O24</f>
        <v/>
      </c>
      <c r="P24" s="128">
        <f>(0.01*'CONCENTRADO SIN M.O. Y UTILIDA'!P24)+'CONCENTRADO SIN M.O. Y UTILIDA'!P24</f>
        <v/>
      </c>
      <c r="Q24" s="128">
        <f>(0.01*'CONCENTRADO SIN M.O. Y UTILIDA'!Q24)+'CONCENTRADO SIN M.O. Y UTILIDA'!Q24</f>
        <v/>
      </c>
      <c r="R24" s="128">
        <f>SUM(L24:Q24)</f>
        <v/>
      </c>
    </row>
    <row r="25">
      <c r="A25" s="135" t="n"/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69">
        <f>SUM(F6:F24)</f>
        <v/>
      </c>
      <c r="G25" s="169">
        <f>SUM(G6:G24)</f>
        <v/>
      </c>
      <c r="H25" s="169">
        <f>SUM(H6:H24)</f>
        <v/>
      </c>
      <c r="I25" s="169">
        <f>SUM(I6:I24)</f>
        <v/>
      </c>
      <c r="J25" s="135" t="n"/>
      <c r="K25" s="129" t="inlineStr">
        <is>
          <t>TOTAL</t>
        </is>
      </c>
      <c r="L25" s="169">
        <f>SUM(L6:L24)</f>
        <v/>
      </c>
      <c r="M25" s="169">
        <f>SUM(M6:M24)</f>
        <v/>
      </c>
      <c r="N25" s="169">
        <f>SUM(N6:N24)</f>
        <v/>
      </c>
      <c r="O25" s="169">
        <f>SUM(O6:O24)</f>
        <v/>
      </c>
      <c r="P25" s="169">
        <f>SUM(P6:P24)</f>
        <v/>
      </c>
      <c r="Q25" s="169">
        <f>SUM(Q6:Q24)</f>
        <v/>
      </c>
      <c r="R25" s="169">
        <f>SUM(R6:R24)</f>
        <v/>
      </c>
    </row>
    <row r="26">
      <c r="A26" s="135" t="n"/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</row>
    <row r="27">
      <c r="A27" s="135" t="n"/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  <c r="N27" s="135" t="n"/>
      <c r="O27" s="135" t="n"/>
      <c r="P27" s="135" t="n"/>
      <c r="Q27" s="135" t="n"/>
      <c r="R27" s="135" t="n"/>
    </row>
    <row r="28">
      <c r="A28" s="135" t="n"/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  <c r="K28" s="135" t="n"/>
      <c r="L28" s="135" t="n"/>
      <c r="M28" s="135" t="n"/>
      <c r="N28" s="135" t="n"/>
      <c r="O28" s="135" t="n"/>
      <c r="P28" s="135" t="n"/>
      <c r="Q28" s="135" t="n"/>
      <c r="R28" s="135" t="n"/>
    </row>
    <row r="29">
      <c r="A29" s="135" t="n"/>
      <c r="B29" s="134" t="n"/>
      <c r="C29" s="125" t="inlineStr">
        <is>
          <t>MARZO</t>
        </is>
      </c>
      <c r="D29" s="134" t="n"/>
      <c r="E29" s="134" t="n"/>
      <c r="F29" s="134" t="n"/>
      <c r="G29" s="134" t="n"/>
      <c r="H29" s="134" t="n"/>
      <c r="I29" s="134" t="n"/>
      <c r="J29" s="135" t="n"/>
      <c r="K29" s="134" t="n"/>
      <c r="L29" s="125" t="inlineStr">
        <is>
          <t>ABRIL</t>
        </is>
      </c>
      <c r="M29" s="134" t="n"/>
      <c r="N29" s="134" t="n"/>
      <c r="O29" s="134" t="n"/>
      <c r="P29" s="134" t="n"/>
      <c r="Q29" s="134" t="n"/>
      <c r="R29" s="134" t="n"/>
    </row>
    <row r="30">
      <c r="A30" s="135" t="n"/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T.O.T.</t>
        </is>
      </c>
      <c r="F30" s="169" t="inlineStr">
        <is>
          <t>LLANTAS</t>
        </is>
      </c>
      <c r="G30" s="169" t="inlineStr">
        <is>
          <t>HOJA. Y PINTURA</t>
        </is>
      </c>
      <c r="H30" s="169" t="inlineStr">
        <is>
          <t>OTROS</t>
        </is>
      </c>
      <c r="I30" s="169" t="inlineStr">
        <is>
          <t>TOTAL</t>
        </is>
      </c>
      <c r="J30" s="135" t="n"/>
      <c r="K30" s="169" t="inlineStr">
        <is>
          <t>UNIDADES</t>
        </is>
      </c>
      <c r="L30" s="169" t="inlineStr">
        <is>
          <t>MANO DE OBRA</t>
        </is>
      </c>
      <c r="M30" s="169" t="inlineStr">
        <is>
          <t>REFACCIONES</t>
        </is>
      </c>
      <c r="N30" s="169" t="inlineStr">
        <is>
          <t>T.O.T.</t>
        </is>
      </c>
      <c r="O30" s="169" t="inlineStr">
        <is>
          <t>LLANTAS</t>
        </is>
      </c>
      <c r="P30" s="169" t="inlineStr">
        <is>
          <t>HOJA. Y PINTURA</t>
        </is>
      </c>
      <c r="Q30" s="169" t="inlineStr">
        <is>
          <t>OTROS</t>
        </is>
      </c>
      <c r="R30" s="169" t="inlineStr">
        <is>
          <t>TOTAL</t>
        </is>
      </c>
    </row>
    <row r="31">
      <c r="A31" s="135" t="n"/>
      <c r="B31" s="127">
        <f>B6</f>
        <v/>
      </c>
      <c r="C31" s="128">
        <f>'SERV. PREVENTIVOS'!M10+'SIST ELECT'!K10+FRENOS!K10+LAVADOS!K10+MOTOR!K10+TRANSMISION!K10+DIFERENCIAL!K10</f>
        <v/>
      </c>
      <c r="D31" s="128">
        <f>(0.01*'CONCENTRADO SIN M.O. Y UTILIDA'!D31)+'CONCENTRADO SIN M.O. Y UTILIDA'!D31</f>
        <v/>
      </c>
      <c r="E31" s="128" t="n">
        <v>0</v>
      </c>
      <c r="F31" s="128">
        <f>(0.01*'CONCENTRADO SIN M.O. Y UTILIDA'!F31)+'CONCENTRADO SIN M.O. Y UTILIDA'!F31</f>
        <v/>
      </c>
      <c r="G31" s="128">
        <f>(0.01*'CONCENTRADO SIN M.O. Y UTILIDA'!G31)+'CONCENTRADO SIN M.O. Y UTILIDA'!G31</f>
        <v/>
      </c>
      <c r="H31" s="128">
        <f>(0.01*'CONCENTRADO SIN M.O. Y UTILIDA'!H31)+'CONCENTRADO SIN M.O. Y UTILIDA'!H31</f>
        <v/>
      </c>
      <c r="I31" s="128">
        <f>SUM(C31:H31)</f>
        <v/>
      </c>
      <c r="J31" s="135" t="n"/>
      <c r="K31" s="127">
        <f>K6</f>
        <v/>
      </c>
      <c r="L31" s="128">
        <f>'SERV. PREVENTIVOS'!M10+'SIST ELECT'!M10+FRENOS!M10+LAVADOS!M10+MOTOR!M10+TRANSMISION!M10+DIFERENCIAL!M10</f>
        <v/>
      </c>
      <c r="M31" s="128">
        <f>(0.01*'CONCENTRADO SIN M.O. Y UTILIDA'!M31)+'CONCENTRADO SIN M.O. Y UTILIDA'!M31</f>
        <v/>
      </c>
      <c r="N31" s="128" t="n">
        <v>0</v>
      </c>
      <c r="O31" s="128">
        <f>(0.01*'CONCENTRADO SIN M.O. Y UTILIDA'!O31)+'CONCENTRADO SIN M.O. Y UTILIDA'!O31</f>
        <v/>
      </c>
      <c r="P31" s="128">
        <f>(0.01*'CONCENTRADO SIN M.O. Y UTILIDA'!P31)+'CONCENTRADO SIN M.O. Y UTILIDA'!P31</f>
        <v/>
      </c>
      <c r="Q31" s="128">
        <f>(0.01*'CONCENTRADO SIN M.O. Y UTILIDA'!Q31)+'CONCENTRADO SIN M.O. Y UTILIDA'!Q31</f>
        <v/>
      </c>
      <c r="R31" s="128">
        <f>SUM(L31:Q31)</f>
        <v/>
      </c>
    </row>
    <row r="32">
      <c r="A32" s="135" t="n"/>
      <c r="B32" s="127">
        <f>B7</f>
        <v/>
      </c>
      <c r="C32" s="128">
        <f>'SERV. PREVENTIVOS'!M11+'SIST ELECT'!K11+FRENOS!K11+LAVADOS!K11+MOTOR!K11+TRANSMISION!K11+DIFERENCIAL!K11</f>
        <v/>
      </c>
      <c r="D32" s="128">
        <f>(0.01*'CONCENTRADO SIN M.O. Y UTILIDA'!D32)+'CONCENTRADO SIN M.O. Y UTILIDA'!D32</f>
        <v/>
      </c>
      <c r="E32" s="128" t="n">
        <v>0</v>
      </c>
      <c r="F32" s="128">
        <f>(0.01*'CONCENTRADO SIN M.O. Y UTILIDA'!F32)+'CONCENTRADO SIN M.O. Y UTILIDA'!F32</f>
        <v/>
      </c>
      <c r="G32" s="128">
        <f>(0.01*'CONCENTRADO SIN M.O. Y UTILIDA'!G32)+'CONCENTRADO SIN M.O. Y UTILIDA'!G32</f>
        <v/>
      </c>
      <c r="H32" s="128">
        <f>(0.01*'CONCENTRADO SIN M.O. Y UTILIDA'!H32)+'CONCENTRADO SIN M.O. Y UTILIDA'!H32</f>
        <v/>
      </c>
      <c r="I32" s="128">
        <f>SUM(C32:H32)</f>
        <v/>
      </c>
      <c r="J32" s="135" t="n"/>
      <c r="K32" s="127">
        <f>K7</f>
        <v/>
      </c>
      <c r="L32" s="128">
        <f>'SERV. PREVENTIVOS'!M11+'SIST ELECT'!M11+FRENOS!M11+LAVADOS!M11+MOTOR!M11+TRANSMISION!M11+DIFERENCIAL!M11</f>
        <v/>
      </c>
      <c r="M32" s="128">
        <f>(0.01*'CONCENTRADO SIN M.O. Y UTILIDA'!M32)+'CONCENTRADO SIN M.O. Y UTILIDA'!M32</f>
        <v/>
      </c>
      <c r="N32" s="128" t="n">
        <v>0</v>
      </c>
      <c r="O32" s="128">
        <f>(0.01*'CONCENTRADO SIN M.O. Y UTILIDA'!O32)+'CONCENTRADO SIN M.O. Y UTILIDA'!O32</f>
        <v/>
      </c>
      <c r="P32" s="128">
        <f>(0.01*'CONCENTRADO SIN M.O. Y UTILIDA'!P32)+'CONCENTRADO SIN M.O. Y UTILIDA'!P32</f>
        <v/>
      </c>
      <c r="Q32" s="128">
        <f>(0.01*'CONCENTRADO SIN M.O. Y UTILIDA'!Q32)+'CONCENTRADO SIN M.O. Y UTILIDA'!Q32</f>
        <v/>
      </c>
      <c r="R32" s="128">
        <f>SUM(L32:Q32)</f>
        <v/>
      </c>
    </row>
    <row r="33">
      <c r="A33" s="135" t="n"/>
      <c r="B33" s="127">
        <f>B8</f>
        <v/>
      </c>
      <c r="C33" s="128">
        <f>'SERV. PREVENTIVOS'!M12+'SIST ELECT'!K12+FRENOS!K12+LAVADOS!K12+MOTOR!K12+TRANSMISION!K12+DIFERENCIAL!K12</f>
        <v/>
      </c>
      <c r="D33" s="128">
        <f>(0.01*'CONCENTRADO SIN M.O. Y UTILIDA'!D33)+'CONCENTRADO SIN M.O. Y UTILIDA'!D33</f>
        <v/>
      </c>
      <c r="E33" s="128">
        <f>(0.01*'CONCENTRADO SIN M.O. Y UTILIDA'!E33)+'CONCENTRADO SIN M.O. Y UTILIDA'!E33</f>
        <v/>
      </c>
      <c r="F33" s="128">
        <f>(0.01*'CONCENTRADO SIN M.O. Y UTILIDA'!F33)+'CONCENTRADO SIN M.O. Y UTILIDA'!F33</f>
        <v/>
      </c>
      <c r="G33" s="128">
        <f>(0.01*'CONCENTRADO SIN M.O. Y UTILIDA'!G33)+'CONCENTRADO SIN M.O. Y UTILIDA'!G33</f>
        <v/>
      </c>
      <c r="H33" s="128">
        <f>(0.01*'CONCENTRADO SIN M.O. Y UTILIDA'!H33)+'CONCENTRADO SIN M.O. Y UTILIDA'!H33</f>
        <v/>
      </c>
      <c r="I33" s="128">
        <f>SUM(C33:H33)</f>
        <v/>
      </c>
      <c r="J33" s="135" t="n"/>
      <c r="K33" s="127">
        <f>K8</f>
        <v/>
      </c>
      <c r="L33" s="128">
        <f>'SERV. PREVENTIVOS'!M12+'SIST ELECT'!M12+FRENOS!M12+LAVADOS!M12+MOTOR!M12+TRANSMISION!M12+DIFERENCIAL!M12</f>
        <v/>
      </c>
      <c r="M33" s="128">
        <f>(0.01*'CONCENTRADO SIN M.O. Y UTILIDA'!M33)+'CONCENTRADO SIN M.O. Y UTILIDA'!M33</f>
        <v/>
      </c>
      <c r="N33" s="128" t="n">
        <v>0</v>
      </c>
      <c r="O33" s="128">
        <f>(0.01*'CONCENTRADO SIN M.O. Y UTILIDA'!O33)+'CONCENTRADO SIN M.O. Y UTILIDA'!O33</f>
        <v/>
      </c>
      <c r="P33" s="128">
        <f>(0.01*'CONCENTRADO SIN M.O. Y UTILIDA'!P33)+'CONCENTRADO SIN M.O. Y UTILIDA'!P33</f>
        <v/>
      </c>
      <c r="Q33" s="128">
        <f>(0.01*'CONCENTRADO SIN M.O. Y UTILIDA'!Q33)+'CONCENTRADO SIN M.O. Y UTILIDA'!Q33</f>
        <v/>
      </c>
      <c r="R33" s="128">
        <f>SUM(L33:Q33)</f>
        <v/>
      </c>
    </row>
    <row r="34">
      <c r="A34" s="135" t="n"/>
      <c r="B34" s="127">
        <f>B9</f>
        <v/>
      </c>
      <c r="C34" s="128">
        <f>'SERV. PREVENTIVOS'!M13+'SIST ELECT'!K13+FRENOS!K13+LAVADOS!K13+MOTOR!K13+TRANSMISION!K13+DIFERENCIAL!K13</f>
        <v/>
      </c>
      <c r="D34" s="128">
        <f>(0.01*'CONCENTRADO SIN M.O. Y UTILIDA'!D34)+'CONCENTRADO SIN M.O. Y UTILIDA'!D34</f>
        <v/>
      </c>
      <c r="E34" s="128" t="n">
        <v>0</v>
      </c>
      <c r="F34" s="128">
        <f>(0.01*'CONCENTRADO SIN M.O. Y UTILIDA'!F34)+'CONCENTRADO SIN M.O. Y UTILIDA'!F34</f>
        <v/>
      </c>
      <c r="G34" s="128">
        <f>(0.01*'CONCENTRADO SIN M.O. Y UTILIDA'!G34)+'CONCENTRADO SIN M.O. Y UTILIDA'!G34</f>
        <v/>
      </c>
      <c r="H34" s="128">
        <f>(0.01*'CONCENTRADO SIN M.O. Y UTILIDA'!H34)+'CONCENTRADO SIN M.O. Y UTILIDA'!H34</f>
        <v/>
      </c>
      <c r="I34" s="128">
        <f>SUM(C34:H34)</f>
        <v/>
      </c>
      <c r="J34" s="135" t="n"/>
      <c r="K34" s="127">
        <f>K9</f>
        <v/>
      </c>
      <c r="L34" s="128">
        <f>'SERV. PREVENTIVOS'!M13+'SIST ELECT'!M13+FRENOS!M13+LAVADOS!M13+MOTOR!M13+TRANSMISION!M13+DIFERENCIAL!M13</f>
        <v/>
      </c>
      <c r="M34" s="128">
        <f>(0.01*'CONCENTRADO SIN M.O. Y UTILIDA'!M34)+'CONCENTRADO SIN M.O. Y UTILIDA'!M34</f>
        <v/>
      </c>
      <c r="N34" s="128">
        <f>(0.01*'CONCENTRADO SIN M.O. Y UTILIDA'!N34)+'CONCENTRADO SIN M.O. Y UTILIDA'!N34</f>
        <v/>
      </c>
      <c r="O34" s="128">
        <f>(0.01*'CONCENTRADO SIN M.O. Y UTILIDA'!O34)+'CONCENTRADO SIN M.O. Y UTILIDA'!O34</f>
        <v/>
      </c>
      <c r="P34" s="128">
        <f>(0.01*'CONCENTRADO SIN M.O. Y UTILIDA'!P34)+'CONCENTRADO SIN M.O. Y UTILIDA'!P34</f>
        <v/>
      </c>
      <c r="Q34" s="128">
        <f>(0.01*'CONCENTRADO SIN M.O. Y UTILIDA'!Q34)+'CONCENTRADO SIN M.O. Y UTILIDA'!Q34</f>
        <v/>
      </c>
      <c r="R34" s="128">
        <f>SUM(L34:Q34)</f>
        <v/>
      </c>
    </row>
    <row r="35">
      <c r="A35" s="135" t="n"/>
      <c r="B35" s="127">
        <f>B10</f>
        <v/>
      </c>
      <c r="C35" s="128">
        <f>'SERV. PREVENTIVOS'!M14+'SIST ELECT'!K14+FRENOS!K14+LAVADOS!K14+MOTOR!K14+TRANSMISION!K14+DIFERENCIAL!K14</f>
        <v/>
      </c>
      <c r="D35" s="128">
        <f>(0.01*'CONCENTRADO SIN M.O. Y UTILIDA'!D35)+'CONCENTRADO SIN M.O. Y UTILIDA'!D35</f>
        <v/>
      </c>
      <c r="E35" s="128" t="n">
        <v>0</v>
      </c>
      <c r="F35" s="128">
        <f>(0.01*'CONCENTRADO SIN M.O. Y UTILIDA'!F35)+'CONCENTRADO SIN M.O. Y UTILIDA'!F35</f>
        <v/>
      </c>
      <c r="G35" s="128">
        <f>(0.01*'CONCENTRADO SIN M.O. Y UTILIDA'!G35)+'CONCENTRADO SIN M.O. Y UTILIDA'!G35</f>
        <v/>
      </c>
      <c r="H35" s="128">
        <f>(0.01*'CONCENTRADO SIN M.O. Y UTILIDA'!H35)+'CONCENTRADO SIN M.O. Y UTILIDA'!H35</f>
        <v/>
      </c>
      <c r="I35" s="128">
        <f>SUM(C35:H35)</f>
        <v/>
      </c>
      <c r="J35" s="135" t="n"/>
      <c r="K35" s="127">
        <f>K10</f>
        <v/>
      </c>
      <c r="L35" s="128">
        <f>'SERV. PREVENTIVOS'!M14+'SIST ELECT'!M14+FRENOS!M14+LAVADOS!M14+MOTOR!M14+TRANSMISION!M14+DIFERENCIAL!M14</f>
        <v/>
      </c>
      <c r="M35" s="128">
        <f>(0.01*'CONCENTRADO SIN M.O. Y UTILIDA'!M35)+'CONCENTRADO SIN M.O. Y UTILIDA'!M35</f>
        <v/>
      </c>
      <c r="N35" s="128">
        <f>(0.01*'CONCENTRADO SIN M.O. Y UTILIDA'!N35)+'CONCENTRADO SIN M.O. Y UTILIDA'!N35</f>
        <v/>
      </c>
      <c r="O35" s="128">
        <f>(0.01*'CONCENTRADO SIN M.O. Y UTILIDA'!O35)+'CONCENTRADO SIN M.O. Y UTILIDA'!O35</f>
        <v/>
      </c>
      <c r="P35" s="128">
        <f>(0.01*'CONCENTRADO SIN M.O. Y UTILIDA'!P35)+'CONCENTRADO SIN M.O. Y UTILIDA'!P35</f>
        <v/>
      </c>
      <c r="Q35" s="128">
        <f>(0.01*'CONCENTRADO SIN M.O. Y UTILIDA'!Q35)+'CONCENTRADO SIN M.O. Y UTILIDA'!Q35</f>
        <v/>
      </c>
      <c r="R35" s="128">
        <f>SUM(L35:Q35)</f>
        <v/>
      </c>
    </row>
    <row r="36">
      <c r="A36" s="135" t="n"/>
      <c r="B36" s="127">
        <f>B11</f>
        <v/>
      </c>
      <c r="C36" s="128">
        <f>'SERV. PREVENTIVOS'!M15+'SIST ELECT'!K15+FRENOS!K15+LAVADOS!K15+MOTOR!K15+TRANSMISION!K15+DIFERENCIAL!K15</f>
        <v/>
      </c>
      <c r="D36" s="128">
        <f>(0.01*'CONCENTRADO SIN M.O. Y UTILIDA'!D36)+'CONCENTRADO SIN M.O. Y UTILIDA'!D36</f>
        <v/>
      </c>
      <c r="E36" s="128" t="n">
        <v>0</v>
      </c>
      <c r="F36" s="128">
        <f>(0.01*'CONCENTRADO SIN M.O. Y UTILIDA'!F36)+'CONCENTRADO SIN M.O. Y UTILIDA'!F36</f>
        <v/>
      </c>
      <c r="G36" s="128">
        <f>(0.01*'CONCENTRADO SIN M.O. Y UTILIDA'!G36)+'CONCENTRADO SIN M.O. Y UTILIDA'!G36</f>
        <v/>
      </c>
      <c r="H36" s="128">
        <f>(0.01*'CONCENTRADO SIN M.O. Y UTILIDA'!H36)+'CONCENTRADO SIN M.O. Y UTILIDA'!H36</f>
        <v/>
      </c>
      <c r="I36" s="128">
        <f>SUM(C36:H36)</f>
        <v/>
      </c>
      <c r="J36" s="135" t="n"/>
      <c r="K36" s="127">
        <f>K11</f>
        <v/>
      </c>
      <c r="L36" s="128">
        <f>'SERV. PREVENTIVOS'!M15+'SIST ELECT'!M15+FRENOS!M15+LAVADOS!M15+MOTOR!M15+TRANSMISION!M15+DIFERENCIAL!M15</f>
        <v/>
      </c>
      <c r="M36" s="128">
        <f>(0.01*'CONCENTRADO SIN M.O. Y UTILIDA'!M36)+'CONCENTRADO SIN M.O. Y UTILIDA'!M36</f>
        <v/>
      </c>
      <c r="N36" s="128" t="n">
        <v>0</v>
      </c>
      <c r="O36" s="128">
        <f>(0.01*'CONCENTRADO SIN M.O. Y UTILIDA'!O36)+'CONCENTRADO SIN M.O. Y UTILIDA'!O36</f>
        <v/>
      </c>
      <c r="P36" s="128">
        <f>(0.01*'CONCENTRADO SIN M.O. Y UTILIDA'!P36)+'CONCENTRADO SIN M.O. Y UTILIDA'!P36</f>
        <v/>
      </c>
      <c r="Q36" s="128">
        <f>(0.01*'CONCENTRADO SIN M.O. Y UTILIDA'!Q36)+'CONCENTRADO SIN M.O. Y UTILIDA'!Q36</f>
        <v/>
      </c>
      <c r="R36" s="128">
        <f>SUM(L36:Q36)</f>
        <v/>
      </c>
    </row>
    <row r="37">
      <c r="A37" s="135" t="n"/>
      <c r="B37" s="127">
        <f>B12</f>
        <v/>
      </c>
      <c r="C37" s="128">
        <f>'SERV. PREVENTIVOS'!M16+'SIST ELECT'!K16+FRENOS!K16+LAVADOS!K16+MOTOR!K16+TRANSMISION!K16+DIFERENCIAL!K16</f>
        <v/>
      </c>
      <c r="D37" s="128">
        <f>(0.01*'CONCENTRADO SIN M.O. Y UTILIDA'!D37)+'CONCENTRADO SIN M.O. Y UTILIDA'!D37</f>
        <v/>
      </c>
      <c r="E37" s="128" t="n">
        <v>4000</v>
      </c>
      <c r="F37" s="128">
        <f>(0.01*'CONCENTRADO SIN M.O. Y UTILIDA'!F37)+'CONCENTRADO SIN M.O. Y UTILIDA'!F37</f>
        <v/>
      </c>
      <c r="G37" s="128">
        <f>(0.01*'CONCENTRADO SIN M.O. Y UTILIDA'!G37)+'CONCENTRADO SIN M.O. Y UTILIDA'!G37</f>
        <v/>
      </c>
      <c r="H37" s="128" t="n">
        <v>0</v>
      </c>
      <c r="I37" s="128">
        <f>SUM(C37:H37)</f>
        <v/>
      </c>
      <c r="J37" s="135" t="n"/>
      <c r="K37" s="127">
        <f>K12</f>
        <v/>
      </c>
      <c r="L37" s="128">
        <f>'SERV. PREVENTIVOS'!M16+'SIST ELECT'!M16+FRENOS!M16+LAVADOS!M16+MOTOR!M16+TRANSMISION!M16+DIFERENCIAL!M16</f>
        <v/>
      </c>
      <c r="M37" s="128">
        <f>(0.01*'CONCENTRADO SIN M.O. Y UTILIDA'!M37)+'CONCENTRADO SIN M.O. Y UTILIDA'!M37</f>
        <v/>
      </c>
      <c r="N37" s="128" t="n">
        <v>2000</v>
      </c>
      <c r="O37" s="128">
        <f>(0.01*'CONCENTRADO SIN M.O. Y UTILIDA'!O37)+'CONCENTRADO SIN M.O. Y UTILIDA'!O37</f>
        <v/>
      </c>
      <c r="P37" s="128">
        <f>(0.01*'CONCENTRADO SIN M.O. Y UTILIDA'!P37)+'CONCENTRADO SIN M.O. Y UTILIDA'!P37</f>
        <v/>
      </c>
      <c r="Q37" s="128">
        <f>(0.01*'CONCENTRADO SIN M.O. Y UTILIDA'!Q37)+'CONCENTRADO SIN M.O. Y UTILIDA'!Q37</f>
        <v/>
      </c>
      <c r="R37" s="128">
        <f>SUM(L37:Q37)</f>
        <v/>
      </c>
    </row>
    <row r="38">
      <c r="A38" s="135" t="n"/>
      <c r="B38" s="127">
        <f>B13</f>
        <v/>
      </c>
      <c r="C38" s="128">
        <f>'SERV. PREVENTIVOS'!M17+'SIST ELECT'!K17+FRENOS!K17+LAVADOS!K17+MOTOR!K17+TRANSMISION!K17+DIFERENCIAL!K17</f>
        <v/>
      </c>
      <c r="D38" s="128">
        <f>(0.01*'CONCENTRADO SIN M.O. Y UTILIDA'!D38)+'CONCENTRADO SIN M.O. Y UTILIDA'!D38</f>
        <v/>
      </c>
      <c r="E38" s="128" t="n">
        <v>3000</v>
      </c>
      <c r="F38" s="128">
        <f>(0.01*'CONCENTRADO SIN M.O. Y UTILIDA'!F38)+'CONCENTRADO SIN M.O. Y UTILIDA'!F38</f>
        <v/>
      </c>
      <c r="G38" s="128">
        <f>(0.01*'CONCENTRADO SIN M.O. Y UTILIDA'!G38)+'CONCENTRADO SIN M.O. Y UTILIDA'!G38</f>
        <v/>
      </c>
      <c r="H38" s="128" t="n">
        <v>0</v>
      </c>
      <c r="I38" s="128">
        <f>SUM(C38:H38)</f>
        <v/>
      </c>
      <c r="J38" s="135" t="n"/>
      <c r="K38" s="127">
        <f>K13</f>
        <v/>
      </c>
      <c r="L38" s="128">
        <f>'SERV. PREVENTIVOS'!M17+'SIST ELECT'!M17+FRENOS!M17+LAVADOS!M17+MOTOR!M17+TRANSMISION!M17+DIFERENCIAL!M17</f>
        <v/>
      </c>
      <c r="M38" s="128">
        <f>(0.01*'CONCENTRADO SIN M.O. Y UTILIDA'!M38)+'CONCENTRADO SIN M.O. Y UTILIDA'!M38</f>
        <v/>
      </c>
      <c r="N38" s="128" t="n">
        <v>4000</v>
      </c>
      <c r="O38" s="128">
        <f>(0.01*'CONCENTRADO SIN M.O. Y UTILIDA'!O38)+'CONCENTRADO SIN M.O. Y UTILIDA'!O38</f>
        <v/>
      </c>
      <c r="P38" s="128">
        <f>(0.01*'CONCENTRADO SIN M.O. Y UTILIDA'!P38)+'CONCENTRADO SIN M.O. Y UTILIDA'!P38</f>
        <v/>
      </c>
      <c r="Q38" s="128">
        <f>(0.01*'CONCENTRADO SIN M.O. Y UTILIDA'!Q38)+'CONCENTRADO SIN M.O. Y UTILIDA'!Q38</f>
        <v/>
      </c>
      <c r="R38" s="128">
        <f>SUM(L38:Q38)</f>
        <v/>
      </c>
    </row>
    <row r="39">
      <c r="A39" s="135" t="n"/>
      <c r="B39" s="127">
        <f>B14</f>
        <v/>
      </c>
      <c r="C39" s="128">
        <f>'SERV. PREVENTIVOS'!M18+'SIST ELECT'!K18+FRENOS!K18+LAVADOS!K18+MOTOR!K18+TRANSMISION!K18+DIFERENCIAL!K18</f>
        <v/>
      </c>
      <c r="D39" s="128">
        <f>(0.01*'CONCENTRADO SIN M.O. Y UTILIDA'!D39)+'CONCENTRADO SIN M.O. Y UTILIDA'!D39</f>
        <v/>
      </c>
      <c r="E39" s="128" t="n">
        <v>0</v>
      </c>
      <c r="F39" s="128">
        <f>(0.01*'CONCENTRADO SIN M.O. Y UTILIDA'!F39)+'CONCENTRADO SIN M.O. Y UTILIDA'!F39</f>
        <v/>
      </c>
      <c r="G39" s="128">
        <f>(0.01*'CONCENTRADO SIN M.O. Y UTILIDA'!G39)+'CONCENTRADO SIN M.O. Y UTILIDA'!G39</f>
        <v/>
      </c>
      <c r="H39" s="128" t="n">
        <v>0</v>
      </c>
      <c r="I39" s="128">
        <f>SUM(C39:H39)</f>
        <v/>
      </c>
      <c r="J39" s="135" t="n"/>
      <c r="K39" s="127">
        <f>K14</f>
        <v/>
      </c>
      <c r="L39" s="128">
        <f>'SERV. PREVENTIVOS'!M18+'SIST ELECT'!M18+FRENOS!M18+LAVADOS!M18+MOTOR!M18+TRANSMISION!M18+DIFERENCIAL!M18</f>
        <v/>
      </c>
      <c r="M39" s="128">
        <f>(0.01*'CONCENTRADO SIN M.O. Y UTILIDA'!M39)+'CONCENTRADO SIN M.O. Y UTILIDA'!M39</f>
        <v/>
      </c>
      <c r="N39" s="128" t="n">
        <v>0</v>
      </c>
      <c r="O39" s="128">
        <f>(0.01*'CONCENTRADO SIN M.O. Y UTILIDA'!O39)+'CONCENTRADO SIN M.O. Y UTILIDA'!O39</f>
        <v/>
      </c>
      <c r="P39" s="128">
        <f>(0.01*'CONCENTRADO SIN M.O. Y UTILIDA'!P39)+'CONCENTRADO SIN M.O. Y UTILIDA'!P39</f>
        <v/>
      </c>
      <c r="Q39" s="128">
        <f>(0.01*'CONCENTRADO SIN M.O. Y UTILIDA'!Q39)+'CONCENTRADO SIN M.O. Y UTILIDA'!Q39</f>
        <v/>
      </c>
      <c r="R39" s="128">
        <f>SUM(L39:Q39)</f>
        <v/>
      </c>
    </row>
    <row r="40">
      <c r="A40" s="135" t="n"/>
      <c r="B40" s="127">
        <f>B15</f>
        <v/>
      </c>
      <c r="C40" s="128">
        <f>'SERV. PREVENTIVOS'!M19+'SIST ELECT'!K19+FRENOS!K19+LAVADOS!K19+MOTOR!K19+TRANSMISION!K19+DIFERENCIAL!K19</f>
        <v/>
      </c>
      <c r="D40" s="128">
        <f>(0.01*'CONCENTRADO SIN M.O. Y UTILIDA'!D40)+'CONCENTRADO SIN M.O. Y UTILIDA'!D40</f>
        <v/>
      </c>
      <c r="E40" s="128" t="n">
        <v>1500</v>
      </c>
      <c r="F40" s="128">
        <f>(0.01*'CONCENTRADO SIN M.O. Y UTILIDA'!F40)+'CONCENTRADO SIN M.O. Y UTILIDA'!F40</f>
        <v/>
      </c>
      <c r="G40" s="128">
        <f>(0.01*'CONCENTRADO SIN M.O. Y UTILIDA'!G40)+'CONCENTRADO SIN M.O. Y UTILIDA'!G40</f>
        <v/>
      </c>
      <c r="H40" s="128" t="n">
        <v>0</v>
      </c>
      <c r="I40" s="128">
        <f>SUM(C40:H40)</f>
        <v/>
      </c>
      <c r="J40" s="135" t="n"/>
      <c r="K40" s="127">
        <f>K15</f>
        <v/>
      </c>
      <c r="L40" s="128">
        <f>'SERV. PREVENTIVOS'!M19+'SIST ELECT'!M19+FRENOS!M19+LAVADOS!M19+MOTOR!M19+TRANSMISION!M19+DIFERENCIAL!M19</f>
        <v/>
      </c>
      <c r="M40" s="128">
        <f>(0.01*'CONCENTRADO SIN M.O. Y UTILIDA'!M40)+'CONCENTRADO SIN M.O. Y UTILIDA'!M40</f>
        <v/>
      </c>
      <c r="N40" s="128" t="n">
        <v>2500</v>
      </c>
      <c r="O40" s="128">
        <f>(0.01*'CONCENTRADO SIN M.O. Y UTILIDA'!O40)+'CONCENTRADO SIN M.O. Y UTILIDA'!O40</f>
        <v/>
      </c>
      <c r="P40" s="128">
        <f>(0.01*'CONCENTRADO SIN M.O. Y UTILIDA'!P40)+'CONCENTRADO SIN M.O. Y UTILIDA'!P40</f>
        <v/>
      </c>
      <c r="Q40" s="128">
        <f>(0.01*'CONCENTRADO SIN M.O. Y UTILIDA'!Q40)+'CONCENTRADO SIN M.O. Y UTILIDA'!Q40</f>
        <v/>
      </c>
      <c r="R40" s="128">
        <f>SUM(L40:Q40)</f>
        <v/>
      </c>
    </row>
    <row r="41">
      <c r="A41" s="135" t="n"/>
      <c r="B41" s="127">
        <f>B16</f>
        <v/>
      </c>
      <c r="C41" s="128">
        <f>'SERV. PREVENTIVOS'!M20+'SIST ELECT'!K20+FRENOS!K20+LAVADOS!K20+MOTOR!K20+TRANSMISION!K20+DIFERENCIAL!K20</f>
        <v/>
      </c>
      <c r="D41" s="128">
        <f>(0.01*'CONCENTRADO SIN M.O. Y UTILIDA'!D41)+'CONCENTRADO SIN M.O. Y UTILIDA'!D41</f>
        <v/>
      </c>
      <c r="E41" s="128" t="n">
        <v>0</v>
      </c>
      <c r="F41" s="128">
        <f>(0.01*'CONCENTRADO SIN M.O. Y UTILIDA'!F41)+'CONCENTRADO SIN M.O. Y UTILIDA'!F41</f>
        <v/>
      </c>
      <c r="G41" s="128">
        <f>(0.01*'CONCENTRADO SIN M.O. Y UTILIDA'!G41)+'CONCENTRADO SIN M.O. Y UTILIDA'!G41</f>
        <v/>
      </c>
      <c r="H41" s="128">
        <f>(0.01*'CONCENTRADO SIN M.O. Y UTILIDA'!H41)+'CONCENTRADO SIN M.O. Y UTILIDA'!H41</f>
        <v/>
      </c>
      <c r="I41" s="128">
        <f>SUM(C41:H41)</f>
        <v/>
      </c>
      <c r="J41" s="135" t="n"/>
      <c r="K41" s="127">
        <f>K16</f>
        <v/>
      </c>
      <c r="L41" s="128">
        <f>'SERV. PREVENTIVOS'!M20+'SIST ELECT'!M20+FRENOS!M20+LAVADOS!M20+MOTOR!M20+TRANSMISION!M20+DIFERENCIAL!M20</f>
        <v/>
      </c>
      <c r="M41" s="128">
        <f>(0.01*'CONCENTRADO SIN M.O. Y UTILIDA'!M41)+'CONCENTRADO SIN M.O. Y UTILIDA'!M41</f>
        <v/>
      </c>
      <c r="N41" s="128" t="n">
        <v>2500</v>
      </c>
      <c r="O41" s="128">
        <f>(0.01*'CONCENTRADO SIN M.O. Y UTILIDA'!O41)+'CONCENTRADO SIN M.O. Y UTILIDA'!O41</f>
        <v/>
      </c>
      <c r="P41" s="128">
        <f>(0.01*'CONCENTRADO SIN M.O. Y UTILIDA'!P41)+'CONCENTRADO SIN M.O. Y UTILIDA'!P41</f>
        <v/>
      </c>
      <c r="Q41" s="128">
        <f>(0.01*'CONCENTRADO SIN M.O. Y UTILIDA'!Q41)+'CONCENTRADO SIN M.O. Y UTILIDA'!Q41</f>
        <v/>
      </c>
      <c r="R41" s="128">
        <f>SUM(L41:Q41)</f>
        <v/>
      </c>
    </row>
    <row r="42">
      <c r="A42" s="135" t="n"/>
      <c r="B42" s="127">
        <f>B17</f>
        <v/>
      </c>
      <c r="C42" s="128">
        <f>'SERV. PREVENTIVOS'!M21+'SIST ELECT'!K21+FRENOS!K21+LAVADOS!K21+MOTOR!K21+TRANSMISION!K21+DIFERENCIAL!K21</f>
        <v/>
      </c>
      <c r="D42" s="128">
        <f>(0.01*'CONCENTRADO SIN M.O. Y UTILIDA'!D42)+'CONCENTRADO SIN M.O. Y UTILIDA'!D42</f>
        <v/>
      </c>
      <c r="E42" s="128" t="n">
        <v>0</v>
      </c>
      <c r="F42" s="128">
        <f>(0.01*'CONCENTRADO SIN M.O. Y UTILIDA'!F42)+'CONCENTRADO SIN M.O. Y UTILIDA'!F42</f>
        <v/>
      </c>
      <c r="G42" s="128">
        <f>(0.01*'CONCENTRADO SIN M.O. Y UTILIDA'!G42)+'CONCENTRADO SIN M.O. Y UTILIDA'!G42</f>
        <v/>
      </c>
      <c r="H42" s="128">
        <f>(0.01*'CONCENTRADO SIN M.O. Y UTILIDA'!H42)+'CONCENTRADO SIN M.O. Y UTILIDA'!H42</f>
        <v/>
      </c>
      <c r="I42" s="128">
        <f>SUM(C42:H42)</f>
        <v/>
      </c>
      <c r="J42" s="135" t="n"/>
      <c r="K42" s="127">
        <f>K17</f>
        <v/>
      </c>
      <c r="L42" s="128">
        <f>'SERV. PREVENTIVOS'!M21+'SIST ELECT'!M21+FRENOS!M21+LAVADOS!M21+MOTOR!M21+TRANSMISION!M21+DIFERENCIAL!M21</f>
        <v/>
      </c>
      <c r="M42" s="128">
        <f>(0.01*'CONCENTRADO SIN M.O. Y UTILIDA'!M42)+'CONCENTRADO SIN M.O. Y UTILIDA'!M42</f>
        <v/>
      </c>
      <c r="N42" s="128" t="n">
        <v>0</v>
      </c>
      <c r="O42" s="128">
        <f>(0.01*'CONCENTRADO SIN M.O. Y UTILIDA'!O42)+'CONCENTRADO SIN M.O. Y UTILIDA'!O42</f>
        <v/>
      </c>
      <c r="P42" s="128">
        <f>(0.01*'CONCENTRADO SIN M.O. Y UTILIDA'!P42)+'CONCENTRADO SIN M.O. Y UTILIDA'!P42</f>
        <v/>
      </c>
      <c r="Q42" s="128">
        <f>(0.01*'CONCENTRADO SIN M.O. Y UTILIDA'!Q42)+'CONCENTRADO SIN M.O. Y UTILIDA'!Q42</f>
        <v/>
      </c>
      <c r="R42" s="128">
        <f>SUM(L42:Q42)</f>
        <v/>
      </c>
    </row>
    <row r="43">
      <c r="A43" s="135" t="n"/>
      <c r="B43" s="127">
        <f>B18</f>
        <v/>
      </c>
      <c r="C43" s="128">
        <f>'SERV. PREVENTIVOS'!M22+'SIST ELECT'!K22+FRENOS!K22+LAVADOS!K22+MOTOR!K22+TRANSMISION!K22+DIFERENCIAL!K22</f>
        <v/>
      </c>
      <c r="D43" s="128">
        <f>(0.01*'CONCENTRADO SIN M.O. Y UTILIDA'!D43)+'CONCENTRADO SIN M.O. Y UTILIDA'!D43</f>
        <v/>
      </c>
      <c r="E43" s="128" t="n">
        <v>0</v>
      </c>
      <c r="F43" s="128">
        <f>(0.01*'CONCENTRADO SIN M.O. Y UTILIDA'!F43)+'CONCENTRADO SIN M.O. Y UTILIDA'!F43</f>
        <v/>
      </c>
      <c r="G43" s="128">
        <f>(0.01*'CONCENTRADO SIN M.O. Y UTILIDA'!G43)+'CONCENTRADO SIN M.O. Y UTILIDA'!G43</f>
        <v/>
      </c>
      <c r="H43" s="128">
        <f>(0.01*'CONCENTRADO SIN M.O. Y UTILIDA'!H43)+'CONCENTRADO SIN M.O. Y UTILIDA'!H43</f>
        <v/>
      </c>
      <c r="I43" s="128">
        <f>SUM(C43:H43)</f>
        <v/>
      </c>
      <c r="J43" s="135" t="n"/>
      <c r="K43" s="127">
        <f>K18</f>
        <v/>
      </c>
      <c r="L43" s="128">
        <f>'SERV. PREVENTIVOS'!M22+'SIST ELECT'!M22+FRENOS!M22+LAVADOS!M22+MOTOR!M22+TRANSMISION!M22+DIFERENCIAL!M22</f>
        <v/>
      </c>
      <c r="M43" s="128">
        <f>(0.01*'CONCENTRADO SIN M.O. Y UTILIDA'!M43)+'CONCENTRADO SIN M.O. Y UTILIDA'!M43</f>
        <v/>
      </c>
      <c r="N43" s="128" t="n">
        <v>2500</v>
      </c>
      <c r="O43" s="128">
        <f>(0.01*'CONCENTRADO SIN M.O. Y UTILIDA'!O43)+'CONCENTRADO SIN M.O. Y UTILIDA'!O43</f>
        <v/>
      </c>
      <c r="P43" s="128">
        <f>(0.01*'CONCENTRADO SIN M.O. Y UTILIDA'!P43)+'CONCENTRADO SIN M.O. Y UTILIDA'!P43</f>
        <v/>
      </c>
      <c r="Q43" s="128">
        <f>(0.01*'CONCENTRADO SIN M.O. Y UTILIDA'!Q43)+'CONCENTRADO SIN M.O. Y UTILIDA'!Q43</f>
        <v/>
      </c>
      <c r="R43" s="128">
        <f>SUM(L43:Q43)</f>
        <v/>
      </c>
    </row>
    <row r="44">
      <c r="A44" s="135" t="n"/>
      <c r="B44" s="127">
        <f>B19</f>
        <v/>
      </c>
      <c r="C44" s="128">
        <f>'SERV. PREVENTIVOS'!M23+'SIST ELECT'!K23+FRENOS!K23+LAVADOS!K23+MOTOR!K23+TRANSMISION!K23+DIFERENCIAL!K23</f>
        <v/>
      </c>
      <c r="D44" s="128">
        <f>(0.01*'CONCENTRADO SIN M.O. Y UTILIDA'!D44)+'CONCENTRADO SIN M.O. Y UTILIDA'!D44</f>
        <v/>
      </c>
      <c r="E44" s="128" t="n">
        <v>0</v>
      </c>
      <c r="F44" s="128">
        <f>(0.01*'CONCENTRADO SIN M.O. Y UTILIDA'!F44)+'CONCENTRADO SIN M.O. Y UTILIDA'!F44</f>
        <v/>
      </c>
      <c r="G44" s="128">
        <f>(0.01*'CONCENTRADO SIN M.O. Y UTILIDA'!G44)+'CONCENTRADO SIN M.O. Y UTILIDA'!G44</f>
        <v/>
      </c>
      <c r="H44" s="128">
        <f>(0.01*'CONCENTRADO SIN M.O. Y UTILIDA'!H44)+'CONCENTRADO SIN M.O. Y UTILIDA'!H44</f>
        <v/>
      </c>
      <c r="I44" s="128">
        <f>SUM(C44:H44)</f>
        <v/>
      </c>
      <c r="J44" s="135" t="n"/>
      <c r="K44" s="127">
        <f>K19</f>
        <v/>
      </c>
      <c r="L44" s="128">
        <f>'SERV. PREVENTIVOS'!M23+'SIST ELECT'!M23+FRENOS!M23+LAVADOS!M23+MOTOR!M23+TRANSMISION!M23+DIFERENCIAL!M23</f>
        <v/>
      </c>
      <c r="M44" s="128">
        <f>(0.01*'CONCENTRADO SIN M.O. Y UTILIDA'!M44)+'CONCENTRADO SIN M.O. Y UTILIDA'!M44</f>
        <v/>
      </c>
      <c r="N44" s="128" t="n">
        <v>0</v>
      </c>
      <c r="O44" s="128">
        <f>(0.01*'CONCENTRADO SIN M.O. Y UTILIDA'!O44)+'CONCENTRADO SIN M.O. Y UTILIDA'!O44</f>
        <v/>
      </c>
      <c r="P44" s="128">
        <f>(0.01*'CONCENTRADO SIN M.O. Y UTILIDA'!P44)+'CONCENTRADO SIN M.O. Y UTILIDA'!P44</f>
        <v/>
      </c>
      <c r="Q44" s="128">
        <f>(0.01*'CONCENTRADO SIN M.O. Y UTILIDA'!Q44)+'CONCENTRADO SIN M.O. Y UTILIDA'!Q44</f>
        <v/>
      </c>
      <c r="R44" s="128">
        <f>SUM(L44:Q44)</f>
        <v/>
      </c>
    </row>
    <row r="45">
      <c r="A45" s="135" t="n"/>
      <c r="B45" s="127">
        <f>B20</f>
        <v/>
      </c>
      <c r="C45" s="128">
        <f>'SERV. PREVENTIVOS'!M24+'SIST ELECT'!K24+FRENOS!K24+LAVADOS!K24+MOTOR!K24+TRANSMISION!K24+DIFERENCIAL!K24</f>
        <v/>
      </c>
      <c r="D45" s="128" t="n">
        <v>1500</v>
      </c>
      <c r="E45" s="128" t="n">
        <v>0</v>
      </c>
      <c r="F45" s="128">
        <f>(0.01*'CONCENTRADO SIN M.O. Y UTILIDA'!F45)+'CONCENTRADO SIN M.O. Y UTILIDA'!F45</f>
        <v/>
      </c>
      <c r="G45" s="128">
        <f>(0.01*'CONCENTRADO SIN M.O. Y UTILIDA'!G45)+'CONCENTRADO SIN M.O. Y UTILIDA'!G45</f>
        <v/>
      </c>
      <c r="H45" s="128">
        <f>(0.01*'CONCENTRADO SIN M.O. Y UTILIDA'!H45)+'CONCENTRADO SIN M.O. Y UTILIDA'!H45</f>
        <v/>
      </c>
      <c r="I45" s="128">
        <f>SUM(C45:H45)</f>
        <v/>
      </c>
      <c r="J45" s="135" t="n"/>
      <c r="K45" s="127">
        <f>K20</f>
        <v/>
      </c>
      <c r="L45" s="128">
        <f>'SERV. PREVENTIVOS'!M24+'SIST ELECT'!M24+FRENOS!M24+LAVADOS!M24+MOTOR!M24+TRANSMISION!M24+DIFERENCIAL!M24</f>
        <v/>
      </c>
      <c r="M45" s="128">
        <f>(0.01*'CONCENTRADO SIN M.O. Y UTILIDA'!M45)+'CONCENTRADO SIN M.O. Y UTILIDA'!M45</f>
        <v/>
      </c>
      <c r="N45" s="128" t="n">
        <v>0</v>
      </c>
      <c r="O45" s="128">
        <f>(0.01*'CONCENTRADO SIN M.O. Y UTILIDA'!O45)+'CONCENTRADO SIN M.O. Y UTILIDA'!O45</f>
        <v/>
      </c>
      <c r="P45" s="128">
        <f>(0.01*'CONCENTRADO SIN M.O. Y UTILIDA'!P45)+'CONCENTRADO SIN M.O. Y UTILIDA'!P45</f>
        <v/>
      </c>
      <c r="Q45" s="128">
        <f>(0.01*'CONCENTRADO SIN M.O. Y UTILIDA'!Q45)+'CONCENTRADO SIN M.O. Y UTILIDA'!Q45</f>
        <v/>
      </c>
      <c r="R45" s="128">
        <f>SUM(L45:Q45)</f>
        <v/>
      </c>
    </row>
    <row r="46">
      <c r="A46" s="135" t="n"/>
      <c r="B46" s="127">
        <f>B21</f>
        <v/>
      </c>
      <c r="C46" s="128">
        <f>'SERV. PREVENTIVOS'!M25+'SIST ELECT'!K25+FRENOS!K25+LAVADOS!K25+MOTOR!K25+TRANSMISION!K25+DIFERENCIAL!K25</f>
        <v/>
      </c>
      <c r="D46" s="128" t="n">
        <v>1500</v>
      </c>
      <c r="E46" s="128" t="n">
        <v>0</v>
      </c>
      <c r="F46" s="128">
        <f>(0.01*'CONCENTRADO SIN M.O. Y UTILIDA'!F46)+'CONCENTRADO SIN M.O. Y UTILIDA'!F46</f>
        <v/>
      </c>
      <c r="G46" s="128">
        <f>(0.01*'CONCENTRADO SIN M.O. Y UTILIDA'!G46)+'CONCENTRADO SIN M.O. Y UTILIDA'!G46</f>
        <v/>
      </c>
      <c r="H46" s="128">
        <f>(0.01*'CONCENTRADO SIN M.O. Y UTILIDA'!H46)+'CONCENTRADO SIN M.O. Y UTILIDA'!H46</f>
        <v/>
      </c>
      <c r="I46" s="128">
        <f>SUM(C46:H46)</f>
        <v/>
      </c>
      <c r="J46" s="135" t="n"/>
      <c r="K46" s="127">
        <f>K21</f>
        <v/>
      </c>
      <c r="L46" s="128">
        <f>'SERV. PREVENTIVOS'!M25+'SIST ELECT'!M25+FRENOS!M25+LAVADOS!M25+MOTOR!M25+TRANSMISION!M25+DIFERENCIAL!M25</f>
        <v/>
      </c>
      <c r="M46" s="128">
        <f>(0.01*'CONCENTRADO SIN M.O. Y UTILIDA'!M46)+'CONCENTRADO SIN M.O. Y UTILIDA'!M46</f>
        <v/>
      </c>
      <c r="N46" s="128" t="n">
        <v>0</v>
      </c>
      <c r="O46" s="128">
        <f>(0.01*'CONCENTRADO SIN M.O. Y UTILIDA'!O46)+'CONCENTRADO SIN M.O. Y UTILIDA'!O46</f>
        <v/>
      </c>
      <c r="P46" s="128">
        <f>(0.01*'CONCENTRADO SIN M.O. Y UTILIDA'!P46)+'CONCENTRADO SIN M.O. Y UTILIDA'!P46</f>
        <v/>
      </c>
      <c r="Q46" s="128">
        <f>(0.01*'CONCENTRADO SIN M.O. Y UTILIDA'!Q46)+'CONCENTRADO SIN M.O. Y UTILIDA'!Q46</f>
        <v/>
      </c>
      <c r="R46" s="128">
        <f>SUM(L46:Q46)</f>
        <v/>
      </c>
    </row>
    <row r="47">
      <c r="A47" s="135" t="n"/>
      <c r="B47" s="127">
        <f>B22</f>
        <v/>
      </c>
      <c r="C47" s="128">
        <f>'SERV. PREVENTIVOS'!M26+'SIST ELECT'!K26+FRENOS!K26+LAVADOS!K26+MOTOR!K26+TRANSMISION!K26+DIFERENCIAL!K26</f>
        <v/>
      </c>
      <c r="D47" s="128">
        <f>(0.01*'CONCENTRADO SIN M.O. Y UTILIDA'!D47)+'CONCENTRADO SIN M.O. Y UTILIDA'!D47</f>
        <v/>
      </c>
      <c r="E47" s="128">
        <f>(0.01*'CONCENTRADO SIN M.O. Y UTILIDA'!E47)+'CONCENTRADO SIN M.O. Y UTILIDA'!E47</f>
        <v/>
      </c>
      <c r="F47" s="128">
        <f>(0.01*'CONCENTRADO SIN M.O. Y UTILIDA'!F47)+'CONCENTRADO SIN M.O. Y UTILIDA'!F47</f>
        <v/>
      </c>
      <c r="G47" s="128">
        <f>(0.01*'CONCENTRADO SIN M.O. Y UTILIDA'!G47)+'CONCENTRADO SIN M.O. Y UTILIDA'!G47</f>
        <v/>
      </c>
      <c r="H47" s="128">
        <f>(0.01*'CONCENTRADO SIN M.O. Y UTILIDA'!H47)+'CONCENTRADO SIN M.O. Y UTILIDA'!H47</f>
        <v/>
      </c>
      <c r="I47" s="128">
        <f>SUM(C47:H47)</f>
        <v/>
      </c>
      <c r="J47" s="135" t="n"/>
      <c r="K47" s="127">
        <f>K22</f>
        <v/>
      </c>
      <c r="L47" s="128">
        <f>'SERV. PREVENTIVOS'!M26+'SIST ELECT'!M26+FRENOS!M26+LAVADOS!M26+MOTOR!M26+TRANSMISION!M26+DIFERENCIAL!M26</f>
        <v/>
      </c>
      <c r="M47" s="128">
        <f>(0.01*'CONCENTRADO SIN M.O. Y UTILIDA'!M47)+'CONCENTRADO SIN M.O. Y UTILIDA'!M47</f>
        <v/>
      </c>
      <c r="N47" s="128" t="n">
        <v>0</v>
      </c>
      <c r="O47" s="128">
        <f>(0.01*'CONCENTRADO SIN M.O. Y UTILIDA'!O47)+'CONCENTRADO SIN M.O. Y UTILIDA'!O47</f>
        <v/>
      </c>
      <c r="P47" s="128">
        <f>(0.01*'CONCENTRADO SIN M.O. Y UTILIDA'!P47)+'CONCENTRADO SIN M.O. Y UTILIDA'!P47</f>
        <v/>
      </c>
      <c r="Q47" s="128">
        <f>(0.01*'CONCENTRADO SIN M.O. Y UTILIDA'!Q47)+'CONCENTRADO SIN M.O. Y UTILIDA'!Q47</f>
        <v/>
      </c>
      <c r="R47" s="128">
        <f>SUM(L47:Q47)</f>
        <v/>
      </c>
    </row>
    <row r="48">
      <c r="A48" s="135" t="n"/>
      <c r="B48" s="127">
        <f>B23</f>
        <v/>
      </c>
      <c r="C48" s="128">
        <f>'SERV. PREVENTIVOS'!M27+'SIST ELECT'!K27+FRENOS!K27+LAVADOS!K27+MOTOR!K27+TRANSMISION!K27+DIFERENCIAL!K27</f>
        <v/>
      </c>
      <c r="D48" s="128">
        <f>(0.01*'CONCENTRADO SIN M.O. Y UTILIDA'!D48)+'CONCENTRADO SIN M.O. Y UTILIDA'!D48</f>
        <v/>
      </c>
      <c r="E48" s="128">
        <f>(0.01*'CONCENTRADO SIN M.O. Y UTILIDA'!E48)+'CONCENTRADO SIN M.O. Y UTILIDA'!E48</f>
        <v/>
      </c>
      <c r="F48" s="128">
        <f>(0.01*'CONCENTRADO SIN M.O. Y UTILIDA'!F48)+'CONCENTRADO SIN M.O. Y UTILIDA'!F48</f>
        <v/>
      </c>
      <c r="G48" s="128">
        <f>(0.01*'CONCENTRADO SIN M.O. Y UTILIDA'!G48)+'CONCENTRADO SIN M.O. Y UTILIDA'!G48</f>
        <v/>
      </c>
      <c r="H48" s="128">
        <f>(0.01*'CONCENTRADO SIN M.O. Y UTILIDA'!H48)+'CONCENTRADO SIN M.O. Y UTILIDA'!H48</f>
        <v/>
      </c>
      <c r="I48" s="128">
        <f>SUM(C48:H48)</f>
        <v/>
      </c>
      <c r="J48" s="135" t="n"/>
      <c r="K48" s="127">
        <f>K23</f>
        <v/>
      </c>
      <c r="L48" s="128">
        <f>'SERV. PREVENTIVOS'!M27+'SIST ELECT'!M27+FRENOS!M27+LAVADOS!M27+MOTOR!M27+TRANSMISION!M27+DIFERENCIAL!M27</f>
        <v/>
      </c>
      <c r="M48" s="128">
        <f>(0.01*'CONCENTRADO SIN M.O. Y UTILIDA'!M48)+'CONCENTRADO SIN M.O. Y UTILIDA'!M48</f>
        <v/>
      </c>
      <c r="N48" s="128">
        <f>(0.01*'CONCENTRADO SIN M.O. Y UTILIDA'!N48)+'CONCENTRADO SIN M.O. Y UTILIDA'!N48</f>
        <v/>
      </c>
      <c r="O48" s="128">
        <f>(0.01*'CONCENTRADO SIN M.O. Y UTILIDA'!O48)+'CONCENTRADO SIN M.O. Y UTILIDA'!O48</f>
        <v/>
      </c>
      <c r="P48" s="128">
        <f>(0.01*'CONCENTRADO SIN M.O. Y UTILIDA'!P48)+'CONCENTRADO SIN M.O. Y UTILIDA'!P48</f>
        <v/>
      </c>
      <c r="Q48" s="128">
        <f>(0.01*'CONCENTRADO SIN M.O. Y UTILIDA'!Q48)+'CONCENTRADO SIN M.O. Y UTILIDA'!Q48</f>
        <v/>
      </c>
      <c r="R48" s="128">
        <f>SUM(L48:Q48)</f>
        <v/>
      </c>
    </row>
    <row r="49">
      <c r="A49" s="135" t="n"/>
      <c r="B49" s="127">
        <f>B24</f>
        <v/>
      </c>
      <c r="C49" s="128">
        <f>'SERV. PREVENTIVOS'!M28+'SIST ELECT'!K28+FRENOS!K28+LAVADOS!K28+MOTOR!K28+TRANSMISION!K28+DIFERENCIAL!K28</f>
        <v/>
      </c>
      <c r="D49" s="128">
        <f>(0.01*'CONCENTRADO SIN M.O. Y UTILIDA'!D49)+'CONCENTRADO SIN M.O. Y UTILIDA'!D49</f>
        <v/>
      </c>
      <c r="E49" s="128" t="n">
        <v>1500</v>
      </c>
      <c r="F49" s="128">
        <f>(0.01*'CONCENTRADO SIN M.O. Y UTILIDA'!F49)+'CONCENTRADO SIN M.O. Y UTILIDA'!F49</f>
        <v/>
      </c>
      <c r="G49" s="128">
        <f>(0.01*'CONCENTRADO SIN M.O. Y UTILIDA'!G49)+'CONCENTRADO SIN M.O. Y UTILIDA'!G49</f>
        <v/>
      </c>
      <c r="H49" s="128">
        <f>(0.01*'CONCENTRADO SIN M.O. Y UTILIDA'!H49)+'CONCENTRADO SIN M.O. Y UTILIDA'!H49</f>
        <v/>
      </c>
      <c r="I49" s="128">
        <f>SUM(C49:H49)</f>
        <v/>
      </c>
      <c r="J49" s="135" t="n"/>
      <c r="K49" s="127">
        <f>K24</f>
        <v/>
      </c>
      <c r="L49" s="128">
        <f>'SERV. PREVENTIVOS'!M28+'SIST ELECT'!M28+FRENOS!M28+LAVADOS!M28+MOTOR!M28+TRANSMISION!M28+DIFERENCIAL!M28</f>
        <v/>
      </c>
      <c r="M49" s="128">
        <f>(0.01*'CONCENTRADO SIN M.O. Y UTILIDA'!M49)+'CONCENTRADO SIN M.O. Y UTILIDA'!M49</f>
        <v/>
      </c>
      <c r="N49" s="128" t="n">
        <v>1000</v>
      </c>
      <c r="O49" s="128">
        <f>(0.01*'CONCENTRADO SIN M.O. Y UTILIDA'!O49)+'CONCENTRADO SIN M.O. Y UTILIDA'!O49</f>
        <v/>
      </c>
      <c r="P49" s="128">
        <f>(0.01*'CONCENTRADO SIN M.O. Y UTILIDA'!P49)+'CONCENTRADO SIN M.O. Y UTILIDA'!P49</f>
        <v/>
      </c>
      <c r="Q49" s="128">
        <f>(0.01*'CONCENTRADO SIN M.O. Y UTILIDA'!Q49)+'CONCENTRADO SIN M.O. Y UTILIDA'!Q49</f>
        <v/>
      </c>
      <c r="R49" s="128">
        <f>SUM(L49:Q49)</f>
        <v/>
      </c>
    </row>
    <row r="50" customFormat="1" s="130">
      <c r="A50" s="134" t="n"/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69">
        <f>SUM(F31:F49)</f>
        <v/>
      </c>
      <c r="G50" s="169">
        <f>SUM(G31:G49)</f>
        <v/>
      </c>
      <c r="H50" s="169">
        <f>SUM(H31:H49)</f>
        <v/>
      </c>
      <c r="I50" s="169">
        <f>SUM(I31:I49)</f>
        <v/>
      </c>
      <c r="J50" s="134" t="n"/>
      <c r="K50" s="129" t="inlineStr">
        <is>
          <t>TOTAL</t>
        </is>
      </c>
      <c r="L50" s="169">
        <f>SUM(L31:L49)</f>
        <v/>
      </c>
      <c r="M50" s="169">
        <f>SUM(M31:M49)</f>
        <v/>
      </c>
      <c r="N50" s="169">
        <f>SUM(N31:N49)</f>
        <v/>
      </c>
      <c r="O50" s="169">
        <f>SUM(O31:O49)</f>
        <v/>
      </c>
      <c r="P50" s="169">
        <f>SUM(P31:P49)</f>
        <v/>
      </c>
      <c r="Q50" s="169">
        <f>SUM(Q31:Q49)</f>
        <v/>
      </c>
      <c r="R50" s="169">
        <f>SUM(R31:R49)</f>
        <v/>
      </c>
    </row>
    <row r="51">
      <c r="A51" s="135" t="n"/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35" t="n"/>
      <c r="R51" s="135" t="n"/>
    </row>
    <row r="52">
      <c r="A52" s="135" t="n"/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  <c r="K52" s="135" t="n"/>
      <c r="L52" s="135" t="n"/>
      <c r="M52" s="135" t="n"/>
      <c r="N52" s="135" t="n"/>
      <c r="O52" s="135" t="n"/>
      <c r="P52" s="135" t="n"/>
      <c r="Q52" s="135" t="n"/>
      <c r="R52" s="135" t="n"/>
    </row>
    <row r="53">
      <c r="A53" s="135" t="n"/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  <c r="K53" s="135" t="n"/>
      <c r="L53" s="135" t="n"/>
      <c r="M53" s="135" t="n"/>
      <c r="N53" s="135" t="n"/>
      <c r="O53" s="135" t="n"/>
      <c r="P53" s="135" t="n"/>
      <c r="Q53" s="135" t="n"/>
      <c r="R53" s="135" t="n"/>
    </row>
    <row r="54">
      <c r="A54" s="135" t="n"/>
      <c r="B54" s="134" t="n"/>
      <c r="C54" s="125" t="inlineStr">
        <is>
          <t>MAYO</t>
        </is>
      </c>
      <c r="D54" s="134" t="n"/>
      <c r="E54" s="134" t="n"/>
      <c r="F54" s="134" t="n"/>
      <c r="G54" s="134" t="n"/>
      <c r="H54" s="134" t="n"/>
      <c r="I54" s="134" t="n"/>
      <c r="J54" s="135" t="n"/>
      <c r="K54" s="134" t="n"/>
      <c r="L54" s="125" t="inlineStr">
        <is>
          <t>JUNIO</t>
        </is>
      </c>
      <c r="M54" s="134" t="n"/>
      <c r="N54" s="134" t="n"/>
      <c r="O54" s="134" t="n"/>
      <c r="P54" s="134" t="n"/>
      <c r="Q54" s="134" t="n"/>
      <c r="R54" s="134" t="n"/>
    </row>
    <row r="55">
      <c r="A55" s="135" t="n"/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T.O.T.</t>
        </is>
      </c>
      <c r="F55" s="169" t="inlineStr">
        <is>
          <t>LLANTAS</t>
        </is>
      </c>
      <c r="G55" s="169" t="inlineStr">
        <is>
          <t>HOJA. Y PINTURA</t>
        </is>
      </c>
      <c r="H55" s="169" t="inlineStr">
        <is>
          <t>OTROS</t>
        </is>
      </c>
      <c r="I55" s="169" t="inlineStr">
        <is>
          <t>TOTAL</t>
        </is>
      </c>
      <c r="J55" s="135" t="n"/>
      <c r="K55" s="169" t="inlineStr">
        <is>
          <t>UNIDADES</t>
        </is>
      </c>
      <c r="L55" s="169" t="inlineStr">
        <is>
          <t>MANO DE OBRA</t>
        </is>
      </c>
      <c r="M55" s="169" t="inlineStr">
        <is>
          <t>REFACCIONES</t>
        </is>
      </c>
      <c r="N55" s="169" t="inlineStr">
        <is>
          <t>T.O.T.</t>
        </is>
      </c>
      <c r="O55" s="169" t="inlineStr">
        <is>
          <t>LLANTAS</t>
        </is>
      </c>
      <c r="P55" s="169" t="inlineStr">
        <is>
          <t>HOJA. Y PINTURA</t>
        </is>
      </c>
      <c r="Q55" s="169" t="inlineStr">
        <is>
          <t>OTROS</t>
        </is>
      </c>
      <c r="R55" s="169" t="inlineStr">
        <is>
          <t>TOTAL</t>
        </is>
      </c>
    </row>
    <row r="56">
      <c r="A56" s="135" t="n"/>
      <c r="B56" s="127">
        <f>B31</f>
        <v/>
      </c>
      <c r="C56" s="128">
        <f>'SERV. PREVENTIVOS'!Q10+'SIST ELECT'!O10+FRENOS!O10+LAVADOS!O10+MOTOR!O10+TRANSMISION!O10+DIFERENCIAL!O10</f>
        <v/>
      </c>
      <c r="D56" s="128">
        <f>(0.01*'CONCENTRADO SIN M.O. Y UTILIDA'!D56)+'CONCENTRADO SIN M.O. Y UTILIDA'!D56</f>
        <v/>
      </c>
      <c r="E56" s="128" t="n">
        <v>0</v>
      </c>
      <c r="F56" s="128">
        <f>(0.01*'CONCENTRADO SIN M.O. Y UTILIDA'!F56)+'CONCENTRADO SIN M.O. Y UTILIDA'!F56</f>
        <v/>
      </c>
      <c r="G56" s="128">
        <f>(0.01*'CONCENTRADO SIN M.O. Y UTILIDA'!G56)+'CONCENTRADO SIN M.O. Y UTILIDA'!G56</f>
        <v/>
      </c>
      <c r="H56" s="128">
        <f>(0.01*'CONCENTRADO SIN M.O. Y UTILIDA'!H56)+'CONCENTRADO SIN M.O. Y UTILIDA'!H56</f>
        <v/>
      </c>
      <c r="I56" s="128">
        <f>SUM(C56:H56)</f>
        <v/>
      </c>
      <c r="J56" s="135" t="n"/>
      <c r="K56" s="127">
        <f>K31</f>
        <v/>
      </c>
      <c r="L56" s="128">
        <f>'SERV. PREVENTIVOS'!S10+'SIST ELECT'!Q10+FRENOS!Q10+LAVADOS!Q10+MOTOR!Q10+TRANSMISION!Q10+DIFERENCIAL!Q10</f>
        <v/>
      </c>
      <c r="M56" s="128">
        <f>(0.01*'CONCENTRADO SIN M.O. Y UTILIDA'!M56)+'CONCENTRADO SIN M.O. Y UTILIDA'!M56</f>
        <v/>
      </c>
      <c r="N56" s="128" t="n">
        <v>0</v>
      </c>
      <c r="O56" s="128">
        <f>(0.01*'CONCENTRADO SIN M.O. Y UTILIDA'!O56)+'CONCENTRADO SIN M.O. Y UTILIDA'!O56</f>
        <v/>
      </c>
      <c r="P56" s="128">
        <f>(0.01*'CONCENTRADO SIN M.O. Y UTILIDA'!P56)+'CONCENTRADO SIN M.O. Y UTILIDA'!P56</f>
        <v/>
      </c>
      <c r="Q56" s="128">
        <f>(0.01*'CONCENTRADO SIN M.O. Y UTILIDA'!Q56)+'CONCENTRADO SIN M.O. Y UTILIDA'!Q56</f>
        <v/>
      </c>
      <c r="R56" s="128">
        <f>SUM(L56:Q56)</f>
        <v/>
      </c>
    </row>
    <row r="57">
      <c r="A57" s="135" t="n"/>
      <c r="B57" s="127">
        <f>B32</f>
        <v/>
      </c>
      <c r="C57" s="128">
        <f>'SERV. PREVENTIVOS'!Q11+'SIST ELECT'!O11+FRENOS!O11+LAVADOS!O11+MOTOR!O11+TRANSMISION!O11+DIFERENCIAL!O11</f>
        <v/>
      </c>
      <c r="D57" s="128">
        <f>(0.01*'CONCENTRADO SIN M.O. Y UTILIDA'!D57)+'CONCENTRADO SIN M.O. Y UTILIDA'!D57</f>
        <v/>
      </c>
      <c r="E57" s="128">
        <f>(0.01*'CONCENTRADO SIN M.O. Y UTILIDA'!E57)+'CONCENTRADO SIN M.O. Y UTILIDA'!E57</f>
        <v/>
      </c>
      <c r="F57" s="128">
        <f>(0.01*'CONCENTRADO SIN M.O. Y UTILIDA'!F57)+'CONCENTRADO SIN M.O. Y UTILIDA'!F57</f>
        <v/>
      </c>
      <c r="G57" s="128">
        <f>(0.01*'CONCENTRADO SIN M.O. Y UTILIDA'!G57)+'CONCENTRADO SIN M.O. Y UTILIDA'!G57</f>
        <v/>
      </c>
      <c r="H57" s="128">
        <f>(0.01*'CONCENTRADO SIN M.O. Y UTILIDA'!H57)+'CONCENTRADO SIN M.O. Y UTILIDA'!H57</f>
        <v/>
      </c>
      <c r="I57" s="128">
        <f>SUM(C57:H57)</f>
        <v/>
      </c>
      <c r="J57" s="135" t="n"/>
      <c r="K57" s="127">
        <f>K32</f>
        <v/>
      </c>
      <c r="L57" s="128">
        <f>'SERV. PREVENTIVOS'!S11+'SIST ELECT'!Q11+FRENOS!Q11+LAVADOS!Q11+MOTOR!Q11+TRANSMISION!Q11+DIFERENCIAL!Q11</f>
        <v/>
      </c>
      <c r="M57" s="128">
        <f>(0.01*'CONCENTRADO SIN M.O. Y UTILIDA'!M57)+'CONCENTRADO SIN M.O. Y UTILIDA'!M57</f>
        <v/>
      </c>
      <c r="N57" s="128" t="n">
        <v>0</v>
      </c>
      <c r="O57" s="128">
        <f>(0.01*'CONCENTRADO SIN M.O. Y UTILIDA'!O57)+'CONCENTRADO SIN M.O. Y UTILIDA'!O57</f>
        <v/>
      </c>
      <c r="P57" s="128">
        <f>(0.01*'CONCENTRADO SIN M.O. Y UTILIDA'!P57)+'CONCENTRADO SIN M.O. Y UTILIDA'!P57</f>
        <v/>
      </c>
      <c r="Q57" s="128">
        <f>(0.01*'CONCENTRADO SIN M.O. Y UTILIDA'!Q57)+'CONCENTRADO SIN M.O. Y UTILIDA'!Q57</f>
        <v/>
      </c>
      <c r="R57" s="128">
        <f>SUM(L57:Q57)</f>
        <v/>
      </c>
    </row>
    <row r="58">
      <c r="A58" s="135" t="n"/>
      <c r="B58" s="127">
        <f>B33</f>
        <v/>
      </c>
      <c r="C58" s="128">
        <f>'SERV. PREVENTIVOS'!Q12+'SIST ELECT'!O12+FRENOS!O12+LAVADOS!O12+MOTOR!O12+TRANSMISION!O12+DIFERENCIAL!O12</f>
        <v/>
      </c>
      <c r="D58" s="128">
        <f>(0.01*'CONCENTRADO SIN M.O. Y UTILIDA'!D58)+'CONCENTRADO SIN M.O. Y UTILIDA'!D58</f>
        <v/>
      </c>
      <c r="E58" s="128" t="n">
        <v>0</v>
      </c>
      <c r="F58" s="128">
        <f>(0.01*'CONCENTRADO SIN M.O. Y UTILIDA'!F58)+'CONCENTRADO SIN M.O. Y UTILIDA'!F58</f>
        <v/>
      </c>
      <c r="G58" s="128">
        <f>(0.01*'CONCENTRADO SIN M.O. Y UTILIDA'!G58)+'CONCENTRADO SIN M.O. Y UTILIDA'!G58</f>
        <v/>
      </c>
      <c r="H58" s="128">
        <f>(0.01*'CONCENTRADO SIN M.O. Y UTILIDA'!H58)+'CONCENTRADO SIN M.O. Y UTILIDA'!H58</f>
        <v/>
      </c>
      <c r="I58" s="128">
        <f>SUM(C58:H58)</f>
        <v/>
      </c>
      <c r="J58" s="135" t="n"/>
      <c r="K58" s="127">
        <f>K33</f>
        <v/>
      </c>
      <c r="L58" s="128">
        <f>'SERV. PREVENTIVOS'!S12+'SIST ELECT'!Q12+FRENOS!Q12+LAVADOS!Q12+MOTOR!Q12+TRANSMISION!Q12+DIFERENCIAL!Q12</f>
        <v/>
      </c>
      <c r="M58" s="128">
        <f>(0.01*'CONCENTRADO SIN M.O. Y UTILIDA'!M58)+'CONCENTRADO SIN M.O. Y UTILIDA'!M58</f>
        <v/>
      </c>
      <c r="N58" s="128" t="n">
        <v>0</v>
      </c>
      <c r="O58" s="128">
        <f>(0.01*'CONCENTRADO SIN M.O. Y UTILIDA'!O58)+'CONCENTRADO SIN M.O. Y UTILIDA'!O58</f>
        <v/>
      </c>
      <c r="P58" s="128">
        <f>(0.01*'CONCENTRADO SIN M.O. Y UTILIDA'!P58)+'CONCENTRADO SIN M.O. Y UTILIDA'!P58</f>
        <v/>
      </c>
      <c r="Q58" s="128">
        <f>(0.01*'CONCENTRADO SIN M.O. Y UTILIDA'!Q58)+'CONCENTRADO SIN M.O. Y UTILIDA'!Q58</f>
        <v/>
      </c>
      <c r="R58" s="128">
        <f>SUM(L58:Q58)</f>
        <v/>
      </c>
    </row>
    <row r="59">
      <c r="A59" s="135" t="n"/>
      <c r="B59" s="127">
        <f>B34</f>
        <v/>
      </c>
      <c r="C59" s="128">
        <f>'SERV. PREVENTIVOS'!Q13+'SIST ELECT'!O13+FRENOS!O13+LAVADOS!O13+MOTOR!O13+TRANSMISION!O13+DIFERENCIAL!O13</f>
        <v/>
      </c>
      <c r="D59" s="128">
        <f>(0.01*'CONCENTRADO SIN M.O. Y UTILIDA'!D59)+'CONCENTRADO SIN M.O. Y UTILIDA'!D59</f>
        <v/>
      </c>
      <c r="E59" s="128" t="n">
        <v>0</v>
      </c>
      <c r="F59" s="128">
        <f>(0.01*'CONCENTRADO SIN M.O. Y UTILIDA'!F59)+'CONCENTRADO SIN M.O. Y UTILIDA'!F59</f>
        <v/>
      </c>
      <c r="G59" s="128">
        <f>(0.01*'CONCENTRADO SIN M.O. Y UTILIDA'!G59)+'CONCENTRADO SIN M.O. Y UTILIDA'!G59</f>
        <v/>
      </c>
      <c r="H59" s="128" t="n">
        <v>0</v>
      </c>
      <c r="I59" s="128">
        <f>SUM(C59:H59)</f>
        <v/>
      </c>
      <c r="J59" s="135" t="n"/>
      <c r="K59" s="127">
        <f>K34</f>
        <v/>
      </c>
      <c r="L59" s="128">
        <f>'SERV. PREVENTIVOS'!S13+'SIST ELECT'!Q13+FRENOS!Q13+LAVADOS!Q13+MOTOR!Q13+TRANSMISION!Q13+DIFERENCIAL!Q13</f>
        <v/>
      </c>
      <c r="M59" s="128">
        <f>(0.01*'CONCENTRADO SIN M.O. Y UTILIDA'!M59)+'CONCENTRADO SIN M.O. Y UTILIDA'!M59</f>
        <v/>
      </c>
      <c r="N59" s="128" t="n">
        <v>0</v>
      </c>
      <c r="O59" s="128">
        <f>(0.01*'CONCENTRADO SIN M.O. Y UTILIDA'!O59)+'CONCENTRADO SIN M.O. Y UTILIDA'!O59</f>
        <v/>
      </c>
      <c r="P59" s="128">
        <f>(0.01*'CONCENTRADO SIN M.O. Y UTILIDA'!P59)+'CONCENTRADO SIN M.O. Y UTILIDA'!P59</f>
        <v/>
      </c>
      <c r="Q59" s="128">
        <f>(0.01*'CONCENTRADO SIN M.O. Y UTILIDA'!Q59)+'CONCENTRADO SIN M.O. Y UTILIDA'!Q59</f>
        <v/>
      </c>
      <c r="R59" s="128">
        <f>SUM(L59:Q59)</f>
        <v/>
      </c>
    </row>
    <row r="60">
      <c r="A60" s="135" t="n"/>
      <c r="B60" s="127">
        <f>B35</f>
        <v/>
      </c>
      <c r="C60" s="128">
        <f>'SERV. PREVENTIVOS'!Q14+'SIST ELECT'!O14+FRENOS!O14+LAVADOS!O14+MOTOR!O14+TRANSMISION!O14+DIFERENCIAL!O14</f>
        <v/>
      </c>
      <c r="D60" s="128">
        <f>(0.01*'CONCENTRADO SIN M.O. Y UTILIDA'!D60)+'CONCENTRADO SIN M.O. Y UTILIDA'!D60</f>
        <v/>
      </c>
      <c r="E60" s="128" t="n">
        <v>0</v>
      </c>
      <c r="F60" s="128">
        <f>(0.01*'CONCENTRADO SIN M.O. Y UTILIDA'!F60)+'CONCENTRADO SIN M.O. Y UTILIDA'!F60</f>
        <v/>
      </c>
      <c r="G60" s="128">
        <f>(0.01*'CONCENTRADO SIN M.O. Y UTILIDA'!G60)+'CONCENTRADO SIN M.O. Y UTILIDA'!G60</f>
        <v/>
      </c>
      <c r="H60" s="128" t="n">
        <v>0</v>
      </c>
      <c r="I60" s="128">
        <f>SUM(C60:H60)</f>
        <v/>
      </c>
      <c r="J60" s="135" t="n"/>
      <c r="K60" s="127">
        <f>K35</f>
        <v/>
      </c>
      <c r="L60" s="128">
        <f>'SERV. PREVENTIVOS'!S14+'SIST ELECT'!Q14+FRENOS!Q14+LAVADOS!Q14+MOTOR!Q14+TRANSMISION!Q14+DIFERENCIAL!Q14</f>
        <v/>
      </c>
      <c r="M60" s="128">
        <f>(0.01*'CONCENTRADO SIN M.O. Y UTILIDA'!M60)+'CONCENTRADO SIN M.O. Y UTILIDA'!M60</f>
        <v/>
      </c>
      <c r="N60" s="128" t="n">
        <v>0</v>
      </c>
      <c r="O60" s="128">
        <f>(0.01*'CONCENTRADO SIN M.O. Y UTILIDA'!O60)+'CONCENTRADO SIN M.O. Y UTILIDA'!O60</f>
        <v/>
      </c>
      <c r="P60" s="128">
        <f>(0.01*'CONCENTRADO SIN M.O. Y UTILIDA'!P60)+'CONCENTRADO SIN M.O. Y UTILIDA'!P60</f>
        <v/>
      </c>
      <c r="Q60" s="128">
        <f>(0.01*'CONCENTRADO SIN M.O. Y UTILIDA'!Q60)+'CONCENTRADO SIN M.O. Y UTILIDA'!Q60</f>
        <v/>
      </c>
      <c r="R60" s="128">
        <f>SUM(L60:Q60)</f>
        <v/>
      </c>
    </row>
    <row r="61">
      <c r="A61" s="135" t="n"/>
      <c r="B61" s="127">
        <f>B36</f>
        <v/>
      </c>
      <c r="C61" s="128">
        <f>'SERV. PREVENTIVOS'!Q15+'SIST ELECT'!O15+FRENOS!O15+LAVADOS!O15+MOTOR!O15+TRANSMISION!O15+DIFERENCIAL!O15</f>
        <v/>
      </c>
      <c r="D61" s="128">
        <f>(0.01*'CONCENTRADO SIN M.O. Y UTILIDA'!D61)+'CONCENTRADO SIN M.O. Y UTILIDA'!D61</f>
        <v/>
      </c>
      <c r="E61" s="128" t="n">
        <v>0</v>
      </c>
      <c r="F61" s="128">
        <f>(0.01*'CONCENTRADO SIN M.O. Y UTILIDA'!F61)+'CONCENTRADO SIN M.O. Y UTILIDA'!F61</f>
        <v/>
      </c>
      <c r="G61" s="128">
        <f>(0.01*'CONCENTRADO SIN M.O. Y UTILIDA'!G61)+'CONCENTRADO SIN M.O. Y UTILIDA'!G61</f>
        <v/>
      </c>
      <c r="H61" s="128" t="n">
        <v>0</v>
      </c>
      <c r="I61" s="128">
        <f>SUM(C61:H61)</f>
        <v/>
      </c>
      <c r="J61" s="135" t="n"/>
      <c r="K61" s="127">
        <f>K36</f>
        <v/>
      </c>
      <c r="L61" s="128">
        <f>'SERV. PREVENTIVOS'!S15+'SIST ELECT'!Q15+FRENOS!Q15+LAVADOS!Q15+MOTOR!Q15+TRANSMISION!Q15+DIFERENCIAL!Q15</f>
        <v/>
      </c>
      <c r="M61" s="128">
        <f>(0.01*'CONCENTRADO SIN M.O. Y UTILIDA'!M61)+'CONCENTRADO SIN M.O. Y UTILIDA'!M61</f>
        <v/>
      </c>
      <c r="N61" s="128" t="n">
        <v>0</v>
      </c>
      <c r="O61" s="128">
        <f>(0.01*'CONCENTRADO SIN M.O. Y UTILIDA'!O61)+'CONCENTRADO SIN M.O. Y UTILIDA'!O61</f>
        <v/>
      </c>
      <c r="P61" s="128">
        <f>(0.01*'CONCENTRADO SIN M.O. Y UTILIDA'!P61)+'CONCENTRADO SIN M.O. Y UTILIDA'!P61</f>
        <v/>
      </c>
      <c r="Q61" s="128">
        <f>(0.01*'CONCENTRADO SIN M.O. Y UTILIDA'!Q61)+'CONCENTRADO SIN M.O. Y UTILIDA'!Q61</f>
        <v/>
      </c>
      <c r="R61" s="128">
        <f>SUM(L61:Q61)</f>
        <v/>
      </c>
    </row>
    <row r="62">
      <c r="A62" s="135" t="n"/>
      <c r="B62" s="127">
        <f>B37</f>
        <v/>
      </c>
      <c r="C62" s="128">
        <f>'SERV. PREVENTIVOS'!Q16+'SIST ELECT'!O16+FRENOS!O16+LAVADOS!O16+MOTOR!O16+TRANSMISION!O16+DIFERENCIAL!O16</f>
        <v/>
      </c>
      <c r="D62" s="128">
        <f>(0.01*'CONCENTRADO SIN M.O. Y UTILIDA'!D62)+'CONCENTRADO SIN M.O. Y UTILIDA'!D62</f>
        <v/>
      </c>
      <c r="E62" s="128" t="n">
        <v>0</v>
      </c>
      <c r="F62" s="128">
        <f>(0.01*'CONCENTRADO SIN M.O. Y UTILIDA'!F62)+'CONCENTRADO SIN M.O. Y UTILIDA'!F62</f>
        <v/>
      </c>
      <c r="G62" s="128">
        <f>(0.01*'CONCENTRADO SIN M.O. Y UTILIDA'!G62)+'CONCENTRADO SIN M.O. Y UTILIDA'!G62</f>
        <v/>
      </c>
      <c r="H62" s="128" t="n">
        <v>0</v>
      </c>
      <c r="I62" s="128">
        <f>SUM(C62:H62)</f>
        <v/>
      </c>
      <c r="J62" s="135" t="n"/>
      <c r="K62" s="127">
        <f>K37</f>
        <v/>
      </c>
      <c r="L62" s="128">
        <f>'SERV. PREVENTIVOS'!S16+'SIST ELECT'!Q16+FRENOS!Q16+LAVADOS!Q16+MOTOR!Q16+TRANSMISION!Q16+DIFERENCIAL!Q16</f>
        <v/>
      </c>
      <c r="M62" s="128">
        <f>(0.01*'CONCENTRADO SIN M.O. Y UTILIDA'!M62)+'CONCENTRADO SIN M.O. Y UTILIDA'!M62</f>
        <v/>
      </c>
      <c r="N62" s="128" t="n">
        <v>0</v>
      </c>
      <c r="O62" s="128">
        <f>(0.01*'CONCENTRADO SIN M.O. Y UTILIDA'!O62)+'CONCENTRADO SIN M.O. Y UTILIDA'!O62</f>
        <v/>
      </c>
      <c r="P62" s="128">
        <f>(0.01*'CONCENTRADO SIN M.O. Y UTILIDA'!P62)+'CONCENTRADO SIN M.O. Y UTILIDA'!P62</f>
        <v/>
      </c>
      <c r="Q62" s="128">
        <f>(0.01*'CONCENTRADO SIN M.O. Y UTILIDA'!Q62)+'CONCENTRADO SIN M.O. Y UTILIDA'!Q62</f>
        <v/>
      </c>
      <c r="R62" s="128">
        <f>SUM(L62:Q62)</f>
        <v/>
      </c>
    </row>
    <row r="63">
      <c r="A63" s="135" t="n"/>
      <c r="B63" s="127">
        <f>B38</f>
        <v/>
      </c>
      <c r="C63" s="128">
        <f>'SERV. PREVENTIVOS'!Q17+'SIST ELECT'!O17+FRENOS!O17+LAVADOS!O17+MOTOR!O17+TRANSMISION!O17+DIFERENCIAL!O17</f>
        <v/>
      </c>
      <c r="D63" s="128">
        <f>(0.01*'CONCENTRADO SIN M.O. Y UTILIDA'!D63)+'CONCENTRADO SIN M.O. Y UTILIDA'!D63</f>
        <v/>
      </c>
      <c r="E63" s="128" t="n">
        <v>0</v>
      </c>
      <c r="F63" s="128">
        <f>(0.01*'CONCENTRADO SIN M.O. Y UTILIDA'!F63)+'CONCENTRADO SIN M.O. Y UTILIDA'!F63</f>
        <v/>
      </c>
      <c r="G63" s="128">
        <f>(0.01*'CONCENTRADO SIN M.O. Y UTILIDA'!G63)+'CONCENTRADO SIN M.O. Y UTILIDA'!G63</f>
        <v/>
      </c>
      <c r="H63" s="128" t="n">
        <v>0</v>
      </c>
      <c r="I63" s="128">
        <f>SUM(C63:H63)</f>
        <v/>
      </c>
      <c r="J63" s="135" t="n"/>
      <c r="K63" s="127">
        <f>K38</f>
        <v/>
      </c>
      <c r="L63" s="128">
        <f>'SERV. PREVENTIVOS'!S17+'SIST ELECT'!Q17+FRENOS!Q17+LAVADOS!Q17+MOTOR!Q17+TRANSMISION!Q17+DIFERENCIAL!Q17</f>
        <v/>
      </c>
      <c r="M63" s="128">
        <f>(0.01*'CONCENTRADO SIN M.O. Y UTILIDA'!M63)+'CONCENTRADO SIN M.O. Y UTILIDA'!M63</f>
        <v/>
      </c>
      <c r="N63" s="128" t="n">
        <v>1500</v>
      </c>
      <c r="O63" s="128">
        <f>(0.01*'CONCENTRADO SIN M.O. Y UTILIDA'!O63)+'CONCENTRADO SIN M.O. Y UTILIDA'!O63</f>
        <v/>
      </c>
      <c r="P63" s="128">
        <f>(0.01*'CONCENTRADO SIN M.O. Y UTILIDA'!P63)+'CONCENTRADO SIN M.O. Y UTILIDA'!P63</f>
        <v/>
      </c>
      <c r="Q63" s="128">
        <f>(0.01*'CONCENTRADO SIN M.O. Y UTILIDA'!Q63)+'CONCENTRADO SIN M.O. Y UTILIDA'!Q63</f>
        <v/>
      </c>
      <c r="R63" s="128">
        <f>SUM(L63:Q63)</f>
        <v/>
      </c>
    </row>
    <row r="64">
      <c r="A64" s="135" t="n"/>
      <c r="B64" s="127">
        <f>B39</f>
        <v/>
      </c>
      <c r="C64" s="128">
        <f>'SERV. PREVENTIVOS'!Q18+'SIST ELECT'!O18+FRENOS!O18+LAVADOS!O18+MOTOR!O18+TRANSMISION!O18+DIFERENCIAL!O18</f>
        <v/>
      </c>
      <c r="D64" s="128">
        <f>(0.01*'CONCENTRADO SIN M.O. Y UTILIDA'!D64)+'CONCENTRADO SIN M.O. Y UTILIDA'!D64</f>
        <v/>
      </c>
      <c r="E64" s="128" t="n">
        <v>0</v>
      </c>
      <c r="F64" s="128">
        <f>(0.01*'CONCENTRADO SIN M.O. Y UTILIDA'!F64)+'CONCENTRADO SIN M.O. Y UTILIDA'!F64</f>
        <v/>
      </c>
      <c r="G64" s="128">
        <f>(0.01*'CONCENTRADO SIN M.O. Y UTILIDA'!G64)+'CONCENTRADO SIN M.O. Y UTILIDA'!G64</f>
        <v/>
      </c>
      <c r="H64" s="128" t="n">
        <v>0</v>
      </c>
      <c r="I64" s="128">
        <f>SUM(C64:H64)</f>
        <v/>
      </c>
      <c r="J64" s="135" t="n"/>
      <c r="K64" s="127">
        <f>K39</f>
        <v/>
      </c>
      <c r="L64" s="128">
        <f>'SERV. PREVENTIVOS'!S18+'SIST ELECT'!Q18+FRENOS!Q18+LAVADOS!Q18+MOTOR!Q18+TRANSMISION!Q18+DIFERENCIAL!Q18</f>
        <v/>
      </c>
      <c r="M64" s="128">
        <f>(0.01*'CONCENTRADO SIN M.O. Y UTILIDA'!M64)+'CONCENTRADO SIN M.O. Y UTILIDA'!M64</f>
        <v/>
      </c>
      <c r="N64" s="128" t="n">
        <v>0</v>
      </c>
      <c r="O64" s="128">
        <f>(0.01*'CONCENTRADO SIN M.O. Y UTILIDA'!O64)+'CONCENTRADO SIN M.O. Y UTILIDA'!O64</f>
        <v/>
      </c>
      <c r="P64" s="128">
        <f>(0.01*'CONCENTRADO SIN M.O. Y UTILIDA'!P64)+'CONCENTRADO SIN M.O. Y UTILIDA'!P64</f>
        <v/>
      </c>
      <c r="Q64" s="128">
        <f>(0.01*'CONCENTRADO SIN M.O. Y UTILIDA'!Q64)+'CONCENTRADO SIN M.O. Y UTILIDA'!Q64</f>
        <v/>
      </c>
      <c r="R64" s="128">
        <f>SUM(L64:Q64)</f>
        <v/>
      </c>
    </row>
    <row r="65">
      <c r="A65" s="135" t="n"/>
      <c r="B65" s="127">
        <f>B40</f>
        <v/>
      </c>
      <c r="C65" s="128">
        <f>'SERV. PREVENTIVOS'!Q19+'SIST ELECT'!O19+FRENOS!O19+LAVADOS!O19+MOTOR!O19+TRANSMISION!O19+DIFERENCIAL!O19</f>
        <v/>
      </c>
      <c r="D65" s="128">
        <f>(0.01*'CONCENTRADO SIN M.O. Y UTILIDA'!D65)+'CONCENTRADO SIN M.O. Y UTILIDA'!D65</f>
        <v/>
      </c>
      <c r="E65" s="128" t="n">
        <v>0</v>
      </c>
      <c r="F65" s="128">
        <f>(0.01*'CONCENTRADO SIN M.O. Y UTILIDA'!F65)+'CONCENTRADO SIN M.O. Y UTILIDA'!F65</f>
        <v/>
      </c>
      <c r="G65" s="128">
        <f>(0.01*'CONCENTRADO SIN M.O. Y UTILIDA'!G65)+'CONCENTRADO SIN M.O. Y UTILIDA'!G65</f>
        <v/>
      </c>
      <c r="H65" s="128" t="n">
        <v>0</v>
      </c>
      <c r="I65" s="128">
        <f>SUM(C65:H65)</f>
        <v/>
      </c>
      <c r="J65" s="135" t="n"/>
      <c r="K65" s="127">
        <f>K40</f>
        <v/>
      </c>
      <c r="L65" s="128">
        <f>'SERV. PREVENTIVOS'!S19+'SIST ELECT'!Q19+FRENOS!Q19+LAVADOS!Q19+MOTOR!Q19+TRANSMISION!Q19+DIFERENCIAL!Q19</f>
        <v/>
      </c>
      <c r="M65" s="128">
        <f>(0.01*'CONCENTRADO SIN M.O. Y UTILIDA'!M65)+'CONCENTRADO SIN M.O. Y UTILIDA'!M65</f>
        <v/>
      </c>
      <c r="N65" s="128" t="n">
        <v>0</v>
      </c>
      <c r="O65" s="128">
        <f>(0.01*'CONCENTRADO SIN M.O. Y UTILIDA'!O65)+'CONCENTRADO SIN M.O. Y UTILIDA'!O65</f>
        <v/>
      </c>
      <c r="P65" s="128">
        <f>(0.01*'CONCENTRADO SIN M.O. Y UTILIDA'!P65)+'CONCENTRADO SIN M.O. Y UTILIDA'!P65</f>
        <v/>
      </c>
      <c r="Q65" s="128">
        <f>(0.01*'CONCENTRADO SIN M.O. Y UTILIDA'!Q65)+'CONCENTRADO SIN M.O. Y UTILIDA'!Q65</f>
        <v/>
      </c>
      <c r="R65" s="128">
        <f>SUM(L65:Q65)</f>
        <v/>
      </c>
    </row>
    <row r="66">
      <c r="A66" s="135" t="n"/>
      <c r="B66" s="127">
        <f>B41</f>
        <v/>
      </c>
      <c r="C66" s="128">
        <f>'SERV. PREVENTIVOS'!Q20+'SIST ELECT'!O20+FRENOS!O20+LAVADOS!O20+MOTOR!O20+TRANSMISION!O20+DIFERENCIAL!O20</f>
        <v/>
      </c>
      <c r="D66" s="128">
        <f>(0.01*'CONCENTRADO SIN M.O. Y UTILIDA'!D66)+'CONCENTRADO SIN M.O. Y UTILIDA'!D66</f>
        <v/>
      </c>
      <c r="E66" s="128" t="n">
        <v>3000</v>
      </c>
      <c r="F66" s="128">
        <f>(0.01*'CONCENTRADO SIN M.O. Y UTILIDA'!F66)+'CONCENTRADO SIN M.O. Y UTILIDA'!F66</f>
        <v/>
      </c>
      <c r="G66" s="128">
        <f>(0.01*'CONCENTRADO SIN M.O. Y UTILIDA'!G66)+'CONCENTRADO SIN M.O. Y UTILIDA'!G66</f>
        <v/>
      </c>
      <c r="H66" s="128" t="n">
        <v>0</v>
      </c>
      <c r="I66" s="128">
        <f>SUM(C66:H66)</f>
        <v/>
      </c>
      <c r="J66" s="135" t="n"/>
      <c r="K66" s="127">
        <f>K41</f>
        <v/>
      </c>
      <c r="L66" s="128">
        <f>'SERV. PREVENTIVOS'!S20+'SIST ELECT'!Q20+FRENOS!Q20+LAVADOS!Q20+MOTOR!Q20+TRANSMISION!Q20+DIFERENCIAL!Q20</f>
        <v/>
      </c>
      <c r="M66" s="128">
        <f>(0.01*'CONCENTRADO SIN M.O. Y UTILIDA'!M66)+'CONCENTRADO SIN M.O. Y UTILIDA'!M66</f>
        <v/>
      </c>
      <c r="N66" s="128" t="n">
        <v>3000</v>
      </c>
      <c r="O66" s="128">
        <f>(0.01*'CONCENTRADO SIN M.O. Y UTILIDA'!O66)+'CONCENTRADO SIN M.O. Y UTILIDA'!O66</f>
        <v/>
      </c>
      <c r="P66" s="128">
        <f>(0.01*'CONCENTRADO SIN M.O. Y UTILIDA'!P66)+'CONCENTRADO SIN M.O. Y UTILIDA'!P66</f>
        <v/>
      </c>
      <c r="Q66" s="128">
        <f>(0.01*'CONCENTRADO SIN M.O. Y UTILIDA'!Q66)+'CONCENTRADO SIN M.O. Y UTILIDA'!Q66</f>
        <v/>
      </c>
      <c r="R66" s="128">
        <f>SUM(L66:Q66)</f>
        <v/>
      </c>
    </row>
    <row r="67">
      <c r="A67" s="135" t="n"/>
      <c r="B67" s="127">
        <f>B42</f>
        <v/>
      </c>
      <c r="C67" s="128">
        <f>'SERV. PREVENTIVOS'!Q21+'SIST ELECT'!O21+FRENOS!O21+LAVADOS!O21+MOTOR!O21+TRANSMISION!O21+DIFERENCIAL!O21</f>
        <v/>
      </c>
      <c r="D67" s="128">
        <f>(0.01*'CONCENTRADO SIN M.O. Y UTILIDA'!D67)+'CONCENTRADO SIN M.O. Y UTILIDA'!D67</f>
        <v/>
      </c>
      <c r="E67" s="128" t="n">
        <v>0</v>
      </c>
      <c r="F67" s="128">
        <f>(0.01*'CONCENTRADO SIN M.O. Y UTILIDA'!F67)+'CONCENTRADO SIN M.O. Y UTILIDA'!F67</f>
        <v/>
      </c>
      <c r="G67" s="128">
        <f>(0.01*'CONCENTRADO SIN M.O. Y UTILIDA'!G67)+'CONCENTRADO SIN M.O. Y UTILIDA'!G67</f>
        <v/>
      </c>
      <c r="H67" s="128" t="n">
        <v>0</v>
      </c>
      <c r="I67" s="128">
        <f>SUM(C67:H67)</f>
        <v/>
      </c>
      <c r="J67" s="135" t="n"/>
      <c r="K67" s="127">
        <f>K42</f>
        <v/>
      </c>
      <c r="L67" s="128">
        <f>'SERV. PREVENTIVOS'!S21+'SIST ELECT'!Q21+FRENOS!Q21+LAVADOS!Q21+MOTOR!Q21+TRANSMISION!Q21+DIFERENCIAL!Q21</f>
        <v/>
      </c>
      <c r="M67" s="128">
        <f>(0.01*'CONCENTRADO SIN M.O. Y UTILIDA'!M67)+'CONCENTRADO SIN M.O. Y UTILIDA'!M67</f>
        <v/>
      </c>
      <c r="N67" s="128" t="n">
        <v>3000</v>
      </c>
      <c r="O67" s="128">
        <f>(0.01*'CONCENTRADO SIN M.O. Y UTILIDA'!O67)+'CONCENTRADO SIN M.O. Y UTILIDA'!O67</f>
        <v/>
      </c>
      <c r="P67" s="128">
        <f>(0.01*'CONCENTRADO SIN M.O. Y UTILIDA'!P67)+'CONCENTRADO SIN M.O. Y UTILIDA'!P67</f>
        <v/>
      </c>
      <c r="Q67" s="128">
        <f>(0.01*'CONCENTRADO SIN M.O. Y UTILIDA'!Q67)+'CONCENTRADO SIN M.O. Y UTILIDA'!Q67</f>
        <v/>
      </c>
      <c r="R67" s="128">
        <f>SUM(L67:Q67)</f>
        <v/>
      </c>
    </row>
    <row r="68">
      <c r="A68" s="135" t="n"/>
      <c r="B68" s="127">
        <f>B43</f>
        <v/>
      </c>
      <c r="C68" s="128">
        <f>'SERV. PREVENTIVOS'!Q22+'SIST ELECT'!O22+FRENOS!O22+LAVADOS!O22+MOTOR!O22+TRANSMISION!O22+DIFERENCIAL!O22</f>
        <v/>
      </c>
      <c r="D68" s="128">
        <f>(0.01*'CONCENTRADO SIN M.O. Y UTILIDA'!D68)+'CONCENTRADO SIN M.O. Y UTILIDA'!D68</f>
        <v/>
      </c>
      <c r="E68" s="128" t="n">
        <v>0</v>
      </c>
      <c r="F68" s="128">
        <f>(0.01*'CONCENTRADO SIN M.O. Y UTILIDA'!F68)+'CONCENTRADO SIN M.O. Y UTILIDA'!F68</f>
        <v/>
      </c>
      <c r="G68" s="128">
        <f>(0.01*'CONCENTRADO SIN M.O. Y UTILIDA'!G68)+'CONCENTRADO SIN M.O. Y UTILIDA'!G68</f>
        <v/>
      </c>
      <c r="H68" s="128" t="n">
        <v>0</v>
      </c>
      <c r="I68" s="128">
        <f>SUM(C68:H68)</f>
        <v/>
      </c>
      <c r="J68" s="135" t="n"/>
      <c r="K68" s="127">
        <f>K43</f>
        <v/>
      </c>
      <c r="L68" s="128">
        <f>'SERV. PREVENTIVOS'!S22+'SIST ELECT'!Q22+FRENOS!Q22+LAVADOS!Q22+MOTOR!Q22+TRANSMISION!Q22+DIFERENCIAL!Q22</f>
        <v/>
      </c>
      <c r="M68" s="128">
        <f>(0.01*'CONCENTRADO SIN M.O. Y UTILIDA'!M68)+'CONCENTRADO SIN M.O. Y UTILIDA'!M68</f>
        <v/>
      </c>
      <c r="N68" s="128" t="n">
        <v>2500</v>
      </c>
      <c r="O68" s="128">
        <f>(0.01*'CONCENTRADO SIN M.O. Y UTILIDA'!O68)+'CONCENTRADO SIN M.O. Y UTILIDA'!O68</f>
        <v/>
      </c>
      <c r="P68" s="128">
        <f>(0.01*'CONCENTRADO SIN M.O. Y UTILIDA'!P68)+'CONCENTRADO SIN M.O. Y UTILIDA'!P68</f>
        <v/>
      </c>
      <c r="Q68" s="128">
        <f>(0.01*'CONCENTRADO SIN M.O. Y UTILIDA'!Q68)+'CONCENTRADO SIN M.O. Y UTILIDA'!Q68</f>
        <v/>
      </c>
      <c r="R68" s="128">
        <f>SUM(L68:Q68)</f>
        <v/>
      </c>
    </row>
    <row r="69">
      <c r="A69" s="135" t="n"/>
      <c r="B69" s="127">
        <f>B44</f>
        <v/>
      </c>
      <c r="C69" s="128">
        <f>'SERV. PREVENTIVOS'!Q23+'SIST ELECT'!O23+FRENOS!O23+LAVADOS!O23+MOTOR!O23+TRANSMISION!O23+DIFERENCIAL!O23</f>
        <v/>
      </c>
      <c r="D69" s="128">
        <f>(0.01*'CONCENTRADO SIN M.O. Y UTILIDA'!D69)+'CONCENTRADO SIN M.O. Y UTILIDA'!D69</f>
        <v/>
      </c>
      <c r="E69" s="128" t="n">
        <v>0</v>
      </c>
      <c r="F69" s="128">
        <f>(0.01*'CONCENTRADO SIN M.O. Y UTILIDA'!F69)+'CONCENTRADO SIN M.O. Y UTILIDA'!F69</f>
        <v/>
      </c>
      <c r="G69" s="128">
        <f>(0.01*'CONCENTRADO SIN M.O. Y UTILIDA'!G69)+'CONCENTRADO SIN M.O. Y UTILIDA'!G69</f>
        <v/>
      </c>
      <c r="H69" s="128" t="n">
        <v>0</v>
      </c>
      <c r="I69" s="128">
        <f>SUM(C69:H69)</f>
        <v/>
      </c>
      <c r="J69" s="135" t="n"/>
      <c r="K69" s="127">
        <f>K44</f>
        <v/>
      </c>
      <c r="L69" s="128">
        <f>'SERV. PREVENTIVOS'!S23+'SIST ELECT'!Q23+FRENOS!Q23+LAVADOS!Q23+MOTOR!Q23+TRANSMISION!Q23+DIFERENCIAL!Q23</f>
        <v/>
      </c>
      <c r="M69" s="128">
        <f>(0.01*'CONCENTRADO SIN M.O. Y UTILIDA'!M69)+'CONCENTRADO SIN M.O. Y UTILIDA'!M69</f>
        <v/>
      </c>
      <c r="N69" s="128" t="n">
        <v>0</v>
      </c>
      <c r="O69" s="128">
        <f>(0.01*'CONCENTRADO SIN M.O. Y UTILIDA'!O69)+'CONCENTRADO SIN M.O. Y UTILIDA'!O69</f>
        <v/>
      </c>
      <c r="P69" s="128">
        <f>(0.01*'CONCENTRADO SIN M.O. Y UTILIDA'!P69)+'CONCENTRADO SIN M.O. Y UTILIDA'!P69</f>
        <v/>
      </c>
      <c r="Q69" s="128">
        <f>(0.01*'CONCENTRADO SIN M.O. Y UTILIDA'!Q69)+'CONCENTRADO SIN M.O. Y UTILIDA'!Q69</f>
        <v/>
      </c>
      <c r="R69" s="128">
        <f>SUM(L69:Q69)</f>
        <v/>
      </c>
    </row>
    <row r="70">
      <c r="A70" s="135" t="n"/>
      <c r="B70" s="127">
        <f>B45</f>
        <v/>
      </c>
      <c r="C70" s="128">
        <f>'SERV. PREVENTIVOS'!Q24+'SIST ELECT'!O24+FRENOS!O24+LAVADOS!O24+MOTOR!O24+TRANSMISION!O24+DIFERENCIAL!O24</f>
        <v/>
      </c>
      <c r="D70" s="128">
        <f>(0.01*'CONCENTRADO SIN M.O. Y UTILIDA'!D70)+'CONCENTRADO SIN M.O. Y UTILIDA'!D70</f>
        <v/>
      </c>
      <c r="E70" s="128" t="n">
        <v>0</v>
      </c>
      <c r="F70" s="128">
        <f>(0.01*'CONCENTRADO SIN M.O. Y UTILIDA'!F70)+'CONCENTRADO SIN M.O. Y UTILIDA'!F70</f>
        <v/>
      </c>
      <c r="G70" s="128">
        <f>(0.01*'CONCENTRADO SIN M.O. Y UTILIDA'!G70)+'CONCENTRADO SIN M.O. Y UTILIDA'!G70</f>
        <v/>
      </c>
      <c r="H70" s="128" t="n">
        <v>0</v>
      </c>
      <c r="I70" s="128">
        <f>SUM(C70:H70)</f>
        <v/>
      </c>
      <c r="J70" s="135" t="n"/>
      <c r="K70" s="127">
        <f>K45</f>
        <v/>
      </c>
      <c r="L70" s="128">
        <f>'SERV. PREVENTIVOS'!S24+'SIST ELECT'!Q24+FRENOS!Q24+LAVADOS!Q24+MOTOR!Q24+TRANSMISION!Q24+DIFERENCIAL!Q24</f>
        <v/>
      </c>
      <c r="M70" s="128">
        <f>(0.01*'CONCENTRADO SIN M.O. Y UTILIDA'!M70)+'CONCENTRADO SIN M.O. Y UTILIDA'!M70</f>
        <v/>
      </c>
      <c r="N70" s="128" t="n">
        <v>0</v>
      </c>
      <c r="O70" s="128">
        <f>(0.01*'CONCENTRADO SIN M.O. Y UTILIDA'!O70)+'CONCENTRADO SIN M.O. Y UTILIDA'!O70</f>
        <v/>
      </c>
      <c r="P70" s="128">
        <f>(0.01*'CONCENTRADO SIN M.O. Y UTILIDA'!P70)+'CONCENTRADO SIN M.O. Y UTILIDA'!P70</f>
        <v/>
      </c>
      <c r="Q70" s="128">
        <f>(0.01*'CONCENTRADO SIN M.O. Y UTILIDA'!Q70)+'CONCENTRADO SIN M.O. Y UTILIDA'!Q70</f>
        <v/>
      </c>
      <c r="R70" s="128">
        <f>SUM(L70:Q70)</f>
        <v/>
      </c>
    </row>
    <row r="71">
      <c r="A71" s="135" t="n"/>
      <c r="B71" s="127">
        <f>B46</f>
        <v/>
      </c>
      <c r="C71" s="128">
        <f>'SERV. PREVENTIVOS'!Q25+'SIST ELECT'!O25+FRENOS!O25+LAVADOS!O25+MOTOR!O25+TRANSMISION!O25+DIFERENCIAL!O25</f>
        <v/>
      </c>
      <c r="D71" s="128">
        <f>(0.01*'CONCENTRADO SIN M.O. Y UTILIDA'!D71)+'CONCENTRADO SIN M.O. Y UTILIDA'!D71</f>
        <v/>
      </c>
      <c r="E71" s="128" t="n">
        <v>0</v>
      </c>
      <c r="F71" s="128">
        <f>(0.01*'CONCENTRADO SIN M.O. Y UTILIDA'!F71)+'CONCENTRADO SIN M.O. Y UTILIDA'!F71</f>
        <v/>
      </c>
      <c r="G71" s="128">
        <f>(0.01*'CONCENTRADO SIN M.O. Y UTILIDA'!G71)+'CONCENTRADO SIN M.O. Y UTILIDA'!G71</f>
        <v/>
      </c>
      <c r="H71" s="128" t="n">
        <v>0</v>
      </c>
      <c r="I71" s="128">
        <f>SUM(C71:H71)</f>
        <v/>
      </c>
      <c r="J71" s="135" t="n"/>
      <c r="K71" s="127">
        <f>K46</f>
        <v/>
      </c>
      <c r="L71" s="128">
        <f>'SERV. PREVENTIVOS'!S25+'SIST ELECT'!Q25+FRENOS!Q25+LAVADOS!Q25+MOTOR!Q25+TRANSMISION!Q25+DIFERENCIAL!Q25</f>
        <v/>
      </c>
      <c r="M71" s="128">
        <f>(0.01*'CONCENTRADO SIN M.O. Y UTILIDA'!M71)+'CONCENTRADO SIN M.O. Y UTILIDA'!M71</f>
        <v/>
      </c>
      <c r="N71" s="128" t="n">
        <v>0</v>
      </c>
      <c r="O71" s="128">
        <f>(0.01*'CONCENTRADO SIN M.O. Y UTILIDA'!O71)+'CONCENTRADO SIN M.O. Y UTILIDA'!O71</f>
        <v/>
      </c>
      <c r="P71" s="128">
        <f>(0.01*'CONCENTRADO SIN M.O. Y UTILIDA'!P71)+'CONCENTRADO SIN M.O. Y UTILIDA'!P71</f>
        <v/>
      </c>
      <c r="Q71" s="128">
        <f>(0.01*'CONCENTRADO SIN M.O. Y UTILIDA'!Q71)+'CONCENTRADO SIN M.O. Y UTILIDA'!Q71</f>
        <v/>
      </c>
      <c r="R71" s="128">
        <f>SUM(L71:Q71)</f>
        <v/>
      </c>
    </row>
    <row r="72">
      <c r="A72" s="135" t="n"/>
      <c r="B72" s="127">
        <f>B47</f>
        <v/>
      </c>
      <c r="C72" s="128">
        <f>'SERV. PREVENTIVOS'!Q26+'SIST ELECT'!O26+FRENOS!O26+LAVADOS!O26+MOTOR!O26+TRANSMISION!O26+DIFERENCIAL!O26</f>
        <v/>
      </c>
      <c r="D72" s="128">
        <f>(0.01*'CONCENTRADO SIN M.O. Y UTILIDA'!D72)+'CONCENTRADO SIN M.O. Y UTILIDA'!D72</f>
        <v/>
      </c>
      <c r="E72" s="128" t="n">
        <v>0</v>
      </c>
      <c r="F72" s="128">
        <f>(0.01*'CONCENTRADO SIN M.O. Y UTILIDA'!F72)+'CONCENTRADO SIN M.O. Y UTILIDA'!F72</f>
        <v/>
      </c>
      <c r="G72" s="128">
        <f>(0.01*'CONCENTRADO SIN M.O. Y UTILIDA'!G72)+'CONCENTRADO SIN M.O. Y UTILIDA'!G72</f>
        <v/>
      </c>
      <c r="H72" s="128" t="n">
        <v>0</v>
      </c>
      <c r="I72" s="128">
        <f>SUM(C72:H72)</f>
        <v/>
      </c>
      <c r="J72" s="135" t="n"/>
      <c r="K72" s="127">
        <f>K47</f>
        <v/>
      </c>
      <c r="L72" s="128">
        <f>'SERV. PREVENTIVOS'!S26+'SIST ELECT'!Q26+FRENOS!Q26+LAVADOS!Q26+MOTOR!Q26+TRANSMISION!Q26+DIFERENCIAL!Q26</f>
        <v/>
      </c>
      <c r="M72" s="128">
        <f>(0.01*'CONCENTRADO SIN M.O. Y UTILIDA'!M72)+'CONCENTRADO SIN M.O. Y UTILIDA'!M72</f>
        <v/>
      </c>
      <c r="N72" s="128" t="n">
        <v>0</v>
      </c>
      <c r="O72" s="128">
        <f>(0.01*'CONCENTRADO SIN M.O. Y UTILIDA'!O72)+'CONCENTRADO SIN M.O. Y UTILIDA'!O72</f>
        <v/>
      </c>
      <c r="P72" s="128">
        <f>(0.01*'CONCENTRADO SIN M.O. Y UTILIDA'!P72)+'CONCENTRADO SIN M.O. Y UTILIDA'!P72</f>
        <v/>
      </c>
      <c r="Q72" s="128">
        <f>(0.01*'CONCENTRADO SIN M.O. Y UTILIDA'!Q72)+'CONCENTRADO SIN M.O. Y UTILIDA'!Q72</f>
        <v/>
      </c>
      <c r="R72" s="128">
        <f>SUM(L72:Q72)</f>
        <v/>
      </c>
    </row>
    <row r="73">
      <c r="A73" s="135" t="n"/>
      <c r="B73" s="127">
        <f>B48</f>
        <v/>
      </c>
      <c r="C73" s="128">
        <f>'SERV. PREVENTIVOS'!Q27+'SIST ELECT'!O27+FRENOS!O27+LAVADOS!O27+MOTOR!O27+TRANSMISION!O27+DIFERENCIAL!O27</f>
        <v/>
      </c>
      <c r="D73" s="128">
        <f>(0.01*'CONCENTRADO SIN M.O. Y UTILIDA'!D73)+'CONCENTRADO SIN M.O. Y UTILIDA'!D73</f>
        <v/>
      </c>
      <c r="E73" s="128" t="n">
        <v>0</v>
      </c>
      <c r="F73" s="128">
        <f>(0.01*'CONCENTRADO SIN M.O. Y UTILIDA'!F73)+'CONCENTRADO SIN M.O. Y UTILIDA'!F73</f>
        <v/>
      </c>
      <c r="G73" s="128">
        <f>(0.01*'CONCENTRADO SIN M.O. Y UTILIDA'!G73)+'CONCENTRADO SIN M.O. Y UTILIDA'!G73</f>
        <v/>
      </c>
      <c r="H73" s="128">
        <f>(0.01*'CONCENTRADO SIN M.O. Y UTILIDA'!H73)+'CONCENTRADO SIN M.O. Y UTILIDA'!H73</f>
        <v/>
      </c>
      <c r="I73" s="128">
        <f>SUM(C73:H73)</f>
        <v/>
      </c>
      <c r="J73" s="135" t="n"/>
      <c r="K73" s="127">
        <f>K48</f>
        <v/>
      </c>
      <c r="L73" s="128">
        <f>'SERV. PREVENTIVOS'!S27+'SIST ELECT'!Q27+FRENOS!Q27+LAVADOS!Q27+MOTOR!Q27+TRANSMISION!Q27+DIFERENCIAL!Q27</f>
        <v/>
      </c>
      <c r="M73" s="128">
        <f>(0.01*'CONCENTRADO SIN M.O. Y UTILIDA'!M73)+'CONCENTRADO SIN M.O. Y UTILIDA'!M73</f>
        <v/>
      </c>
      <c r="N73" s="128" t="n">
        <v>2500</v>
      </c>
      <c r="O73" s="128">
        <f>(0.01*'CONCENTRADO SIN M.O. Y UTILIDA'!O73)+'CONCENTRADO SIN M.O. Y UTILIDA'!O73</f>
        <v/>
      </c>
      <c r="P73" s="128">
        <f>(0.01*'CONCENTRADO SIN M.O. Y UTILIDA'!P73)+'CONCENTRADO SIN M.O. Y UTILIDA'!P73</f>
        <v/>
      </c>
      <c r="Q73" s="128">
        <f>(0.01*'CONCENTRADO SIN M.O. Y UTILIDA'!Q73)+'CONCENTRADO SIN M.O. Y UTILIDA'!Q73</f>
        <v/>
      </c>
      <c r="R73" s="128">
        <f>SUM(L73:Q73)</f>
        <v/>
      </c>
    </row>
    <row r="74">
      <c r="A74" s="135" t="n"/>
      <c r="B74" s="127">
        <f>B49</f>
        <v/>
      </c>
      <c r="C74" s="128">
        <f>'SERV. PREVENTIVOS'!Q28+'SIST ELECT'!O28+FRENOS!O28+LAVADOS!O28+MOTOR!O28+TRANSMISION!O28+DIFERENCIAL!O28</f>
        <v/>
      </c>
      <c r="D74" s="128">
        <f>(0.01*'CONCENTRADO SIN M.O. Y UTILIDA'!D74)+'CONCENTRADO SIN M.O. Y UTILIDA'!D74</f>
        <v/>
      </c>
      <c r="E74" s="128">
        <f>(0.01*'CONCENTRADO SIN M.O. Y UTILIDA'!E74)+'CONCENTRADO SIN M.O. Y UTILIDA'!E74</f>
        <v/>
      </c>
      <c r="F74" s="128">
        <f>(0.01*'CONCENTRADO SIN M.O. Y UTILIDA'!F74)+'CONCENTRADO SIN M.O. Y UTILIDA'!F74</f>
        <v/>
      </c>
      <c r="G74" s="128">
        <f>(0.01*'CONCENTRADO SIN M.O. Y UTILIDA'!G74)+'CONCENTRADO SIN M.O. Y UTILIDA'!G74</f>
        <v/>
      </c>
      <c r="H74" s="128">
        <f>(0.01*'CONCENTRADO SIN M.O. Y UTILIDA'!H74)+'CONCENTRADO SIN M.O. Y UTILIDA'!H74</f>
        <v/>
      </c>
      <c r="I74" s="128">
        <f>SUM(C74:H74)</f>
        <v/>
      </c>
      <c r="J74" s="135" t="n"/>
      <c r="K74" s="127">
        <f>K49</f>
        <v/>
      </c>
      <c r="L74" s="128">
        <f>'SERV. PREVENTIVOS'!S28+'SIST ELECT'!Q28+FRENOS!Q28+LAVADOS!Q28+MOTOR!Q28+TRANSMISION!Q28+DIFERENCIAL!Q28</f>
        <v/>
      </c>
      <c r="M74" s="128">
        <f>(0.01*'CONCENTRADO SIN M.O. Y UTILIDA'!M74)+'CONCENTRADO SIN M.O. Y UTILIDA'!M74</f>
        <v/>
      </c>
      <c r="N74" s="128" t="n">
        <v>0</v>
      </c>
      <c r="O74" s="128">
        <f>(0.01*'CONCENTRADO SIN M.O. Y UTILIDA'!O74)+'CONCENTRADO SIN M.O. Y UTILIDA'!O74</f>
        <v/>
      </c>
      <c r="P74" s="128">
        <f>(0.01*'CONCENTRADO SIN M.O. Y UTILIDA'!P74)+'CONCENTRADO SIN M.O. Y UTILIDA'!P74</f>
        <v/>
      </c>
      <c r="Q74" s="128">
        <f>(0.01*'CONCENTRADO SIN M.O. Y UTILIDA'!Q74)+'CONCENTRADO SIN M.O. Y UTILIDA'!Q74</f>
        <v/>
      </c>
      <c r="R74" s="128">
        <f>SUM(L74:Q74)</f>
        <v/>
      </c>
    </row>
    <row r="75" customFormat="1" s="130">
      <c r="A75" s="134" t="n"/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69">
        <f>SUM(F56:F74)</f>
        <v/>
      </c>
      <c r="G75" s="169">
        <f>SUM(G56:G74)</f>
        <v/>
      </c>
      <c r="H75" s="169">
        <f>SUM(H56:H74)</f>
        <v/>
      </c>
      <c r="I75" s="169">
        <f>SUM(I56:I74)</f>
        <v/>
      </c>
      <c r="J75" s="134" t="n"/>
      <c r="K75" s="129" t="inlineStr">
        <is>
          <t>TOTAL</t>
        </is>
      </c>
      <c r="L75" s="169">
        <f>SUM(L56:L74)</f>
        <v/>
      </c>
      <c r="M75" s="169">
        <f>SUM(M56:M74)</f>
        <v/>
      </c>
      <c r="N75" s="169" t="n">
        <v>0</v>
      </c>
      <c r="O75" s="169">
        <f>SUM(O56:O74)</f>
        <v/>
      </c>
      <c r="P75" s="169">
        <f>SUM(P56:P74)</f>
        <v/>
      </c>
      <c r="Q75" s="169">
        <f>SUM(Q56:Q74)</f>
        <v/>
      </c>
      <c r="R75" s="169">
        <f>SUM(R56:R74)</f>
        <v/>
      </c>
    </row>
    <row r="76">
      <c r="A76" s="135" t="n"/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  <c r="K76" s="135" t="n"/>
      <c r="L76" s="135" t="n"/>
      <c r="M76" s="135" t="n"/>
      <c r="N76" s="135" t="n"/>
      <c r="O76" s="135" t="n"/>
      <c r="P76" s="135" t="n"/>
      <c r="Q76" s="135" t="n"/>
      <c r="R76" s="135" t="n"/>
    </row>
    <row r="77">
      <c r="A77" s="135" t="n"/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  <c r="K77" s="135" t="n"/>
      <c r="L77" s="135" t="n"/>
      <c r="M77" s="135" t="n"/>
      <c r="N77" s="135" t="n"/>
      <c r="O77" s="135" t="n"/>
      <c r="P77" s="135" t="n"/>
      <c r="Q77" s="135" t="n"/>
      <c r="R77" s="135" t="n"/>
    </row>
    <row r="78">
      <c r="A78" s="135" t="n"/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</row>
    <row r="79">
      <c r="A79" s="135" t="n"/>
      <c r="B79" s="134" t="n"/>
      <c r="C79" s="125" t="inlineStr">
        <is>
          <t>JULIO</t>
        </is>
      </c>
      <c r="D79" s="134" t="n"/>
      <c r="E79" s="134" t="n"/>
      <c r="F79" s="134" t="n"/>
      <c r="G79" s="134" t="n"/>
      <c r="H79" s="134" t="n"/>
      <c r="I79" s="134" t="n"/>
      <c r="J79" s="135" t="n"/>
      <c r="K79" s="134" t="n"/>
      <c r="L79" s="125" t="inlineStr">
        <is>
          <t>AGOSTO</t>
        </is>
      </c>
      <c r="M79" s="134" t="n"/>
      <c r="N79" s="134" t="n"/>
      <c r="O79" s="134" t="n"/>
      <c r="P79" s="134" t="n"/>
      <c r="Q79" s="134" t="n"/>
      <c r="R79" s="134" t="n"/>
    </row>
    <row r="80">
      <c r="A80" s="135" t="n"/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T.O.T.</t>
        </is>
      </c>
      <c r="F80" s="169" t="inlineStr">
        <is>
          <t>LLANTAS</t>
        </is>
      </c>
      <c r="G80" s="169" t="inlineStr">
        <is>
          <t>HOJA. Y PINTURA</t>
        </is>
      </c>
      <c r="H80" s="169" t="inlineStr">
        <is>
          <t>OTROS</t>
        </is>
      </c>
      <c r="I80" s="169" t="inlineStr">
        <is>
          <t>TOTAL</t>
        </is>
      </c>
      <c r="J80" s="135" t="n"/>
      <c r="K80" s="169" t="inlineStr">
        <is>
          <t>UNIDADES</t>
        </is>
      </c>
      <c r="L80" s="169" t="inlineStr">
        <is>
          <t>MANO DE OBRA</t>
        </is>
      </c>
      <c r="M80" s="169" t="inlineStr">
        <is>
          <t>REFACCIONES</t>
        </is>
      </c>
      <c r="N80" s="169" t="inlineStr">
        <is>
          <t>T.O.T.</t>
        </is>
      </c>
      <c r="O80" s="169" t="inlineStr">
        <is>
          <t>LLANTAS</t>
        </is>
      </c>
      <c r="P80" s="169" t="inlineStr">
        <is>
          <t>HOJA. Y PINTURA</t>
        </is>
      </c>
      <c r="Q80" s="169" t="inlineStr">
        <is>
          <t>OTROS</t>
        </is>
      </c>
      <c r="R80" s="169" t="inlineStr">
        <is>
          <t>TOTAL</t>
        </is>
      </c>
    </row>
    <row r="81">
      <c r="A81" s="135" t="n"/>
      <c r="B81" s="127">
        <f>B56</f>
        <v/>
      </c>
      <c r="C81" s="128">
        <f>'SERV. PREVENTIVOS'!U10+'SIST ELECT'!S10+FRENOS!S10+LAVADOS!S10+MOTOR!S10+TRANSMISION!S10+DIFERENCIAL!S10</f>
        <v/>
      </c>
      <c r="D81" s="128">
        <f>(0.01*'CONCENTRADO SIN M.O. Y UTILIDA'!D81)+'CONCENTRADO SIN M.O. Y UTILIDA'!D81</f>
        <v/>
      </c>
      <c r="E81" s="128" t="n">
        <v>0</v>
      </c>
      <c r="F81" s="128">
        <f>(0.01*'CONCENTRADO SIN M.O. Y UTILIDA'!F81)+'CONCENTRADO SIN M.O. Y UTILIDA'!F81</f>
        <v/>
      </c>
      <c r="G81" s="128">
        <f>(0.01*'CONCENTRADO SIN M.O. Y UTILIDA'!G81)+'CONCENTRADO SIN M.O. Y UTILIDA'!G81</f>
        <v/>
      </c>
      <c r="H81" s="128" t="n">
        <v>0</v>
      </c>
      <c r="I81" s="128">
        <f>SUM(C81:H81)</f>
        <v/>
      </c>
      <c r="J81" s="135" t="n"/>
      <c r="K81" s="127">
        <f>K56</f>
        <v/>
      </c>
      <c r="L81" s="128">
        <f>'SERV. PREVENTIVOS'!W10+'SIST ELECT'!U10+FRENOS!U10+LAVADOS!U10+MOTOR!U10+TRANSMISION!U10+DIFERENCIAL!U10</f>
        <v/>
      </c>
      <c r="M81" s="128">
        <f>(0.01*'CONCENTRADO SIN M.O. Y UTILIDA'!M81)+'CONCENTRADO SIN M.O. Y UTILIDA'!M81</f>
        <v/>
      </c>
      <c r="N81" s="128" t="n">
        <v>0</v>
      </c>
      <c r="O81" s="128">
        <f>(0.01*'CONCENTRADO SIN M.O. Y UTILIDA'!O81)+'CONCENTRADO SIN M.O. Y UTILIDA'!O81</f>
        <v/>
      </c>
      <c r="P81" s="128">
        <f>(0.01*'CONCENTRADO SIN M.O. Y UTILIDA'!P81)+'CONCENTRADO SIN M.O. Y UTILIDA'!P81</f>
        <v/>
      </c>
      <c r="Q81" s="128">
        <f>(0.01*'CONCENTRADO SIN M.O. Y UTILIDA'!Q81)+'CONCENTRADO SIN M.O. Y UTILIDA'!Q81</f>
        <v/>
      </c>
      <c r="R81" s="128">
        <f>SUM(L81:Q81)</f>
        <v/>
      </c>
    </row>
    <row r="82">
      <c r="A82" s="135" t="n"/>
      <c r="B82" s="127">
        <f>B57</f>
        <v/>
      </c>
      <c r="C82" s="128">
        <f>'SERV. PREVENTIVOS'!U11+'SIST ELECT'!S11+FRENOS!S11+LAVADOS!S11+MOTOR!S11+TRANSMISION!S11+DIFERENCIAL!S11</f>
        <v/>
      </c>
      <c r="D82" s="128">
        <f>(0.01*'CONCENTRADO SIN M.O. Y UTILIDA'!D82)+'CONCENTRADO SIN M.O. Y UTILIDA'!D82</f>
        <v/>
      </c>
      <c r="E82" s="128" t="n">
        <v>0</v>
      </c>
      <c r="F82" s="128">
        <f>(0.01*'CONCENTRADO SIN M.O. Y UTILIDA'!F82)+'CONCENTRADO SIN M.O. Y UTILIDA'!F82</f>
        <v/>
      </c>
      <c r="G82" s="128">
        <f>(0.01*'CONCENTRADO SIN M.O. Y UTILIDA'!G82)+'CONCENTRADO SIN M.O. Y UTILIDA'!G82</f>
        <v/>
      </c>
      <c r="H82" s="128" t="n">
        <v>0</v>
      </c>
      <c r="I82" s="128">
        <f>SUM(C82:H82)</f>
        <v/>
      </c>
      <c r="J82" s="135" t="n"/>
      <c r="K82" s="127">
        <f>K57</f>
        <v/>
      </c>
      <c r="L82" s="128">
        <f>'SERV. PREVENTIVOS'!W11+'SIST ELECT'!U11+FRENOS!U11+LAVADOS!U11+MOTOR!U11+TRANSMISION!U11+DIFERENCIAL!U11</f>
        <v/>
      </c>
      <c r="M82" s="128">
        <f>(0.01*'CONCENTRADO SIN M.O. Y UTILIDA'!M82)+'CONCENTRADO SIN M.O. Y UTILIDA'!M82</f>
        <v/>
      </c>
      <c r="N82" s="128" t="n">
        <v>0</v>
      </c>
      <c r="O82" s="128">
        <f>(0.01*'CONCENTRADO SIN M.O. Y UTILIDA'!O82)+'CONCENTRADO SIN M.O. Y UTILIDA'!O82</f>
        <v/>
      </c>
      <c r="P82" s="128">
        <f>(0.01*'CONCENTRADO SIN M.O. Y UTILIDA'!P82)+'CONCENTRADO SIN M.O. Y UTILIDA'!P82</f>
        <v/>
      </c>
      <c r="Q82" s="128">
        <f>(0.01*'CONCENTRADO SIN M.O. Y UTILIDA'!Q82)+'CONCENTRADO SIN M.O. Y UTILIDA'!Q82</f>
        <v/>
      </c>
      <c r="R82" s="128">
        <f>SUM(L82:Q82)</f>
        <v/>
      </c>
    </row>
    <row r="83">
      <c r="A83" s="135" t="n"/>
      <c r="B83" s="127">
        <f>B58</f>
        <v/>
      </c>
      <c r="C83" s="128">
        <f>'SERV. PREVENTIVOS'!U12+'SIST ELECT'!S12+FRENOS!S12+LAVADOS!S12+MOTOR!S12+TRANSMISION!S12+DIFERENCIAL!S12</f>
        <v/>
      </c>
      <c r="D83" s="128">
        <f>(0.01*'CONCENTRADO SIN M.O. Y UTILIDA'!D83)+'CONCENTRADO SIN M.O. Y UTILIDA'!D83</f>
        <v/>
      </c>
      <c r="E83" s="128" t="n">
        <v>0</v>
      </c>
      <c r="F83" s="128">
        <f>(0.01*'CONCENTRADO SIN M.O. Y UTILIDA'!F83)+'CONCENTRADO SIN M.O. Y UTILIDA'!F83</f>
        <v/>
      </c>
      <c r="G83" s="128">
        <f>(0.01*'CONCENTRADO SIN M.O. Y UTILIDA'!G83)+'CONCENTRADO SIN M.O. Y UTILIDA'!G83</f>
        <v/>
      </c>
      <c r="H83" s="128" t="n">
        <v>0</v>
      </c>
      <c r="I83" s="128">
        <f>SUM(C83:H83)</f>
        <v/>
      </c>
      <c r="J83" s="135" t="n"/>
      <c r="K83" s="127">
        <f>K58</f>
        <v/>
      </c>
      <c r="L83" s="128">
        <f>'SERV. PREVENTIVOS'!W12+'SIST ELECT'!U12+FRENOS!U12+LAVADOS!U12+MOTOR!U12+TRANSMISION!U12+DIFERENCIAL!U12</f>
        <v/>
      </c>
      <c r="M83" s="128">
        <f>(0.01*'CONCENTRADO SIN M.O. Y UTILIDA'!M83)+'CONCENTRADO SIN M.O. Y UTILIDA'!M83</f>
        <v/>
      </c>
      <c r="N83" s="128" t="n">
        <v>0</v>
      </c>
      <c r="O83" s="128">
        <f>(0.01*'CONCENTRADO SIN M.O. Y UTILIDA'!O83)+'CONCENTRADO SIN M.O. Y UTILIDA'!O83</f>
        <v/>
      </c>
      <c r="P83" s="128">
        <f>(0.01*'CONCENTRADO SIN M.O. Y UTILIDA'!P83)+'CONCENTRADO SIN M.O. Y UTILIDA'!P83</f>
        <v/>
      </c>
      <c r="Q83" s="128">
        <f>(0.01*'CONCENTRADO SIN M.O. Y UTILIDA'!Q83)+'CONCENTRADO SIN M.O. Y UTILIDA'!Q83</f>
        <v/>
      </c>
      <c r="R83" s="128">
        <f>SUM(L83:Q83)</f>
        <v/>
      </c>
    </row>
    <row r="84">
      <c r="A84" s="135" t="n"/>
      <c r="B84" s="127">
        <f>B59</f>
        <v/>
      </c>
      <c r="C84" s="128">
        <f>'SERV. PREVENTIVOS'!U13+'SIST ELECT'!S13+FRENOS!S13+LAVADOS!S13+MOTOR!S13+TRANSMISION!S13+DIFERENCIAL!S13</f>
        <v/>
      </c>
      <c r="D84" s="128">
        <f>(0.01*'CONCENTRADO SIN M.O. Y UTILIDA'!D84)+'CONCENTRADO SIN M.O. Y UTILIDA'!D84</f>
        <v/>
      </c>
      <c r="E84" s="128" t="n">
        <v>0</v>
      </c>
      <c r="F84" s="128">
        <f>(0.01*'CONCENTRADO SIN M.O. Y UTILIDA'!F84)+'CONCENTRADO SIN M.O. Y UTILIDA'!F84</f>
        <v/>
      </c>
      <c r="G84" s="128">
        <f>(0.01*'CONCENTRADO SIN M.O. Y UTILIDA'!G84)+'CONCENTRADO SIN M.O. Y UTILIDA'!G84</f>
        <v/>
      </c>
      <c r="H84" s="128" t="n">
        <v>0</v>
      </c>
      <c r="I84" s="128">
        <f>SUM(C84:H84)</f>
        <v/>
      </c>
      <c r="J84" s="135" t="n"/>
      <c r="K84" s="127">
        <f>K59</f>
        <v/>
      </c>
      <c r="L84" s="128">
        <f>'SERV. PREVENTIVOS'!W13+'SIST ELECT'!U13+FRENOS!U13+LAVADOS!U13+MOTOR!U13+TRANSMISION!U13+DIFERENCIAL!U13</f>
        <v/>
      </c>
      <c r="M84" s="128">
        <f>(0.01*'CONCENTRADO SIN M.O. Y UTILIDA'!M84)+'CONCENTRADO SIN M.O. Y UTILIDA'!M84</f>
        <v/>
      </c>
      <c r="N84" s="128" t="n">
        <v>0</v>
      </c>
      <c r="O84" s="128">
        <f>(0.01*'CONCENTRADO SIN M.O. Y UTILIDA'!O84)+'CONCENTRADO SIN M.O. Y UTILIDA'!O84</f>
        <v/>
      </c>
      <c r="P84" s="128">
        <f>(0.01*'CONCENTRADO SIN M.O. Y UTILIDA'!P84)+'CONCENTRADO SIN M.O. Y UTILIDA'!P84</f>
        <v/>
      </c>
      <c r="Q84" s="128">
        <f>(0.01*'CONCENTRADO SIN M.O. Y UTILIDA'!Q84)+'CONCENTRADO SIN M.O. Y UTILIDA'!Q84</f>
        <v/>
      </c>
      <c r="R84" s="128">
        <f>SUM(L84:Q84)</f>
        <v/>
      </c>
    </row>
    <row r="85">
      <c r="A85" s="135" t="n"/>
      <c r="B85" s="127">
        <f>B60</f>
        <v/>
      </c>
      <c r="C85" s="128">
        <f>'SERV. PREVENTIVOS'!U14+'SIST ELECT'!S14+FRENOS!S14+LAVADOS!S14+MOTOR!S14+TRANSMISION!S14+DIFERENCIAL!S14</f>
        <v/>
      </c>
      <c r="D85" s="128">
        <f>(0.01*'CONCENTRADO SIN M.O. Y UTILIDA'!D85)+'CONCENTRADO SIN M.O. Y UTILIDA'!D85</f>
        <v/>
      </c>
      <c r="E85" s="128" t="n">
        <v>0</v>
      </c>
      <c r="F85" s="128">
        <f>(0.01*'CONCENTRADO SIN M.O. Y UTILIDA'!F85)+'CONCENTRADO SIN M.O. Y UTILIDA'!F85</f>
        <v/>
      </c>
      <c r="G85" s="128">
        <f>(0.01*'CONCENTRADO SIN M.O. Y UTILIDA'!G85)+'CONCENTRADO SIN M.O. Y UTILIDA'!G85</f>
        <v/>
      </c>
      <c r="H85" s="128" t="n">
        <v>0</v>
      </c>
      <c r="I85" s="128">
        <f>SUM(C85:H85)</f>
        <v/>
      </c>
      <c r="J85" s="135" t="n"/>
      <c r="K85" s="127">
        <f>K60</f>
        <v/>
      </c>
      <c r="L85" s="128">
        <f>'SERV. PREVENTIVOS'!W14+'SIST ELECT'!U14+FRENOS!U14+LAVADOS!U14+MOTOR!U14+TRANSMISION!U14+DIFERENCIAL!U14</f>
        <v/>
      </c>
      <c r="M85" s="128">
        <f>(0.01*'CONCENTRADO SIN M.O. Y UTILIDA'!M85)+'CONCENTRADO SIN M.O. Y UTILIDA'!M85</f>
        <v/>
      </c>
      <c r="N85" s="128" t="n">
        <v>0</v>
      </c>
      <c r="O85" s="128">
        <f>(0.01*'CONCENTRADO SIN M.O. Y UTILIDA'!O85)+'CONCENTRADO SIN M.O. Y UTILIDA'!O85</f>
        <v/>
      </c>
      <c r="P85" s="128">
        <f>(0.01*'CONCENTRADO SIN M.O. Y UTILIDA'!P85)+'CONCENTRADO SIN M.O. Y UTILIDA'!P85</f>
        <v/>
      </c>
      <c r="Q85" s="128">
        <f>(0.01*'CONCENTRADO SIN M.O. Y UTILIDA'!Q85)+'CONCENTRADO SIN M.O. Y UTILIDA'!Q85</f>
        <v/>
      </c>
      <c r="R85" s="128">
        <f>SUM(L85:Q85)</f>
        <v/>
      </c>
    </row>
    <row r="86">
      <c r="A86" s="135" t="n"/>
      <c r="B86" s="127">
        <f>B61</f>
        <v/>
      </c>
      <c r="C86" s="128">
        <f>'SERV. PREVENTIVOS'!U15+'SIST ELECT'!S15+FRENOS!S15+LAVADOS!S15+MOTOR!S15+TRANSMISION!S15+DIFERENCIAL!S15</f>
        <v/>
      </c>
      <c r="D86" s="128">
        <f>(0.01*'CONCENTRADO SIN M.O. Y UTILIDA'!D86)+'CONCENTRADO SIN M.O. Y UTILIDA'!D86</f>
        <v/>
      </c>
      <c r="E86" s="128" t="n">
        <v>0</v>
      </c>
      <c r="F86" s="128">
        <f>(0.01*'CONCENTRADO SIN M.O. Y UTILIDA'!F86)+'CONCENTRADO SIN M.O. Y UTILIDA'!F86</f>
        <v/>
      </c>
      <c r="G86" s="128">
        <f>(0.01*'CONCENTRADO SIN M.O. Y UTILIDA'!G86)+'CONCENTRADO SIN M.O. Y UTILIDA'!G86</f>
        <v/>
      </c>
      <c r="H86" s="128" t="n">
        <v>0</v>
      </c>
      <c r="I86" s="128">
        <f>SUM(C86:H86)</f>
        <v/>
      </c>
      <c r="J86" s="135" t="n"/>
      <c r="K86" s="127">
        <f>K61</f>
        <v/>
      </c>
      <c r="L86" s="128">
        <f>'SERV. PREVENTIVOS'!W15+'SIST ELECT'!U15+FRENOS!U15+LAVADOS!U15+MOTOR!U15+TRANSMISION!U15+DIFERENCIAL!U15</f>
        <v/>
      </c>
      <c r="M86" s="128">
        <f>(0.01*'CONCENTRADO SIN M.O. Y UTILIDA'!M86)+'CONCENTRADO SIN M.O. Y UTILIDA'!M86</f>
        <v/>
      </c>
      <c r="N86" s="128" t="n">
        <v>0</v>
      </c>
      <c r="O86" s="128">
        <f>(0.01*'CONCENTRADO SIN M.O. Y UTILIDA'!O86)+'CONCENTRADO SIN M.O. Y UTILIDA'!O86</f>
        <v/>
      </c>
      <c r="P86" s="128">
        <f>(0.01*'CONCENTRADO SIN M.O. Y UTILIDA'!P86)+'CONCENTRADO SIN M.O. Y UTILIDA'!P86</f>
        <v/>
      </c>
      <c r="Q86" s="128">
        <f>(0.01*'CONCENTRADO SIN M.O. Y UTILIDA'!Q86)+'CONCENTRADO SIN M.O. Y UTILIDA'!Q86</f>
        <v/>
      </c>
      <c r="R86" s="128">
        <f>SUM(L86:Q86)</f>
        <v/>
      </c>
    </row>
    <row r="87">
      <c r="A87" s="135" t="n"/>
      <c r="B87" s="127">
        <f>B62</f>
        <v/>
      </c>
      <c r="C87" s="128">
        <f>'SERV. PREVENTIVOS'!U16+'SIST ELECT'!S16+FRENOS!S16+LAVADOS!S16+MOTOR!S16+TRANSMISION!S16+DIFERENCIAL!S16</f>
        <v/>
      </c>
      <c r="D87" s="128">
        <f>(0.01*'CONCENTRADO SIN M.O. Y UTILIDA'!D87)+'CONCENTRADO SIN M.O. Y UTILIDA'!D87</f>
        <v/>
      </c>
      <c r="E87" s="128" t="n">
        <v>0</v>
      </c>
      <c r="F87" s="128">
        <f>(0.01*'CONCENTRADO SIN M.O. Y UTILIDA'!F87)+'CONCENTRADO SIN M.O. Y UTILIDA'!F87</f>
        <v/>
      </c>
      <c r="G87" s="128">
        <f>(0.01*'CONCENTRADO SIN M.O. Y UTILIDA'!G87)+'CONCENTRADO SIN M.O. Y UTILIDA'!G87</f>
        <v/>
      </c>
      <c r="H87" s="128" t="n">
        <v>0</v>
      </c>
      <c r="I87" s="128">
        <f>SUM(C87:H87)</f>
        <v/>
      </c>
      <c r="J87" s="135" t="n"/>
      <c r="K87" s="127">
        <f>K62</f>
        <v/>
      </c>
      <c r="L87" s="128">
        <f>'SERV. PREVENTIVOS'!W16+'SIST ELECT'!U16+FRENOS!U16+LAVADOS!U16+MOTOR!U16+TRANSMISION!U16+DIFERENCIAL!U16</f>
        <v/>
      </c>
      <c r="M87" s="128">
        <f>(0.01*'CONCENTRADO SIN M.O. Y UTILIDA'!M87)+'CONCENTRADO SIN M.O. Y UTILIDA'!M87</f>
        <v/>
      </c>
      <c r="N87" s="128" t="n">
        <v>0</v>
      </c>
      <c r="O87" s="128">
        <f>(0.01*'CONCENTRADO SIN M.O. Y UTILIDA'!O87)+'CONCENTRADO SIN M.O. Y UTILIDA'!O87</f>
        <v/>
      </c>
      <c r="P87" s="128">
        <f>(0.01*'CONCENTRADO SIN M.O. Y UTILIDA'!P87)+'CONCENTRADO SIN M.O. Y UTILIDA'!P87</f>
        <v/>
      </c>
      <c r="Q87" s="128">
        <f>(0.01*'CONCENTRADO SIN M.O. Y UTILIDA'!Q87)+'CONCENTRADO SIN M.O. Y UTILIDA'!Q87</f>
        <v/>
      </c>
      <c r="R87" s="128">
        <f>SUM(L87:Q87)</f>
        <v/>
      </c>
    </row>
    <row r="88">
      <c r="A88" s="135" t="n"/>
      <c r="B88" s="127">
        <f>B63</f>
        <v/>
      </c>
      <c r="C88" s="128">
        <f>'SERV. PREVENTIVOS'!U17+'SIST ELECT'!S17+FRENOS!S17+LAVADOS!S17+MOTOR!S17+TRANSMISION!S17+DIFERENCIAL!S17</f>
        <v/>
      </c>
      <c r="D88" s="128">
        <f>(0.01*'CONCENTRADO SIN M.O. Y UTILIDA'!D88)+'CONCENTRADO SIN M.O. Y UTILIDA'!D88</f>
        <v/>
      </c>
      <c r="E88" s="128" t="n">
        <v>0</v>
      </c>
      <c r="F88" s="128">
        <f>(0.01*'CONCENTRADO SIN M.O. Y UTILIDA'!F88)+'CONCENTRADO SIN M.O. Y UTILIDA'!F88</f>
        <v/>
      </c>
      <c r="G88" s="128">
        <f>(0.01*'CONCENTRADO SIN M.O. Y UTILIDA'!G88)+'CONCENTRADO SIN M.O. Y UTILIDA'!G88</f>
        <v/>
      </c>
      <c r="H88" s="128" t="n">
        <v>0</v>
      </c>
      <c r="I88" s="128">
        <f>SUM(C88:H88)</f>
        <v/>
      </c>
      <c r="J88" s="135" t="n"/>
      <c r="K88" s="127">
        <f>K63</f>
        <v/>
      </c>
      <c r="L88" s="128">
        <f>'SERV. PREVENTIVOS'!W17+'SIST ELECT'!U17+FRENOS!U17+LAVADOS!U17+MOTOR!U17+TRANSMISION!U17+DIFERENCIAL!U17</f>
        <v/>
      </c>
      <c r="M88" s="128">
        <f>(0.01*'CONCENTRADO SIN M.O. Y UTILIDA'!M88)+'CONCENTRADO SIN M.O. Y UTILIDA'!M88</f>
        <v/>
      </c>
      <c r="N88" s="128" t="n">
        <v>0</v>
      </c>
      <c r="O88" s="128">
        <f>(0.01*'CONCENTRADO SIN M.O. Y UTILIDA'!O88)+'CONCENTRADO SIN M.O. Y UTILIDA'!O88</f>
        <v/>
      </c>
      <c r="P88" s="128">
        <f>(0.01*'CONCENTRADO SIN M.O. Y UTILIDA'!P88)+'CONCENTRADO SIN M.O. Y UTILIDA'!P88</f>
        <v/>
      </c>
      <c r="Q88" s="128">
        <f>(0.01*'CONCENTRADO SIN M.O. Y UTILIDA'!Q88)+'CONCENTRADO SIN M.O. Y UTILIDA'!Q88</f>
        <v/>
      </c>
      <c r="R88" s="128">
        <f>SUM(L88:Q88)</f>
        <v/>
      </c>
    </row>
    <row r="89">
      <c r="A89" s="135" t="n"/>
      <c r="B89" s="127">
        <f>B64</f>
        <v/>
      </c>
      <c r="C89" s="128">
        <f>'SERV. PREVENTIVOS'!U18+'SIST ELECT'!S18+FRENOS!S18+LAVADOS!S18+MOTOR!S18+TRANSMISION!S18+DIFERENCIAL!S18</f>
        <v/>
      </c>
      <c r="D89" s="128">
        <f>(0.01*'CONCENTRADO SIN M.O. Y UTILIDA'!D89)+'CONCENTRADO SIN M.O. Y UTILIDA'!D89</f>
        <v/>
      </c>
      <c r="E89" s="128" t="n">
        <v>1500</v>
      </c>
      <c r="F89" s="128">
        <f>(0.01*'CONCENTRADO SIN M.O. Y UTILIDA'!F89)+'CONCENTRADO SIN M.O. Y UTILIDA'!F89</f>
        <v/>
      </c>
      <c r="G89" s="128">
        <f>(0.01*'CONCENTRADO SIN M.O. Y UTILIDA'!G89)+'CONCENTRADO SIN M.O. Y UTILIDA'!G89</f>
        <v/>
      </c>
      <c r="H89" s="128" t="n">
        <v>0</v>
      </c>
      <c r="I89" s="128">
        <f>SUM(C89:H89)</f>
        <v/>
      </c>
      <c r="J89" s="135" t="n"/>
      <c r="K89" s="127">
        <f>K64</f>
        <v/>
      </c>
      <c r="L89" s="128">
        <f>'SERV. PREVENTIVOS'!W18+'SIST ELECT'!U18+FRENOS!U18+LAVADOS!U18+MOTOR!U18+TRANSMISION!U18+DIFERENCIAL!U18</f>
        <v/>
      </c>
      <c r="M89" s="128">
        <f>(0.01*'CONCENTRADO SIN M.O. Y UTILIDA'!M89)+'CONCENTRADO SIN M.O. Y UTILIDA'!M89</f>
        <v/>
      </c>
      <c r="N89" s="128" t="n">
        <v>1800</v>
      </c>
      <c r="O89" s="128">
        <f>(0.01*'CONCENTRADO SIN M.O. Y UTILIDA'!O89)+'CONCENTRADO SIN M.O. Y UTILIDA'!O89</f>
        <v/>
      </c>
      <c r="P89" s="128">
        <f>(0.01*'CONCENTRADO SIN M.O. Y UTILIDA'!P89)+'CONCENTRADO SIN M.O. Y UTILIDA'!P89</f>
        <v/>
      </c>
      <c r="Q89" s="128">
        <f>(0.01*'CONCENTRADO SIN M.O. Y UTILIDA'!Q89)+'CONCENTRADO SIN M.O. Y UTILIDA'!Q89</f>
        <v/>
      </c>
      <c r="R89" s="128">
        <f>SUM(L89:Q89)</f>
        <v/>
      </c>
    </row>
    <row r="90">
      <c r="A90" s="135" t="n"/>
      <c r="B90" s="127">
        <f>B65</f>
        <v/>
      </c>
      <c r="C90" s="128">
        <f>'SERV. PREVENTIVOS'!U19+'SIST ELECT'!S19+FRENOS!S19+LAVADOS!S19+MOTOR!S19+TRANSMISION!S19+DIFERENCIAL!S19</f>
        <v/>
      </c>
      <c r="D90" s="128">
        <f>(0.01*'CONCENTRADO SIN M.O. Y UTILIDA'!D90)+'CONCENTRADO SIN M.O. Y UTILIDA'!D90</f>
        <v/>
      </c>
      <c r="E90" s="128" t="n">
        <v>2500</v>
      </c>
      <c r="F90" s="128">
        <f>(0.01*'CONCENTRADO SIN M.O. Y UTILIDA'!F90)+'CONCENTRADO SIN M.O. Y UTILIDA'!F90</f>
        <v/>
      </c>
      <c r="G90" s="128">
        <f>(0.01*'CONCENTRADO SIN M.O. Y UTILIDA'!G90)+'CONCENTRADO SIN M.O. Y UTILIDA'!G90</f>
        <v/>
      </c>
      <c r="H90" s="128" t="n">
        <v>0</v>
      </c>
      <c r="I90" s="128">
        <f>SUM(C90:H90)</f>
        <v/>
      </c>
      <c r="J90" s="135" t="n"/>
      <c r="K90" s="127">
        <f>K65</f>
        <v/>
      </c>
      <c r="L90" s="128">
        <f>'SERV. PREVENTIVOS'!W19+'SIST ELECT'!U19+FRENOS!U19+LAVADOS!U19+MOTOR!U19+TRANSMISION!U19+DIFERENCIAL!U19</f>
        <v/>
      </c>
      <c r="M90" s="128">
        <f>(0.01*'CONCENTRADO SIN M.O. Y UTILIDA'!M90)+'CONCENTRADO SIN M.O. Y UTILIDA'!M90</f>
        <v/>
      </c>
      <c r="N90" s="128" t="n">
        <v>0</v>
      </c>
      <c r="O90" s="128">
        <f>(0.01*'CONCENTRADO SIN M.O. Y UTILIDA'!O90)+'CONCENTRADO SIN M.O. Y UTILIDA'!O90</f>
        <v/>
      </c>
      <c r="P90" s="128">
        <f>(0.01*'CONCENTRADO SIN M.O. Y UTILIDA'!P90)+'CONCENTRADO SIN M.O. Y UTILIDA'!P90</f>
        <v/>
      </c>
      <c r="Q90" s="128">
        <f>(0.01*'CONCENTRADO SIN M.O. Y UTILIDA'!Q90)+'CONCENTRADO SIN M.O. Y UTILIDA'!Q90</f>
        <v/>
      </c>
      <c r="R90" s="128">
        <f>SUM(L90:Q90)</f>
        <v/>
      </c>
    </row>
    <row r="91">
      <c r="A91" s="135" t="n"/>
      <c r="B91" s="127">
        <f>B66</f>
        <v/>
      </c>
      <c r="C91" s="128">
        <f>'SERV. PREVENTIVOS'!U20+'SIST ELECT'!S20+FRENOS!S20+LAVADOS!S20+MOTOR!S20+TRANSMISION!S20+DIFERENCIAL!S20</f>
        <v/>
      </c>
      <c r="D91" s="128">
        <f>(0.01*'CONCENTRADO SIN M.O. Y UTILIDA'!D91)+'CONCENTRADO SIN M.O. Y UTILIDA'!D91</f>
        <v/>
      </c>
      <c r="E91" s="128" t="n">
        <v>0</v>
      </c>
      <c r="F91" s="128">
        <f>(0.01*'CONCENTRADO SIN M.O. Y UTILIDA'!F91)+'CONCENTRADO SIN M.O. Y UTILIDA'!F91</f>
        <v/>
      </c>
      <c r="G91" s="128">
        <f>(0.01*'CONCENTRADO SIN M.O. Y UTILIDA'!G91)+'CONCENTRADO SIN M.O. Y UTILIDA'!G91</f>
        <v/>
      </c>
      <c r="H91" s="128" t="n">
        <v>0</v>
      </c>
      <c r="I91" s="128">
        <f>SUM(C91:H91)</f>
        <v/>
      </c>
      <c r="J91" s="135" t="n"/>
      <c r="K91" s="127">
        <f>K66</f>
        <v/>
      </c>
      <c r="L91" s="128">
        <f>'SERV. PREVENTIVOS'!W20+'SIST ELECT'!U20+FRENOS!U20+LAVADOS!U20+MOTOR!U20+TRANSMISION!U20+DIFERENCIAL!U20</f>
        <v/>
      </c>
      <c r="M91" s="128">
        <f>(0.01*'CONCENTRADO SIN M.O. Y UTILIDA'!M91)+'CONCENTRADO SIN M.O. Y UTILIDA'!M91</f>
        <v/>
      </c>
      <c r="N91" s="128" t="n">
        <v>2000</v>
      </c>
      <c r="O91" s="128">
        <f>(0.01*'CONCENTRADO SIN M.O. Y UTILIDA'!O91)+'CONCENTRADO SIN M.O. Y UTILIDA'!O91</f>
        <v/>
      </c>
      <c r="P91" s="128">
        <f>(0.01*'CONCENTRADO SIN M.O. Y UTILIDA'!P91)+'CONCENTRADO SIN M.O. Y UTILIDA'!P91</f>
        <v/>
      </c>
      <c r="Q91" s="128">
        <f>(0.01*'CONCENTRADO SIN M.O. Y UTILIDA'!Q91)+'CONCENTRADO SIN M.O. Y UTILIDA'!Q91</f>
        <v/>
      </c>
      <c r="R91" s="128">
        <f>SUM(L91:Q91)</f>
        <v/>
      </c>
    </row>
    <row r="92">
      <c r="A92" s="135" t="n"/>
      <c r="B92" s="127">
        <f>B67</f>
        <v/>
      </c>
      <c r="C92" s="128">
        <f>'SERV. PREVENTIVOS'!U21+'SIST ELECT'!S21+FRENOS!S21+LAVADOS!S21+MOTOR!S21+TRANSMISION!S21+DIFERENCIAL!S21</f>
        <v/>
      </c>
      <c r="D92" s="128">
        <f>(0.01*'CONCENTRADO SIN M.O. Y UTILIDA'!D92)+'CONCENTRADO SIN M.O. Y UTILIDA'!D92</f>
        <v/>
      </c>
      <c r="E92" s="128" t="n">
        <v>2500</v>
      </c>
      <c r="F92" s="128">
        <f>(0.01*'CONCENTRADO SIN M.O. Y UTILIDA'!F92)+'CONCENTRADO SIN M.O. Y UTILIDA'!F92</f>
        <v/>
      </c>
      <c r="G92" s="128">
        <f>(0.01*'CONCENTRADO SIN M.O. Y UTILIDA'!G92)+'CONCENTRADO SIN M.O. Y UTILIDA'!G92</f>
        <v/>
      </c>
      <c r="H92" s="128" t="n">
        <v>0</v>
      </c>
      <c r="I92" s="128">
        <f>SUM(C92:H92)</f>
        <v/>
      </c>
      <c r="J92" s="135" t="n"/>
      <c r="K92" s="127">
        <f>K67</f>
        <v/>
      </c>
      <c r="L92" s="128">
        <f>'SERV. PREVENTIVOS'!W21+'SIST ELECT'!U21+FRENOS!U21+LAVADOS!U21+MOTOR!U21+TRANSMISION!U21+DIFERENCIAL!U21</f>
        <v/>
      </c>
      <c r="M92" s="128">
        <f>(0.01*'CONCENTRADO SIN M.O. Y UTILIDA'!M92)+'CONCENTRADO SIN M.O. Y UTILIDA'!M92</f>
        <v/>
      </c>
      <c r="N92" s="128" t="n">
        <v>0</v>
      </c>
      <c r="O92" s="128">
        <f>(0.01*'CONCENTRADO SIN M.O. Y UTILIDA'!O92)+'CONCENTRADO SIN M.O. Y UTILIDA'!O92</f>
        <v/>
      </c>
      <c r="P92" s="128">
        <f>(0.01*'CONCENTRADO SIN M.O. Y UTILIDA'!P92)+'CONCENTRADO SIN M.O. Y UTILIDA'!P92</f>
        <v/>
      </c>
      <c r="Q92" s="128">
        <f>(0.01*'CONCENTRADO SIN M.O. Y UTILIDA'!Q92)+'CONCENTRADO SIN M.O. Y UTILIDA'!Q92</f>
        <v/>
      </c>
      <c r="R92" s="128">
        <f>SUM(L92:Q92)</f>
        <v/>
      </c>
    </row>
    <row r="93">
      <c r="A93" s="135" t="n"/>
      <c r="B93" s="127">
        <f>B68</f>
        <v/>
      </c>
      <c r="C93" s="128">
        <f>'SERV. PREVENTIVOS'!U22+'SIST ELECT'!S22+FRENOS!S22+LAVADOS!S22+MOTOR!S22+TRANSMISION!S22+DIFERENCIAL!S22</f>
        <v/>
      </c>
      <c r="D93" s="128">
        <f>(0.01*'CONCENTRADO SIN M.O. Y UTILIDA'!D93)+'CONCENTRADO SIN M.O. Y UTILIDA'!D93</f>
        <v/>
      </c>
      <c r="E93" s="128" t="n">
        <v>2500</v>
      </c>
      <c r="F93" s="128">
        <f>(0.01*'CONCENTRADO SIN M.O. Y UTILIDA'!F93)+'CONCENTRADO SIN M.O. Y UTILIDA'!F93</f>
        <v/>
      </c>
      <c r="G93" s="128">
        <f>(0.01*'CONCENTRADO SIN M.O. Y UTILIDA'!G93)+'CONCENTRADO SIN M.O. Y UTILIDA'!G93</f>
        <v/>
      </c>
      <c r="H93" s="128" t="n">
        <v>0</v>
      </c>
      <c r="I93" s="128">
        <f>SUM(C93:H93)</f>
        <v/>
      </c>
      <c r="J93" s="135" t="n"/>
      <c r="K93" s="127">
        <f>K68</f>
        <v/>
      </c>
      <c r="L93" s="128">
        <f>'SERV. PREVENTIVOS'!W22+'SIST ELECT'!U22+FRENOS!U22+LAVADOS!U22+MOTOR!U22+TRANSMISION!U22+DIFERENCIAL!U22</f>
        <v/>
      </c>
      <c r="M93" s="128">
        <f>(0.01*'CONCENTRADO SIN M.O. Y UTILIDA'!M93)+'CONCENTRADO SIN M.O. Y UTILIDA'!M93</f>
        <v/>
      </c>
      <c r="N93" s="128" t="n">
        <v>0</v>
      </c>
      <c r="O93" s="128">
        <f>(0.01*'CONCENTRADO SIN M.O. Y UTILIDA'!O93)+'CONCENTRADO SIN M.O. Y UTILIDA'!O93</f>
        <v/>
      </c>
      <c r="P93" s="128">
        <f>(0.01*'CONCENTRADO SIN M.O. Y UTILIDA'!P93)+'CONCENTRADO SIN M.O. Y UTILIDA'!P93</f>
        <v/>
      </c>
      <c r="Q93" s="128">
        <f>(0.01*'CONCENTRADO SIN M.O. Y UTILIDA'!Q93)+'CONCENTRADO SIN M.O. Y UTILIDA'!Q93</f>
        <v/>
      </c>
      <c r="R93" s="128">
        <f>SUM(L93:Q93)</f>
        <v/>
      </c>
    </row>
    <row r="94">
      <c r="A94" s="135" t="n"/>
      <c r="B94" s="127">
        <f>B69</f>
        <v/>
      </c>
      <c r="C94" s="128">
        <f>'SERV. PREVENTIVOS'!U23+'SIST ELECT'!S23+FRENOS!S23+LAVADOS!S23+MOTOR!S23+TRANSMISION!S23+DIFERENCIAL!S23</f>
        <v/>
      </c>
      <c r="D94" s="128">
        <f>(0.01*'CONCENTRADO SIN M.O. Y UTILIDA'!D94)+'CONCENTRADO SIN M.O. Y UTILIDA'!D94</f>
        <v/>
      </c>
      <c r="E94" s="128" t="n">
        <v>0</v>
      </c>
      <c r="F94" s="128">
        <f>(0.01*'CONCENTRADO SIN M.O. Y UTILIDA'!F94)+'CONCENTRADO SIN M.O. Y UTILIDA'!F94</f>
        <v/>
      </c>
      <c r="G94" s="128">
        <f>(0.01*'CONCENTRADO SIN M.O. Y UTILIDA'!G94)+'CONCENTRADO SIN M.O. Y UTILIDA'!G94</f>
        <v/>
      </c>
      <c r="H94" s="128" t="n">
        <v>0</v>
      </c>
      <c r="I94" s="128">
        <f>SUM(C94:H94)</f>
        <v/>
      </c>
      <c r="J94" s="135" t="n"/>
      <c r="K94" s="127">
        <f>K69</f>
        <v/>
      </c>
      <c r="L94" s="128">
        <f>'SERV. PREVENTIVOS'!W23+'SIST ELECT'!U23+FRENOS!U23+LAVADOS!U23+MOTOR!U23+TRANSMISION!U23+DIFERENCIAL!U23</f>
        <v/>
      </c>
      <c r="M94" s="128">
        <f>(0.01*'CONCENTRADO SIN M.O. Y UTILIDA'!M94)+'CONCENTRADO SIN M.O. Y UTILIDA'!M94</f>
        <v/>
      </c>
      <c r="N94" s="128" t="n">
        <v>2000</v>
      </c>
      <c r="O94" s="128">
        <f>(0.01*'CONCENTRADO SIN M.O. Y UTILIDA'!O94)+'CONCENTRADO SIN M.O. Y UTILIDA'!O94</f>
        <v/>
      </c>
      <c r="P94" s="128">
        <f>(0.01*'CONCENTRADO SIN M.O. Y UTILIDA'!P94)+'CONCENTRADO SIN M.O. Y UTILIDA'!P94</f>
        <v/>
      </c>
      <c r="Q94" s="128">
        <f>(0.01*'CONCENTRADO SIN M.O. Y UTILIDA'!Q94)+'CONCENTRADO SIN M.O. Y UTILIDA'!Q94</f>
        <v/>
      </c>
      <c r="R94" s="128">
        <f>SUM(L94:Q94)</f>
        <v/>
      </c>
    </row>
    <row r="95">
      <c r="A95" s="135" t="n"/>
      <c r="B95" s="127">
        <f>B70</f>
        <v/>
      </c>
      <c r="C95" s="128">
        <f>'SERV. PREVENTIVOS'!U24+'SIST ELECT'!S24+FRENOS!S24+LAVADOS!S24+MOTOR!S24+TRANSMISION!S24+DIFERENCIAL!S24</f>
        <v/>
      </c>
      <c r="D95" s="128" t="n">
        <v>1500</v>
      </c>
      <c r="E95" s="128" t="n">
        <v>0</v>
      </c>
      <c r="F95" s="128">
        <f>(0.01*'CONCENTRADO SIN M.O. Y UTILIDA'!F95)+'CONCENTRADO SIN M.O. Y UTILIDA'!F95</f>
        <v/>
      </c>
      <c r="G95" s="128">
        <f>(0.01*'CONCENTRADO SIN M.O. Y UTILIDA'!G95)+'CONCENTRADO SIN M.O. Y UTILIDA'!G95</f>
        <v/>
      </c>
      <c r="H95" s="128" t="n">
        <v>0</v>
      </c>
      <c r="I95" s="128">
        <f>SUM(C95:H95)</f>
        <v/>
      </c>
      <c r="J95" s="135" t="n"/>
      <c r="K95" s="127">
        <f>K70</f>
        <v/>
      </c>
      <c r="L95" s="128">
        <f>'SERV. PREVENTIVOS'!W24+'SIST ELECT'!U24+FRENOS!U24+LAVADOS!U24+MOTOR!U24+TRANSMISION!U24+DIFERENCIAL!U24</f>
        <v/>
      </c>
      <c r="M95" s="128">
        <f>(0.01*'CONCENTRADO SIN M.O. Y UTILIDA'!M95)+'CONCENTRADO SIN M.O. Y UTILIDA'!M95</f>
        <v/>
      </c>
      <c r="N95" s="128" t="n">
        <v>0</v>
      </c>
      <c r="O95" s="128">
        <f>(0.01*'CONCENTRADO SIN M.O. Y UTILIDA'!O95)+'CONCENTRADO SIN M.O. Y UTILIDA'!O95</f>
        <v/>
      </c>
      <c r="P95" s="128">
        <f>(0.01*'CONCENTRADO SIN M.O. Y UTILIDA'!P95)+'CONCENTRADO SIN M.O. Y UTILIDA'!P95</f>
        <v/>
      </c>
      <c r="Q95" s="128">
        <f>(0.01*'CONCENTRADO SIN M.O. Y UTILIDA'!Q95)+'CONCENTRADO SIN M.O. Y UTILIDA'!Q95</f>
        <v/>
      </c>
      <c r="R95" s="128">
        <f>SUM(L95:Q95)</f>
        <v/>
      </c>
    </row>
    <row r="96">
      <c r="A96" s="135" t="n"/>
      <c r="B96" s="127">
        <f>B71</f>
        <v/>
      </c>
      <c r="C96" s="128">
        <f>'SERV. PREVENTIVOS'!U25+'SIST ELECT'!S25+FRENOS!S25+LAVADOS!S25+MOTOR!S25+TRANSMISION!S25+DIFERENCIAL!S25</f>
        <v/>
      </c>
      <c r="D96" s="128" t="n">
        <v>1500</v>
      </c>
      <c r="E96" s="128" t="n">
        <v>0</v>
      </c>
      <c r="F96" s="128">
        <f>(0.01*'CONCENTRADO SIN M.O. Y UTILIDA'!F96)+'CONCENTRADO SIN M.O. Y UTILIDA'!F96</f>
        <v/>
      </c>
      <c r="G96" s="128">
        <f>(0.01*'CONCENTRADO SIN M.O. Y UTILIDA'!G96)+'CONCENTRADO SIN M.O. Y UTILIDA'!G96</f>
        <v/>
      </c>
      <c r="H96" s="128" t="n">
        <v>0</v>
      </c>
      <c r="I96" s="128">
        <f>SUM(C96:H96)</f>
        <v/>
      </c>
      <c r="J96" s="135" t="n"/>
      <c r="K96" s="127">
        <f>K71</f>
        <v/>
      </c>
      <c r="L96" s="128">
        <f>'SERV. PREVENTIVOS'!W25+'SIST ELECT'!U25+FRENOS!U25+LAVADOS!U25+MOTOR!U25+TRANSMISION!U25+DIFERENCIAL!U25</f>
        <v/>
      </c>
      <c r="M96" s="128">
        <f>(0.01*'CONCENTRADO SIN M.O. Y UTILIDA'!M96)+'CONCENTRADO SIN M.O. Y UTILIDA'!M96</f>
        <v/>
      </c>
      <c r="N96" s="128" t="n">
        <v>0</v>
      </c>
      <c r="O96" s="128">
        <f>(0.01*'CONCENTRADO SIN M.O. Y UTILIDA'!O96)+'CONCENTRADO SIN M.O. Y UTILIDA'!O96</f>
        <v/>
      </c>
      <c r="P96" s="128">
        <f>(0.01*'CONCENTRADO SIN M.O. Y UTILIDA'!P96)+'CONCENTRADO SIN M.O. Y UTILIDA'!P96</f>
        <v/>
      </c>
      <c r="Q96" s="128">
        <f>(0.01*'CONCENTRADO SIN M.O. Y UTILIDA'!Q96)+'CONCENTRADO SIN M.O. Y UTILIDA'!Q96</f>
        <v/>
      </c>
      <c r="R96" s="128">
        <f>SUM(L96:Q96)</f>
        <v/>
      </c>
    </row>
    <row r="97">
      <c r="A97" s="135" t="n"/>
      <c r="B97" s="127">
        <f>B72</f>
        <v/>
      </c>
      <c r="C97" s="128">
        <f>'SERV. PREVENTIVOS'!U26+'SIST ELECT'!S26+FRENOS!S26+LAVADOS!S26+MOTOR!S26+TRANSMISION!S26+DIFERENCIAL!S26</f>
        <v/>
      </c>
      <c r="D97" s="128">
        <f>(0.01*'CONCENTRADO SIN M.O. Y UTILIDA'!D97)+'CONCENTRADO SIN M.O. Y UTILIDA'!D97</f>
        <v/>
      </c>
      <c r="E97" s="128">
        <f>(0.01*'CONCENTRADO SIN M.O. Y UTILIDA'!E97)+'CONCENTRADO SIN M.O. Y UTILIDA'!E97</f>
        <v/>
      </c>
      <c r="F97" s="128">
        <f>(0.01*'CONCENTRADO SIN M.O. Y UTILIDA'!F97)+'CONCENTRADO SIN M.O. Y UTILIDA'!F97</f>
        <v/>
      </c>
      <c r="G97" s="128">
        <f>(0.01*'CONCENTRADO SIN M.O. Y UTILIDA'!G97)+'CONCENTRADO SIN M.O. Y UTILIDA'!G97</f>
        <v/>
      </c>
      <c r="H97" s="128">
        <f>(0.01*'CONCENTRADO SIN M.O. Y UTILIDA'!H97)+'CONCENTRADO SIN M.O. Y UTILIDA'!H97</f>
        <v/>
      </c>
      <c r="I97" s="128">
        <f>SUM(C97:H97)</f>
        <v/>
      </c>
      <c r="J97" s="135" t="n"/>
      <c r="K97" s="127">
        <f>K72</f>
        <v/>
      </c>
      <c r="L97" s="128">
        <f>'SERV. PREVENTIVOS'!W26+'SIST ELECT'!U26+FRENOS!U26+LAVADOS!U26+MOTOR!U26+TRANSMISION!U26+DIFERENCIAL!U26</f>
        <v/>
      </c>
      <c r="M97" s="128">
        <f>(0.01*'CONCENTRADO SIN M.O. Y UTILIDA'!M97)+'CONCENTRADO SIN M.O. Y UTILIDA'!M97</f>
        <v/>
      </c>
      <c r="N97" s="128" t="n">
        <v>1000</v>
      </c>
      <c r="O97" s="128">
        <f>(0.01*'CONCENTRADO SIN M.O. Y UTILIDA'!O97)+'CONCENTRADO SIN M.O. Y UTILIDA'!O97</f>
        <v/>
      </c>
      <c r="P97" s="128">
        <f>(0.01*'CONCENTRADO SIN M.O. Y UTILIDA'!P97)+'CONCENTRADO SIN M.O. Y UTILIDA'!P97</f>
        <v/>
      </c>
      <c r="Q97" s="128">
        <f>(0.01*'CONCENTRADO SIN M.O. Y UTILIDA'!Q97)+'CONCENTRADO SIN M.O. Y UTILIDA'!Q97</f>
        <v/>
      </c>
      <c r="R97" s="128">
        <f>SUM(L97:Q97)</f>
        <v/>
      </c>
    </row>
    <row r="98">
      <c r="A98" s="135" t="n"/>
      <c r="B98" s="127">
        <f>B73</f>
        <v/>
      </c>
      <c r="C98" s="128">
        <f>'SERV. PREVENTIVOS'!U27+'SIST ELECT'!S27+FRENOS!S27+LAVADOS!S27+MOTOR!S27+TRANSMISION!S27+DIFERENCIAL!S27</f>
        <v/>
      </c>
      <c r="D98" s="128">
        <f>(0.01*'CONCENTRADO SIN M.O. Y UTILIDA'!D98)+'CONCENTRADO SIN M.O. Y UTILIDA'!D98</f>
        <v/>
      </c>
      <c r="E98" s="128">
        <f>(0.01*'CONCENTRADO SIN M.O. Y UTILIDA'!E98)+'CONCENTRADO SIN M.O. Y UTILIDA'!E98</f>
        <v/>
      </c>
      <c r="F98" s="128">
        <f>(0.01*'CONCENTRADO SIN M.O. Y UTILIDA'!F98)+'CONCENTRADO SIN M.O. Y UTILIDA'!F98</f>
        <v/>
      </c>
      <c r="G98" s="128">
        <f>(0.01*'CONCENTRADO SIN M.O. Y UTILIDA'!G98)+'CONCENTRADO SIN M.O. Y UTILIDA'!G98</f>
        <v/>
      </c>
      <c r="H98" s="128">
        <f>(0.01*'CONCENTRADO SIN M.O. Y UTILIDA'!H98)+'CONCENTRADO SIN M.O. Y UTILIDA'!H98</f>
        <v/>
      </c>
      <c r="I98" s="128">
        <f>SUM(C98:H98)</f>
        <v/>
      </c>
      <c r="J98" s="135" t="n"/>
      <c r="K98" s="127">
        <f>K73</f>
        <v/>
      </c>
      <c r="L98" s="128">
        <f>'SERV. PREVENTIVOS'!W27+'SIST ELECT'!U27+FRENOS!U27+LAVADOS!U27+MOTOR!U27+TRANSMISION!U27+DIFERENCIAL!U27</f>
        <v/>
      </c>
      <c r="M98" s="128">
        <f>(0.01*'CONCENTRADO SIN M.O. Y UTILIDA'!M98)+'CONCENTRADO SIN M.O. Y UTILIDA'!M98</f>
        <v/>
      </c>
      <c r="N98" s="128" t="n">
        <v>0</v>
      </c>
      <c r="O98" s="128">
        <f>(0.01*'CONCENTRADO SIN M.O. Y UTILIDA'!O98)+'CONCENTRADO SIN M.O. Y UTILIDA'!O98</f>
        <v/>
      </c>
      <c r="P98" s="128">
        <f>(0.01*'CONCENTRADO SIN M.O. Y UTILIDA'!P98)+'CONCENTRADO SIN M.O. Y UTILIDA'!P98</f>
        <v/>
      </c>
      <c r="Q98" s="128">
        <f>(0.01*'CONCENTRADO SIN M.O. Y UTILIDA'!Q98)+'CONCENTRADO SIN M.O. Y UTILIDA'!Q98</f>
        <v/>
      </c>
      <c r="R98" s="128">
        <f>SUM(L98:Q98)</f>
        <v/>
      </c>
    </row>
    <row r="99">
      <c r="A99" s="135" t="n"/>
      <c r="B99" s="127">
        <f>B74</f>
        <v/>
      </c>
      <c r="C99" s="128">
        <f>'SERV. PREVENTIVOS'!U28+'SIST ELECT'!S28+FRENOS!S28+LAVADOS!S28+MOTOR!S28+TRANSMISION!S28+DIFERENCIAL!S28</f>
        <v/>
      </c>
      <c r="D99" s="128">
        <f>(0.01*'CONCENTRADO SIN M.O. Y UTILIDA'!D99)+'CONCENTRADO SIN M.O. Y UTILIDA'!D99</f>
        <v/>
      </c>
      <c r="E99" s="128" t="n">
        <v>1000</v>
      </c>
      <c r="F99" s="128">
        <f>(0.01*'CONCENTRADO SIN M.O. Y UTILIDA'!F99)+'CONCENTRADO SIN M.O. Y UTILIDA'!F99</f>
        <v/>
      </c>
      <c r="G99" s="128">
        <f>(0.01*'CONCENTRADO SIN M.O. Y UTILIDA'!G99)+'CONCENTRADO SIN M.O. Y UTILIDA'!G99</f>
        <v/>
      </c>
      <c r="H99" s="128">
        <f>(0.01*'CONCENTRADO SIN M.O. Y UTILIDA'!H99)+'CONCENTRADO SIN M.O. Y UTILIDA'!H99</f>
        <v/>
      </c>
      <c r="I99" s="128">
        <f>SUM(C99:H99)</f>
        <v/>
      </c>
      <c r="J99" s="135" t="n"/>
      <c r="K99" s="127">
        <f>K74</f>
        <v/>
      </c>
      <c r="L99" s="128">
        <f>'SERV. PREVENTIVOS'!W28+'SIST ELECT'!U28+FRENOS!U28+LAVADOS!U28+MOTOR!U28+TRANSMISION!U28+DIFERENCIAL!U28</f>
        <v/>
      </c>
      <c r="M99" s="128">
        <f>(0.01*'CONCENTRADO SIN M.O. Y UTILIDA'!M99)+'CONCENTRADO SIN M.O. Y UTILIDA'!M99</f>
        <v/>
      </c>
      <c r="N99" s="128" t="n">
        <v>0</v>
      </c>
      <c r="O99" s="128">
        <f>(0.01*'CONCENTRADO SIN M.O. Y UTILIDA'!O99)+'CONCENTRADO SIN M.O. Y UTILIDA'!O99</f>
        <v/>
      </c>
      <c r="P99" s="128">
        <f>(0.01*'CONCENTRADO SIN M.O. Y UTILIDA'!P99)+'CONCENTRADO SIN M.O. Y UTILIDA'!P99</f>
        <v/>
      </c>
      <c r="Q99" s="128">
        <f>(0.01*'CONCENTRADO SIN M.O. Y UTILIDA'!Q99)+'CONCENTRADO SIN M.O. Y UTILIDA'!Q99</f>
        <v/>
      </c>
      <c r="R99" s="128">
        <f>SUM(L99:Q99)</f>
        <v/>
      </c>
    </row>
    <row r="100">
      <c r="A100" s="135" t="n"/>
      <c r="B100" s="129" t="inlineStr">
        <is>
          <t>TOTAL</t>
        </is>
      </c>
      <c r="C100" s="128">
        <f>SUM(C81:C99)</f>
        <v/>
      </c>
      <c r="D100" s="128">
        <f>SUM(D81:D99)</f>
        <v/>
      </c>
      <c r="E100" s="128">
        <f>SUM(E81:E99)</f>
        <v/>
      </c>
      <c r="F100" s="128">
        <f>SUM(F81:F99)</f>
        <v/>
      </c>
      <c r="G100" s="128">
        <f>SUM(G81:G99)</f>
        <v/>
      </c>
      <c r="H100" s="128">
        <f>SUM(H81:H99)</f>
        <v/>
      </c>
      <c r="I100" s="128">
        <f>SUM(I81:I99)</f>
        <v/>
      </c>
      <c r="J100" s="135" t="n"/>
      <c r="K100" s="129" t="inlineStr">
        <is>
          <t>TOTAL</t>
        </is>
      </c>
      <c r="L100" s="169">
        <f>SUM(L81:L99)</f>
        <v/>
      </c>
      <c r="M100" s="169">
        <f>SUM(M81:M99)</f>
        <v/>
      </c>
      <c r="N100" s="169">
        <f>SUM(N81:N99)</f>
        <v/>
      </c>
      <c r="O100" s="169">
        <f>SUM(O81:O99)</f>
        <v/>
      </c>
      <c r="P100" s="169">
        <f>SUM(P81:P99)</f>
        <v/>
      </c>
      <c r="Q100" s="169">
        <f>SUM(Q81:Q99)</f>
        <v/>
      </c>
      <c r="R100" s="169">
        <f>SUM(R81:R99)</f>
        <v/>
      </c>
    </row>
    <row r="101">
      <c r="A101" s="135" t="n"/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  <c r="K101" s="135" t="n"/>
      <c r="L101" s="135" t="n"/>
      <c r="M101" s="135" t="n"/>
      <c r="N101" s="135" t="n"/>
      <c r="O101" s="135" t="n"/>
      <c r="P101" s="135" t="n"/>
      <c r="Q101" s="135" t="n"/>
      <c r="R101" s="135" t="n"/>
    </row>
    <row r="102">
      <c r="A102" s="135" t="n"/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  <c r="K102" s="135" t="n"/>
      <c r="L102" s="135" t="n"/>
      <c r="M102" s="135" t="n"/>
      <c r="N102" s="135" t="n"/>
      <c r="O102" s="135" t="n"/>
      <c r="P102" s="135" t="n"/>
      <c r="Q102" s="135" t="n"/>
      <c r="R102" s="135" t="n"/>
    </row>
    <row r="103">
      <c r="A103" s="135" t="n"/>
      <c r="B103" s="134" t="n"/>
      <c r="C103" s="125" t="inlineStr">
        <is>
          <t>SEPTIEMBRE</t>
        </is>
      </c>
      <c r="D103" s="134" t="n"/>
      <c r="E103" s="134" t="n"/>
      <c r="F103" s="134" t="n"/>
      <c r="G103" s="134" t="n"/>
      <c r="H103" s="134" t="n"/>
      <c r="I103" s="134" t="n"/>
      <c r="J103" s="135" t="n"/>
      <c r="K103" s="134" t="n"/>
      <c r="L103" s="125" t="inlineStr">
        <is>
          <t>OCTUBRE</t>
        </is>
      </c>
      <c r="M103" s="134" t="n"/>
      <c r="N103" s="134" t="n"/>
      <c r="O103" s="134" t="n"/>
      <c r="P103" s="134" t="n"/>
      <c r="Q103" s="134" t="n"/>
      <c r="R103" s="134" t="n"/>
    </row>
    <row r="104">
      <c r="A104" s="135" t="n"/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T.O.T.</t>
        </is>
      </c>
      <c r="F104" s="169" t="inlineStr">
        <is>
          <t>LLANTAS</t>
        </is>
      </c>
      <c r="G104" s="169" t="inlineStr">
        <is>
          <t>HOJA. Y PINTURA</t>
        </is>
      </c>
      <c r="H104" s="169" t="inlineStr">
        <is>
          <t>OTROS</t>
        </is>
      </c>
      <c r="I104" s="169" t="inlineStr">
        <is>
          <t>TOTAL</t>
        </is>
      </c>
      <c r="J104" s="135" t="n"/>
      <c r="K104" s="169" t="inlineStr">
        <is>
          <t>UNIDADES</t>
        </is>
      </c>
      <c r="L104" s="169" t="inlineStr">
        <is>
          <t>MANO DE OBRA</t>
        </is>
      </c>
      <c r="M104" s="169" t="inlineStr">
        <is>
          <t>REFACCIONES</t>
        </is>
      </c>
      <c r="N104" s="169" t="inlineStr">
        <is>
          <t>T.O.T.</t>
        </is>
      </c>
      <c r="O104" s="169" t="inlineStr">
        <is>
          <t>LLANTAS</t>
        </is>
      </c>
      <c r="P104" s="169" t="inlineStr">
        <is>
          <t>HOJA. Y PINTURA</t>
        </is>
      </c>
      <c r="Q104" s="169" t="inlineStr">
        <is>
          <t>OTROS</t>
        </is>
      </c>
      <c r="R104" s="169" t="inlineStr">
        <is>
          <t>TOTAL</t>
        </is>
      </c>
    </row>
    <row r="105">
      <c r="A105" s="135" t="n"/>
      <c r="B105" s="127">
        <f>B81</f>
        <v/>
      </c>
      <c r="C105" s="128">
        <f>'SERV. PREVENTIVOS'!U10+'SIST ELECT'!W10+FRENOS!W10+LAVADOS!W10+MOTOR!W10+TRANSMISION!W10+DIFERENCIAL!W10</f>
        <v/>
      </c>
      <c r="D105" s="128">
        <f>(0.01*'CONCENTRADO SIN M.O. Y UTILIDA'!D105)+'CONCENTRADO SIN M.O. Y UTILIDA'!D105</f>
        <v/>
      </c>
      <c r="E105" s="128" t="n">
        <v>0</v>
      </c>
      <c r="F105" s="128">
        <f>(0.01*'CONCENTRADO SIN M.O. Y UTILIDA'!F105)+'CONCENTRADO SIN M.O. Y UTILIDA'!F105</f>
        <v/>
      </c>
      <c r="G105" s="128">
        <f>(0.01*'CONCENTRADO SIN M.O. Y UTILIDA'!G105)+'CONCENTRADO SIN M.O. Y UTILIDA'!G105</f>
        <v/>
      </c>
      <c r="H105" s="128">
        <f>(0.01*'CONCENTRADO SIN M.O. Y UTILIDA'!H105)+'CONCENTRADO SIN M.O. Y UTILIDA'!H105</f>
        <v/>
      </c>
      <c r="I105" s="128">
        <f>SUM(C105:H105)</f>
        <v/>
      </c>
      <c r="J105" s="135" t="n"/>
      <c r="K105" s="127">
        <f>K81</f>
        <v/>
      </c>
      <c r="L105" s="128">
        <f>'SERV. PREVENTIVOS'!AA10+'SIST ELECT'!Y10+FRENOS!Y10+LAVADOS!Y10+MOTOR!Y10+TRANSMISION!Y10+DIFERENCIAL!Y10+HOJALATERIA!Y10</f>
        <v/>
      </c>
      <c r="M105" s="128">
        <f>(0.01*'CONCENTRADO SIN M.O. Y UTILIDA'!M105)+'CONCENTRADO SIN M.O. Y UTILIDA'!M105</f>
        <v/>
      </c>
      <c r="N105" s="128" t="n">
        <v>1500</v>
      </c>
      <c r="O105" s="128">
        <f>(0.01*'CONCENTRADO SIN M.O. Y UTILIDA'!O105)+'CONCENTRADO SIN M.O. Y UTILIDA'!O105</f>
        <v/>
      </c>
      <c r="P105" s="128">
        <f>(0.01*'CONCENTRADO SIN M.O. Y UTILIDA'!P105)+'CONCENTRADO SIN M.O. Y UTILIDA'!P105</f>
        <v/>
      </c>
      <c r="Q105" s="128">
        <f>(0.01*'CONCENTRADO SIN M.O. Y UTILIDA'!Q105)+'CONCENTRADO SIN M.O. Y UTILIDA'!Q105</f>
        <v/>
      </c>
      <c r="R105" s="128">
        <f>L105+M105+N105+O105+P105+Q105</f>
        <v/>
      </c>
    </row>
    <row r="106">
      <c r="A106" s="135" t="n"/>
      <c r="B106" s="127">
        <f>B82</f>
        <v/>
      </c>
      <c r="C106" s="128">
        <f>'SERV. PREVENTIVOS'!U11+'SIST ELECT'!W11+FRENOS!W11+LAVADOS!W11+MOTOR!W11+TRANSMISION!W11+DIFERENCIAL!W11</f>
        <v/>
      </c>
      <c r="D106" s="128">
        <f>(0.01*'CONCENTRADO SIN M.O. Y UTILIDA'!D106)+'CONCENTRADO SIN M.O. Y UTILIDA'!D106</f>
        <v/>
      </c>
      <c r="E106" s="128" t="n">
        <v>0</v>
      </c>
      <c r="F106" s="128">
        <f>(0.01*'CONCENTRADO SIN M.O. Y UTILIDA'!F106)+'CONCENTRADO SIN M.O. Y UTILIDA'!F106</f>
        <v/>
      </c>
      <c r="G106" s="128">
        <f>(0.01*'CONCENTRADO SIN M.O. Y UTILIDA'!G106)+'CONCENTRADO SIN M.O. Y UTILIDA'!G106</f>
        <v/>
      </c>
      <c r="H106" s="128">
        <f>(0.01*'CONCENTRADO SIN M.O. Y UTILIDA'!H106)+'CONCENTRADO SIN M.O. Y UTILIDA'!H106</f>
        <v/>
      </c>
      <c r="I106" s="128">
        <f>SUM(C106:H106)</f>
        <v/>
      </c>
      <c r="J106" s="135" t="n"/>
      <c r="K106" s="127">
        <f>K82</f>
        <v/>
      </c>
      <c r="L106" s="128">
        <f>'SERV. PREVENTIVOS'!AA11+'SIST ELECT'!Y11+FRENOS!Y11+LAVADOS!Y11+MOTOR!Y11+TRANSMISION!Y11+DIFERENCIAL!Y11+HOJALATERIA!Y11</f>
        <v/>
      </c>
      <c r="M106" s="128">
        <f>(0.01*'CONCENTRADO SIN M.O. Y UTILIDA'!M106)+'CONCENTRADO SIN M.O. Y UTILIDA'!M106</f>
        <v/>
      </c>
      <c r="N106" s="128" t="n">
        <v>1000</v>
      </c>
      <c r="O106" s="128">
        <f>(0.01*'CONCENTRADO SIN M.O. Y UTILIDA'!O106)+'CONCENTRADO SIN M.O. Y UTILIDA'!O106</f>
        <v/>
      </c>
      <c r="P106" s="128">
        <f>(0.01*'CONCENTRADO SIN M.O. Y UTILIDA'!P106)+'CONCENTRADO SIN M.O. Y UTILIDA'!P106</f>
        <v/>
      </c>
      <c r="Q106" s="128">
        <f>(0.01*'CONCENTRADO SIN M.O. Y UTILIDA'!Q106)+'CONCENTRADO SIN M.O. Y UTILIDA'!Q106</f>
        <v/>
      </c>
      <c r="R106" s="128">
        <f>L106+M106+N106+O106+P106+Q106</f>
        <v/>
      </c>
    </row>
    <row r="107">
      <c r="A107" s="135" t="n"/>
      <c r="B107" s="127">
        <f>B83</f>
        <v/>
      </c>
      <c r="C107" s="128">
        <f>'SERV. PREVENTIVOS'!U12+'SIST ELECT'!W12+FRENOS!W12+LAVADOS!W12+MOTOR!W12+TRANSMISION!W12+DIFERENCIAL!W12</f>
        <v/>
      </c>
      <c r="D107" s="128">
        <f>(0.01*'CONCENTRADO SIN M.O. Y UTILIDA'!D107)+'CONCENTRADO SIN M.O. Y UTILIDA'!D107</f>
        <v/>
      </c>
      <c r="E107" s="128" t="n">
        <v>0</v>
      </c>
      <c r="F107" s="128">
        <f>(0.01*'CONCENTRADO SIN M.O. Y UTILIDA'!F107)+'CONCENTRADO SIN M.O. Y UTILIDA'!F107</f>
        <v/>
      </c>
      <c r="G107" s="128">
        <f>(0.01*'CONCENTRADO SIN M.O. Y UTILIDA'!G107)+'CONCENTRADO SIN M.O. Y UTILIDA'!G107</f>
        <v/>
      </c>
      <c r="H107" s="128">
        <f>(0.01*'CONCENTRADO SIN M.O. Y UTILIDA'!H107)+'CONCENTRADO SIN M.O. Y UTILIDA'!H107</f>
        <v/>
      </c>
      <c r="I107" s="128">
        <f>SUM(C107:H107)</f>
        <v/>
      </c>
      <c r="J107" s="135" t="n"/>
      <c r="K107" s="127">
        <f>K83</f>
        <v/>
      </c>
      <c r="L107" s="128">
        <f>'SERV. PREVENTIVOS'!AA12+'SIST ELECT'!Y12+FRENOS!Y12+LAVADOS!Y12+MOTOR!Y12+TRANSMISION!Y12+DIFERENCIAL!Y12+HOJALATERIA!Y12</f>
        <v/>
      </c>
      <c r="M107" s="128">
        <f>(0.01*'CONCENTRADO SIN M.O. Y UTILIDA'!M107)+'CONCENTRADO SIN M.O. Y UTILIDA'!M107</f>
        <v/>
      </c>
      <c r="N107" s="128" t="n">
        <v>0</v>
      </c>
      <c r="O107" s="128">
        <f>(0.01*'CONCENTRADO SIN M.O. Y UTILIDA'!O107)+'CONCENTRADO SIN M.O. Y UTILIDA'!O107</f>
        <v/>
      </c>
      <c r="P107" s="128">
        <f>(0.01*'CONCENTRADO SIN M.O. Y UTILIDA'!P107)+'CONCENTRADO SIN M.O. Y UTILIDA'!P107</f>
        <v/>
      </c>
      <c r="Q107" s="128">
        <f>(0.01*'CONCENTRADO SIN M.O. Y UTILIDA'!Q107)+'CONCENTRADO SIN M.O. Y UTILIDA'!Q107</f>
        <v/>
      </c>
      <c r="R107" s="128">
        <f>L107+M107+N107+O107+P107+Q107</f>
        <v/>
      </c>
    </row>
    <row r="108">
      <c r="A108" s="135" t="n"/>
      <c r="B108" s="127">
        <f>B84</f>
        <v/>
      </c>
      <c r="C108" s="128">
        <f>'SERV. PREVENTIVOS'!U13+'SIST ELECT'!W13+FRENOS!W13+LAVADOS!W13+MOTOR!W13+TRANSMISION!W13+DIFERENCIAL!W13</f>
        <v/>
      </c>
      <c r="D108" s="128">
        <f>(0.01*'CONCENTRADO SIN M.O. Y UTILIDA'!D108)+'CONCENTRADO SIN M.O. Y UTILIDA'!D108</f>
        <v/>
      </c>
      <c r="E108" s="128" t="n">
        <v>0</v>
      </c>
      <c r="F108" s="128">
        <f>(0.01*'CONCENTRADO SIN M.O. Y UTILIDA'!F108)+'CONCENTRADO SIN M.O. Y UTILIDA'!F108</f>
        <v/>
      </c>
      <c r="G108" s="128">
        <f>(0.01*'CONCENTRADO SIN M.O. Y UTILIDA'!G108)+'CONCENTRADO SIN M.O. Y UTILIDA'!G108</f>
        <v/>
      </c>
      <c r="H108" s="128">
        <f>(0.01*'CONCENTRADO SIN M.O. Y UTILIDA'!H108)+'CONCENTRADO SIN M.O. Y UTILIDA'!H108</f>
        <v/>
      </c>
      <c r="I108" s="128">
        <f>SUM(C108:H108)</f>
        <v/>
      </c>
      <c r="J108" s="135" t="n"/>
      <c r="K108" s="127">
        <f>K84</f>
        <v/>
      </c>
      <c r="L108" s="128">
        <f>'SERV. PREVENTIVOS'!AA13+'SIST ELECT'!Y13+FRENOS!Y13+LAVADOS!Y13+MOTOR!Y13+TRANSMISION!Y13+DIFERENCIAL!Y13+HOJALATERIA!Y13</f>
        <v/>
      </c>
      <c r="M108" s="128">
        <f>(0.01*'CONCENTRADO SIN M.O. Y UTILIDA'!M108)+'CONCENTRADO SIN M.O. Y UTILIDA'!M108</f>
        <v/>
      </c>
      <c r="N108" s="128" t="n">
        <v>0</v>
      </c>
      <c r="O108" s="128">
        <f>(0.01*'CONCENTRADO SIN M.O. Y UTILIDA'!O108)+'CONCENTRADO SIN M.O. Y UTILIDA'!O108</f>
        <v/>
      </c>
      <c r="P108" s="128">
        <f>(0.01*'CONCENTRADO SIN M.O. Y UTILIDA'!P108)+'CONCENTRADO SIN M.O. Y UTILIDA'!P108</f>
        <v/>
      </c>
      <c r="Q108" s="128">
        <f>(0.01*'CONCENTRADO SIN M.O. Y UTILIDA'!Q108)+'CONCENTRADO SIN M.O. Y UTILIDA'!Q108</f>
        <v/>
      </c>
      <c r="R108" s="128">
        <f>L108+M108+N108+O108+P108+Q108</f>
        <v/>
      </c>
    </row>
    <row r="109">
      <c r="A109" s="135" t="n"/>
      <c r="B109" s="127">
        <f>B85</f>
        <v/>
      </c>
      <c r="C109" s="128">
        <f>'SERV. PREVENTIVOS'!U14+'SIST ELECT'!W14+FRENOS!W14+LAVADOS!W14+MOTOR!W14+TRANSMISION!W14+DIFERENCIAL!W14</f>
        <v/>
      </c>
      <c r="D109" s="128">
        <f>(0.01*'CONCENTRADO SIN M.O. Y UTILIDA'!D109)+'CONCENTRADO SIN M.O. Y UTILIDA'!D109</f>
        <v/>
      </c>
      <c r="E109" s="128" t="n">
        <v>0</v>
      </c>
      <c r="F109" s="128">
        <f>(0.01*'CONCENTRADO SIN M.O. Y UTILIDA'!F109)+'CONCENTRADO SIN M.O. Y UTILIDA'!F109</f>
        <v/>
      </c>
      <c r="G109" s="128">
        <f>(0.01*'CONCENTRADO SIN M.O. Y UTILIDA'!G109)+'CONCENTRADO SIN M.O. Y UTILIDA'!G109</f>
        <v/>
      </c>
      <c r="H109" s="128">
        <f>(0.01*'CONCENTRADO SIN M.O. Y UTILIDA'!H109)+'CONCENTRADO SIN M.O. Y UTILIDA'!H109</f>
        <v/>
      </c>
      <c r="I109" s="128">
        <f>SUM(C109:H109)</f>
        <v/>
      </c>
      <c r="J109" s="135" t="n"/>
      <c r="K109" s="127">
        <f>K85</f>
        <v/>
      </c>
      <c r="L109" s="128">
        <f>'SERV. PREVENTIVOS'!AA14+'SIST ELECT'!Y14+FRENOS!Y14+LAVADOS!Y14+MOTOR!Y14+TRANSMISION!Y14+DIFERENCIAL!Y14+HOJALATERIA!Y14</f>
        <v/>
      </c>
      <c r="M109" s="128">
        <f>(0.01*'CONCENTRADO SIN M.O. Y UTILIDA'!M109)+'CONCENTRADO SIN M.O. Y UTILIDA'!M109</f>
        <v/>
      </c>
      <c r="N109" s="128" t="n">
        <v>2500</v>
      </c>
      <c r="O109" s="128">
        <f>(0.01*'CONCENTRADO SIN M.O. Y UTILIDA'!O109)+'CONCENTRADO SIN M.O. Y UTILIDA'!O109</f>
        <v/>
      </c>
      <c r="P109" s="128">
        <f>(0.01*'CONCENTRADO SIN M.O. Y UTILIDA'!P109)+'CONCENTRADO SIN M.O. Y UTILIDA'!P109</f>
        <v/>
      </c>
      <c r="Q109" s="128">
        <f>(0.01*'CONCENTRADO SIN M.O. Y UTILIDA'!Q109)+'CONCENTRADO SIN M.O. Y UTILIDA'!Q109</f>
        <v/>
      </c>
      <c r="R109" s="128">
        <f>L109+M109+N109+O109+P109+Q109</f>
        <v/>
      </c>
    </row>
    <row r="110">
      <c r="A110" s="135" t="n"/>
      <c r="B110" s="127">
        <f>B86</f>
        <v/>
      </c>
      <c r="C110" s="128">
        <f>'SERV. PREVENTIVOS'!U15+'SIST ELECT'!W15+FRENOS!W15+LAVADOS!W15+MOTOR!W15+TRANSMISION!W15+DIFERENCIAL!W15</f>
        <v/>
      </c>
      <c r="D110" s="128">
        <f>(0.01*'CONCENTRADO SIN M.O. Y UTILIDA'!D110)+'CONCENTRADO SIN M.O. Y UTILIDA'!D110</f>
        <v/>
      </c>
      <c r="E110" s="128" t="n">
        <v>0</v>
      </c>
      <c r="F110" s="128">
        <f>(0.01*'CONCENTRADO SIN M.O. Y UTILIDA'!F110)+'CONCENTRADO SIN M.O. Y UTILIDA'!F110</f>
        <v/>
      </c>
      <c r="G110" s="128">
        <f>(0.01*'CONCENTRADO SIN M.O. Y UTILIDA'!G110)+'CONCENTRADO SIN M.O. Y UTILIDA'!G110</f>
        <v/>
      </c>
      <c r="H110" s="128">
        <f>(0.01*'CONCENTRADO SIN M.O. Y UTILIDA'!H110)+'CONCENTRADO SIN M.O. Y UTILIDA'!H110</f>
        <v/>
      </c>
      <c r="I110" s="128">
        <f>SUM(C110:H110)</f>
        <v/>
      </c>
      <c r="J110" s="135" t="n"/>
      <c r="K110" s="127">
        <f>K86</f>
        <v/>
      </c>
      <c r="L110" s="128">
        <f>'SERV. PREVENTIVOS'!AA15+'SIST ELECT'!Y15+FRENOS!Y15+LAVADOS!Y15+MOTOR!Y15+TRANSMISION!Y15+DIFERENCIAL!Y15+HOJALATERIA!Y15</f>
        <v/>
      </c>
      <c r="M110" s="128">
        <f>(0.01*'CONCENTRADO SIN M.O. Y UTILIDA'!M110)+'CONCENTRADO SIN M.O. Y UTILIDA'!M110</f>
        <v/>
      </c>
      <c r="N110" s="128" t="n">
        <v>0</v>
      </c>
      <c r="O110" s="128">
        <f>(0.01*'CONCENTRADO SIN M.O. Y UTILIDA'!O110)+'CONCENTRADO SIN M.O. Y UTILIDA'!O110</f>
        <v/>
      </c>
      <c r="P110" s="128">
        <f>(0.01*'CONCENTRADO SIN M.O. Y UTILIDA'!P110)+'CONCENTRADO SIN M.O. Y UTILIDA'!P110</f>
        <v/>
      </c>
      <c r="Q110" s="128">
        <f>(0.01*'CONCENTRADO SIN M.O. Y UTILIDA'!Q110)+'CONCENTRADO SIN M.O. Y UTILIDA'!Q110</f>
        <v/>
      </c>
      <c r="R110" s="128">
        <f>L110+M110+N110+O110+P110+Q110</f>
        <v/>
      </c>
    </row>
    <row r="111">
      <c r="A111" s="135" t="n"/>
      <c r="B111" s="127">
        <f>B87</f>
        <v/>
      </c>
      <c r="C111" s="128">
        <f>'SERV. PREVENTIVOS'!U16+'SIST ELECT'!W16+FRENOS!W16+LAVADOS!W16+MOTOR!W16+TRANSMISION!W16+DIFERENCIAL!W16</f>
        <v/>
      </c>
      <c r="D111" s="128">
        <f>(0.01*'CONCENTRADO SIN M.O. Y UTILIDA'!D111)+'CONCENTRADO SIN M.O. Y UTILIDA'!D111</f>
        <v/>
      </c>
      <c r="E111" s="128" t="n">
        <v>0</v>
      </c>
      <c r="F111" s="128">
        <f>(0.01*'CONCENTRADO SIN M.O. Y UTILIDA'!F111)+'CONCENTRADO SIN M.O. Y UTILIDA'!F111</f>
        <v/>
      </c>
      <c r="G111" s="128">
        <f>(0.01*'CONCENTRADO SIN M.O. Y UTILIDA'!G111)+'CONCENTRADO SIN M.O. Y UTILIDA'!G111</f>
        <v/>
      </c>
      <c r="H111" s="128">
        <f>(0.01*'CONCENTRADO SIN M.O. Y UTILIDA'!H111)+'CONCENTRADO SIN M.O. Y UTILIDA'!H111</f>
        <v/>
      </c>
      <c r="I111" s="128">
        <f>SUM(C111:H111)</f>
        <v/>
      </c>
      <c r="J111" s="135" t="n"/>
      <c r="K111" s="127">
        <f>K87</f>
        <v/>
      </c>
      <c r="L111" s="128">
        <f>'SERV. PREVENTIVOS'!AA16+'SIST ELECT'!Y16+FRENOS!Y16+LAVADOS!Y16+MOTOR!Y16+TRANSMISION!Y16+DIFERENCIAL!Y16+HOJALATERIA!Y16</f>
        <v/>
      </c>
      <c r="M111" s="128">
        <f>(0.01*'CONCENTRADO SIN M.O. Y UTILIDA'!M111)+'CONCENTRADO SIN M.O. Y UTILIDA'!M111</f>
        <v/>
      </c>
      <c r="N111" s="128" t="n">
        <v>0</v>
      </c>
      <c r="O111" s="128">
        <f>(0.01*'CONCENTRADO SIN M.O. Y UTILIDA'!O111)+'CONCENTRADO SIN M.O. Y UTILIDA'!O111</f>
        <v/>
      </c>
      <c r="P111" s="128">
        <f>(0.01*'CONCENTRADO SIN M.O. Y UTILIDA'!P111)+'CONCENTRADO SIN M.O. Y UTILIDA'!P111</f>
        <v/>
      </c>
      <c r="Q111" s="128">
        <f>(0.01*'CONCENTRADO SIN M.O. Y UTILIDA'!Q111)+'CONCENTRADO SIN M.O. Y UTILIDA'!Q111</f>
        <v/>
      </c>
      <c r="R111" s="128">
        <f>L111+M111+N111+O111+P111+Q111</f>
        <v/>
      </c>
    </row>
    <row r="112">
      <c r="A112" s="135" t="n"/>
      <c r="B112" s="127">
        <f>B88</f>
        <v/>
      </c>
      <c r="C112" s="128">
        <f>'SERV. PREVENTIVOS'!U17+'SIST ELECT'!W17+FRENOS!W17+LAVADOS!W17+MOTOR!W17+TRANSMISION!W17+DIFERENCIAL!W17</f>
        <v/>
      </c>
      <c r="D112" s="128">
        <f>(0.01*'CONCENTRADO SIN M.O. Y UTILIDA'!D112)+'CONCENTRADO SIN M.O. Y UTILIDA'!D112</f>
        <v/>
      </c>
      <c r="E112" s="128" t="n">
        <v>0</v>
      </c>
      <c r="F112" s="128">
        <f>(0.01*'CONCENTRADO SIN M.O. Y UTILIDA'!F112)+'CONCENTRADO SIN M.O. Y UTILIDA'!F112</f>
        <v/>
      </c>
      <c r="G112" s="128">
        <f>(0.01*'CONCENTRADO SIN M.O. Y UTILIDA'!G112)+'CONCENTRADO SIN M.O. Y UTILIDA'!G112</f>
        <v/>
      </c>
      <c r="H112" s="128" t="n">
        <v>0</v>
      </c>
      <c r="I112" s="128">
        <f>SUM(C112:H112)</f>
        <v/>
      </c>
      <c r="J112" s="135" t="n"/>
      <c r="K112" s="127">
        <f>K88</f>
        <v/>
      </c>
      <c r="L112" s="128">
        <f>'SERV. PREVENTIVOS'!AA17+'SIST ELECT'!Y17+FRENOS!Y17+LAVADOS!Y17+MOTOR!Y17+TRANSMISION!Y17+DIFERENCIAL!Y17+HOJALATERIA!Y17</f>
        <v/>
      </c>
      <c r="M112" s="128">
        <f>(0.01*'CONCENTRADO SIN M.O. Y UTILIDA'!M112)+'CONCENTRADO SIN M.O. Y UTILIDA'!M112</f>
        <v/>
      </c>
      <c r="N112" s="128" t="n">
        <v>0</v>
      </c>
      <c r="O112" s="128">
        <f>(0.01*'CONCENTRADO SIN M.O. Y UTILIDA'!O112)+'CONCENTRADO SIN M.O. Y UTILIDA'!O112</f>
        <v/>
      </c>
      <c r="P112" s="128">
        <f>(0.01*'CONCENTRADO SIN M.O. Y UTILIDA'!P112)+'CONCENTRADO SIN M.O. Y UTILIDA'!P112</f>
        <v/>
      </c>
      <c r="Q112" s="128">
        <f>(0.01*'CONCENTRADO SIN M.O. Y UTILIDA'!Q112)+'CONCENTRADO SIN M.O. Y UTILIDA'!Q112</f>
        <v/>
      </c>
      <c r="R112" s="128">
        <f>L112+M112+N112+O112+P112+Q112</f>
        <v/>
      </c>
    </row>
    <row r="113">
      <c r="A113" s="135" t="n"/>
      <c r="B113" s="127">
        <f>B89</f>
        <v/>
      </c>
      <c r="C113" s="128">
        <f>'SERV. PREVENTIVOS'!U18+'SIST ELECT'!W18+FRENOS!W18+LAVADOS!W18+MOTOR!W18+TRANSMISION!W18+DIFERENCIAL!W18</f>
        <v/>
      </c>
      <c r="D113" s="128">
        <f>(0.01*'CONCENTRADO SIN M.O. Y UTILIDA'!D113)+'CONCENTRADO SIN M.O. Y UTILIDA'!D113</f>
        <v/>
      </c>
      <c r="E113" s="128" t="n">
        <v>0</v>
      </c>
      <c r="F113" s="128">
        <f>(0.01*'CONCENTRADO SIN M.O. Y UTILIDA'!F113)+'CONCENTRADO SIN M.O. Y UTILIDA'!F113</f>
        <v/>
      </c>
      <c r="G113" s="128">
        <f>(0.01*'CONCENTRADO SIN M.O. Y UTILIDA'!G113)+'CONCENTRADO SIN M.O. Y UTILIDA'!G113</f>
        <v/>
      </c>
      <c r="H113" s="128" t="n">
        <v>0</v>
      </c>
      <c r="I113" s="128">
        <f>SUM(C113:H113)</f>
        <v/>
      </c>
      <c r="J113" s="135" t="n"/>
      <c r="K113" s="127">
        <f>K89</f>
        <v/>
      </c>
      <c r="L113" s="128">
        <f>'SERV. PREVENTIVOS'!AA18+'SIST ELECT'!Y18+FRENOS!Y18+LAVADOS!Y18+MOTOR!Y18+TRANSMISION!Y18+DIFERENCIAL!Y18+HOJALATERIA!Y18</f>
        <v/>
      </c>
      <c r="M113" s="128">
        <f>(0.01*'CONCENTRADO SIN M.O. Y UTILIDA'!M113)+'CONCENTRADO SIN M.O. Y UTILIDA'!M113</f>
        <v/>
      </c>
      <c r="N113" s="128" t="n">
        <v>0</v>
      </c>
      <c r="O113" s="128">
        <f>(0.01*'CONCENTRADO SIN M.O. Y UTILIDA'!O113)+'CONCENTRADO SIN M.O. Y UTILIDA'!O113</f>
        <v/>
      </c>
      <c r="P113" s="128">
        <f>(0.01*'CONCENTRADO SIN M.O. Y UTILIDA'!P113)+'CONCENTRADO SIN M.O. Y UTILIDA'!P113</f>
        <v/>
      </c>
      <c r="Q113" s="128">
        <f>(0.01*'CONCENTRADO SIN M.O. Y UTILIDA'!Q113)+'CONCENTRADO SIN M.O. Y UTILIDA'!Q113</f>
        <v/>
      </c>
      <c r="R113" s="128">
        <f>L113+M113+N113+O113+P113+Q113</f>
        <v/>
      </c>
    </row>
    <row r="114">
      <c r="A114" s="135" t="n"/>
      <c r="B114" s="127">
        <f>B90</f>
        <v/>
      </c>
      <c r="C114" s="128">
        <f>'SERV. PREVENTIVOS'!U19+'SIST ELECT'!W19+FRENOS!W19+LAVADOS!W19+MOTOR!W19+TRANSMISION!W19+DIFERENCIAL!W19</f>
        <v/>
      </c>
      <c r="D114" s="128">
        <f>(0.01*'CONCENTRADO SIN M.O. Y UTILIDA'!D114)+'CONCENTRADO SIN M.O. Y UTILIDA'!D114</f>
        <v/>
      </c>
      <c r="E114" s="128" t="n">
        <v>1500</v>
      </c>
      <c r="F114" s="128">
        <f>(0.01*'CONCENTRADO SIN M.O. Y UTILIDA'!F114)+'CONCENTRADO SIN M.O. Y UTILIDA'!F114</f>
        <v/>
      </c>
      <c r="G114" s="128">
        <f>(0.01*'CONCENTRADO SIN M.O. Y UTILIDA'!G114)+'CONCENTRADO SIN M.O. Y UTILIDA'!G114</f>
        <v/>
      </c>
      <c r="H114" s="128" t="n">
        <v>0</v>
      </c>
      <c r="I114" s="128">
        <f>SUM(C114:H114)</f>
        <v/>
      </c>
      <c r="J114" s="135" t="n"/>
      <c r="K114" s="127">
        <f>K90</f>
        <v/>
      </c>
      <c r="L114" s="128">
        <f>'SERV. PREVENTIVOS'!AA19+'SIST ELECT'!Y19+FRENOS!Y19+LAVADOS!Y19+MOTOR!Y19+TRANSMISION!Y19+DIFERENCIAL!Y19+HOJALATERIA!Y19</f>
        <v/>
      </c>
      <c r="M114" s="128">
        <f>(0.01*'CONCENTRADO SIN M.O. Y UTILIDA'!M114)+'CONCENTRADO SIN M.O. Y UTILIDA'!M114</f>
        <v/>
      </c>
      <c r="N114" s="128" t="n">
        <v>0</v>
      </c>
      <c r="O114" s="128">
        <f>(0.01*'CONCENTRADO SIN M.O. Y UTILIDA'!O114)+'CONCENTRADO SIN M.O. Y UTILIDA'!O114</f>
        <v/>
      </c>
      <c r="P114" s="128">
        <f>(0.01*'CONCENTRADO SIN M.O. Y UTILIDA'!P114)+'CONCENTRADO SIN M.O. Y UTILIDA'!P114</f>
        <v/>
      </c>
      <c r="Q114" s="128">
        <f>(0.01*'CONCENTRADO SIN M.O. Y UTILIDA'!Q114)+'CONCENTRADO SIN M.O. Y UTILIDA'!Q114</f>
        <v/>
      </c>
      <c r="R114" s="128">
        <f>L114+M114+N114+O114+P114+Q114</f>
        <v/>
      </c>
    </row>
    <row r="115">
      <c r="A115" s="135" t="n"/>
      <c r="B115" s="127">
        <f>B91</f>
        <v/>
      </c>
      <c r="C115" s="128">
        <f>'SERV. PREVENTIVOS'!U20+'SIST ELECT'!W20+FRENOS!W20+LAVADOS!W20+MOTOR!W20+TRANSMISION!W20+DIFERENCIAL!W20</f>
        <v/>
      </c>
      <c r="D115" s="128">
        <f>(0.01*'CONCENTRADO SIN M.O. Y UTILIDA'!D115)+'CONCENTRADO SIN M.O. Y UTILIDA'!D115</f>
        <v/>
      </c>
      <c r="E115" s="128" t="n">
        <v>0</v>
      </c>
      <c r="F115" s="128">
        <f>(0.01*'CONCENTRADO SIN M.O. Y UTILIDA'!F115)+'CONCENTRADO SIN M.O. Y UTILIDA'!F115</f>
        <v/>
      </c>
      <c r="G115" s="128">
        <f>(0.01*'CONCENTRADO SIN M.O. Y UTILIDA'!G115)+'CONCENTRADO SIN M.O. Y UTILIDA'!G115</f>
        <v/>
      </c>
      <c r="H115" s="128">
        <f>(0.01*'CONCENTRADO SIN M.O. Y UTILIDA'!H115)+'CONCENTRADO SIN M.O. Y UTILIDA'!H115</f>
        <v/>
      </c>
      <c r="I115" s="128">
        <f>SUM(C115:H115)</f>
        <v/>
      </c>
      <c r="J115" s="135" t="n"/>
      <c r="K115" s="127">
        <f>K91</f>
        <v/>
      </c>
      <c r="L115" s="128">
        <f>'SERV. PREVENTIVOS'!AA20+'SIST ELECT'!Y20+FRENOS!Y20+LAVADOS!Y20+MOTOR!Y20+TRANSMISION!Y20+DIFERENCIAL!Y20+HOJALATERIA!Y20</f>
        <v/>
      </c>
      <c r="M115" s="128">
        <f>(0.01*'CONCENTRADO SIN M.O. Y UTILIDA'!M115)+'CONCENTRADO SIN M.O. Y UTILIDA'!M115</f>
        <v/>
      </c>
      <c r="N115" s="128" t="n">
        <v>0</v>
      </c>
      <c r="O115" s="128">
        <f>(0.01*'CONCENTRADO SIN M.O. Y UTILIDA'!O115)+'CONCENTRADO SIN M.O. Y UTILIDA'!O115</f>
        <v/>
      </c>
      <c r="P115" s="128">
        <f>(0.01*'CONCENTRADO SIN M.O. Y UTILIDA'!P115)+'CONCENTRADO SIN M.O. Y UTILIDA'!P115</f>
        <v/>
      </c>
      <c r="Q115" s="128">
        <f>(0.01*'CONCENTRADO SIN M.O. Y UTILIDA'!Q115)+'CONCENTRADO SIN M.O. Y UTILIDA'!Q115</f>
        <v/>
      </c>
      <c r="R115" s="128">
        <f>L115+M115+N115+O115+P115+Q115</f>
        <v/>
      </c>
    </row>
    <row r="116">
      <c r="A116" s="135" t="n"/>
      <c r="B116" s="127">
        <f>B92</f>
        <v/>
      </c>
      <c r="C116" s="128">
        <f>'SERV. PREVENTIVOS'!U21+'SIST ELECT'!W21+FRENOS!W21+LAVADOS!W21+MOTOR!W21+TRANSMISION!W21+DIFERENCIAL!W21</f>
        <v/>
      </c>
      <c r="D116" s="128">
        <f>(0.01*'CONCENTRADO SIN M.O. Y UTILIDA'!D116)+'CONCENTRADO SIN M.O. Y UTILIDA'!D116</f>
        <v/>
      </c>
      <c r="E116" s="128" t="n">
        <v>2500</v>
      </c>
      <c r="F116" s="128">
        <f>(0.01*'CONCENTRADO SIN M.O. Y UTILIDA'!F116)+'CONCENTRADO SIN M.O. Y UTILIDA'!F116</f>
        <v/>
      </c>
      <c r="G116" s="128">
        <f>(0.01*'CONCENTRADO SIN M.O. Y UTILIDA'!G116)+'CONCENTRADO SIN M.O. Y UTILIDA'!G116</f>
        <v/>
      </c>
      <c r="H116" s="128" t="n">
        <v>0</v>
      </c>
      <c r="I116" s="128">
        <f>SUM(C116:H116)</f>
        <v/>
      </c>
      <c r="J116" s="135" t="n"/>
      <c r="K116" s="127">
        <f>K92</f>
        <v/>
      </c>
      <c r="L116" s="128">
        <f>'SERV. PREVENTIVOS'!AA21+'SIST ELECT'!Y21+FRENOS!Y21+LAVADOS!Y21+MOTOR!Y21+TRANSMISION!Y21+DIFERENCIAL!Y21+HOJALATERIA!Y21</f>
        <v/>
      </c>
      <c r="M116" s="128">
        <f>(0.01*'CONCENTRADO SIN M.O. Y UTILIDA'!M116)+'CONCENTRADO SIN M.O. Y UTILIDA'!M116</f>
        <v/>
      </c>
      <c r="N116" s="128" t="n">
        <v>0</v>
      </c>
      <c r="O116" s="128">
        <f>(0.01*'CONCENTRADO SIN M.O. Y UTILIDA'!O116)+'CONCENTRADO SIN M.O. Y UTILIDA'!O116</f>
        <v/>
      </c>
      <c r="P116" s="128">
        <f>(0.01*'CONCENTRADO SIN M.O. Y UTILIDA'!P116)+'CONCENTRADO SIN M.O. Y UTILIDA'!P116</f>
        <v/>
      </c>
      <c r="Q116" s="128">
        <f>(0.01*'CONCENTRADO SIN M.O. Y UTILIDA'!Q116)+'CONCENTRADO SIN M.O. Y UTILIDA'!Q116</f>
        <v/>
      </c>
      <c r="R116" s="128">
        <f>L116+M116+N116+O116+P116+Q116</f>
        <v/>
      </c>
    </row>
    <row r="117">
      <c r="A117" s="135" t="n"/>
      <c r="B117" s="127">
        <f>B93</f>
        <v/>
      </c>
      <c r="C117" s="128">
        <f>'SERV. PREVENTIVOS'!U22+'SIST ELECT'!W22+FRENOS!W22+LAVADOS!W22+MOTOR!W22+TRANSMISION!W22+DIFERENCIAL!W22</f>
        <v/>
      </c>
      <c r="D117" s="128">
        <f>(0.01*'CONCENTRADO SIN M.O. Y UTILIDA'!D117)+'CONCENTRADO SIN M.O. Y UTILIDA'!D117</f>
        <v/>
      </c>
      <c r="E117" s="128" t="n">
        <v>2500</v>
      </c>
      <c r="F117" s="128">
        <f>(0.01*'CONCENTRADO SIN M.O. Y UTILIDA'!F117)+'CONCENTRADO SIN M.O. Y UTILIDA'!F117</f>
        <v/>
      </c>
      <c r="G117" s="128">
        <f>(0.01*'CONCENTRADO SIN M.O. Y UTILIDA'!G117)+'CONCENTRADO SIN M.O. Y UTILIDA'!G117</f>
        <v/>
      </c>
      <c r="H117" s="128" t="n">
        <v>0</v>
      </c>
      <c r="I117" s="128">
        <f>SUM(C117:H117)</f>
        <v/>
      </c>
      <c r="J117" s="135" t="n"/>
      <c r="K117" s="127">
        <f>K93</f>
        <v/>
      </c>
      <c r="L117" s="128">
        <f>'SERV. PREVENTIVOS'!AA22+'SIST ELECT'!Y22+FRENOS!Y22+LAVADOS!Y22+MOTOR!Y22+TRANSMISION!Y22+DIFERENCIAL!Y22+HOJALATERIA!Y22</f>
        <v/>
      </c>
      <c r="M117" s="128">
        <f>(0.01*'CONCENTRADO SIN M.O. Y UTILIDA'!M117)+'CONCENTRADO SIN M.O. Y UTILIDA'!M117</f>
        <v/>
      </c>
      <c r="N117" s="128" t="n">
        <v>1500</v>
      </c>
      <c r="O117" s="128">
        <f>(0.01*'CONCENTRADO SIN M.O. Y UTILIDA'!O117)+'CONCENTRADO SIN M.O. Y UTILIDA'!O117</f>
        <v/>
      </c>
      <c r="P117" s="128">
        <f>(0.01*'CONCENTRADO SIN M.O. Y UTILIDA'!P117)+'CONCENTRADO SIN M.O. Y UTILIDA'!P117</f>
        <v/>
      </c>
      <c r="Q117" s="128">
        <f>(0.01*'CONCENTRADO SIN M.O. Y UTILIDA'!Q117)+'CONCENTRADO SIN M.O. Y UTILIDA'!Q117</f>
        <v/>
      </c>
      <c r="R117" s="128">
        <f>L117+M117+N117+O117+P117+Q117</f>
        <v/>
      </c>
    </row>
    <row r="118">
      <c r="A118" s="135" t="n"/>
      <c r="B118" s="127">
        <f>B94</f>
        <v/>
      </c>
      <c r="C118" s="128">
        <f>'SERV. PREVENTIVOS'!U23+'SIST ELECT'!W23+FRENOS!W23+LAVADOS!W23+MOTOR!W23+TRANSMISION!W23+DIFERENCIAL!W23</f>
        <v/>
      </c>
      <c r="D118" s="128">
        <f>(0.01*'CONCENTRADO SIN M.O. Y UTILIDA'!D118)+'CONCENTRADO SIN M.O. Y UTILIDA'!D118</f>
        <v/>
      </c>
      <c r="E118" s="128" t="n">
        <v>0</v>
      </c>
      <c r="F118" s="128">
        <f>(0.01*'CONCENTRADO SIN M.O. Y UTILIDA'!F118)+'CONCENTRADO SIN M.O. Y UTILIDA'!F118</f>
        <v/>
      </c>
      <c r="G118" s="128">
        <f>(0.01*'CONCENTRADO SIN M.O. Y UTILIDA'!G118)+'CONCENTRADO SIN M.O. Y UTILIDA'!G118</f>
        <v/>
      </c>
      <c r="H118" s="128" t="n">
        <v>0</v>
      </c>
      <c r="I118" s="128">
        <f>SUM(C118:H118)</f>
        <v/>
      </c>
      <c r="J118" s="135" t="n"/>
      <c r="K118" s="127">
        <f>K94</f>
        <v/>
      </c>
      <c r="L118" s="128">
        <f>'SERV. PREVENTIVOS'!AA23+'SIST ELECT'!Y23+FRENOS!Y23+LAVADOS!Y23+MOTOR!Y23+TRANSMISION!Y23+DIFERENCIAL!Y23+HOJALATERIA!Y23</f>
        <v/>
      </c>
      <c r="M118" s="128">
        <f>(0.01*'CONCENTRADO SIN M.O. Y UTILIDA'!M118)+'CONCENTRADO SIN M.O. Y UTILIDA'!M118</f>
        <v/>
      </c>
      <c r="N118" s="128" t="n">
        <v>0</v>
      </c>
      <c r="O118" s="128">
        <f>(0.01*'CONCENTRADO SIN M.O. Y UTILIDA'!O118)+'CONCENTRADO SIN M.O. Y UTILIDA'!O118</f>
        <v/>
      </c>
      <c r="P118" s="128">
        <f>(0.01*'CONCENTRADO SIN M.O. Y UTILIDA'!P118)+'CONCENTRADO SIN M.O. Y UTILIDA'!P118</f>
        <v/>
      </c>
      <c r="Q118" s="128">
        <f>(0.01*'CONCENTRADO SIN M.O. Y UTILIDA'!Q118)+'CONCENTRADO SIN M.O. Y UTILIDA'!Q118</f>
        <v/>
      </c>
      <c r="R118" s="128">
        <f>L118+M118+N118+O118+P118+Q118</f>
        <v/>
      </c>
    </row>
    <row r="119">
      <c r="A119" s="135" t="n"/>
      <c r="B119" s="127">
        <f>B95</f>
        <v/>
      </c>
      <c r="C119" s="128">
        <f>'SERV. PREVENTIVOS'!U24+'SIST ELECT'!W24+FRENOS!W24+LAVADOS!W24+MOTOR!W24+TRANSMISION!W24+DIFERENCIAL!W24</f>
        <v/>
      </c>
      <c r="D119" s="128" t="n">
        <v>1000</v>
      </c>
      <c r="E119" s="128" t="n">
        <v>0</v>
      </c>
      <c r="F119" s="128">
        <f>(0.01*'CONCENTRADO SIN M.O. Y UTILIDA'!F119)+'CONCENTRADO SIN M.O. Y UTILIDA'!F119</f>
        <v/>
      </c>
      <c r="G119" s="128">
        <f>(0.01*'CONCENTRADO SIN M.O. Y UTILIDA'!G119)+'CONCENTRADO SIN M.O. Y UTILIDA'!G119</f>
        <v/>
      </c>
      <c r="H119" s="128" t="n">
        <v>0</v>
      </c>
      <c r="I119" s="128">
        <f>SUM(C119:H119)</f>
        <v/>
      </c>
      <c r="J119" s="135" t="n"/>
      <c r="K119" s="127">
        <f>K95</f>
        <v/>
      </c>
      <c r="L119" s="128">
        <f>'SERV. PREVENTIVOS'!AA24+'SIST ELECT'!Y24+FRENOS!Y24+LAVADOS!Y24+MOTOR!Y24+TRANSMISION!Y24+DIFERENCIAL!Y24+HOJALATERIA!Y24</f>
        <v/>
      </c>
      <c r="M119" s="128">
        <f>(0.01*'CONCENTRADO SIN M.O. Y UTILIDA'!M119)+'CONCENTRADO SIN M.O. Y UTILIDA'!M119</f>
        <v/>
      </c>
      <c r="N119" s="128" t="n">
        <v>0</v>
      </c>
      <c r="O119" s="128">
        <f>(0.01*'CONCENTRADO SIN M.O. Y UTILIDA'!O119)+'CONCENTRADO SIN M.O. Y UTILIDA'!O119</f>
        <v/>
      </c>
      <c r="P119" s="128">
        <f>(0.01*'CONCENTRADO SIN M.O. Y UTILIDA'!P119)+'CONCENTRADO SIN M.O. Y UTILIDA'!P119</f>
        <v/>
      </c>
      <c r="Q119" s="128">
        <f>(0.01*'CONCENTRADO SIN M.O. Y UTILIDA'!Q119)+'CONCENTRADO SIN M.O. Y UTILIDA'!Q119</f>
        <v/>
      </c>
      <c r="R119" s="128">
        <f>L119+M119+N119+O119+P119+Q119</f>
        <v/>
      </c>
    </row>
    <row r="120">
      <c r="A120" s="135" t="n"/>
      <c r="B120" s="127">
        <f>B96</f>
        <v/>
      </c>
      <c r="C120" s="128">
        <f>'SERV. PREVENTIVOS'!U25+'SIST ELECT'!W25+FRENOS!W25+LAVADOS!W25+MOTOR!W25+TRANSMISION!W25+DIFERENCIAL!W25</f>
        <v/>
      </c>
      <c r="D120" s="128" t="n">
        <v>1000</v>
      </c>
      <c r="E120" s="128" t="n">
        <v>0</v>
      </c>
      <c r="F120" s="128">
        <f>(0.01*'CONCENTRADO SIN M.O. Y UTILIDA'!F120)+'CONCENTRADO SIN M.O. Y UTILIDA'!F120</f>
        <v/>
      </c>
      <c r="G120" s="128">
        <f>(0.01*'CONCENTRADO SIN M.O. Y UTILIDA'!G120)+'CONCENTRADO SIN M.O. Y UTILIDA'!G120</f>
        <v/>
      </c>
      <c r="H120" s="128" t="n">
        <v>0</v>
      </c>
      <c r="I120" s="128">
        <f>SUM(C120:H120)</f>
        <v/>
      </c>
      <c r="J120" s="135" t="n"/>
      <c r="K120" s="127">
        <f>K96</f>
        <v/>
      </c>
      <c r="L120" s="128">
        <f>'SERV. PREVENTIVOS'!AA25+'SIST ELECT'!Y25+FRENOS!Y25+LAVADOS!Y25+MOTOR!Y25+TRANSMISION!Y25+DIFERENCIAL!Y25+HOJALATERIA!Y25</f>
        <v/>
      </c>
      <c r="M120" s="128">
        <f>(0.01*'CONCENTRADO SIN M.O. Y UTILIDA'!M120)+'CONCENTRADO SIN M.O. Y UTILIDA'!M120</f>
        <v/>
      </c>
      <c r="N120" s="128" t="n">
        <v>1000</v>
      </c>
      <c r="O120" s="128">
        <f>(0.01*'CONCENTRADO SIN M.O. Y UTILIDA'!O120)+'CONCENTRADO SIN M.O. Y UTILIDA'!O120</f>
        <v/>
      </c>
      <c r="P120" s="128">
        <f>(0.01*'CONCENTRADO SIN M.O. Y UTILIDA'!P120)+'CONCENTRADO SIN M.O. Y UTILIDA'!P120</f>
        <v/>
      </c>
      <c r="Q120" s="128">
        <f>(0.01*'CONCENTRADO SIN M.O. Y UTILIDA'!Q120)+'CONCENTRADO SIN M.O. Y UTILIDA'!Q120</f>
        <v/>
      </c>
      <c r="R120" s="128">
        <f>L120+M120+N120+O120+P120+Q120</f>
        <v/>
      </c>
    </row>
    <row r="121">
      <c r="A121" s="135" t="n"/>
      <c r="B121" s="127">
        <f>B97</f>
        <v/>
      </c>
      <c r="C121" s="128">
        <f>'SERV. PREVENTIVOS'!U26+'SIST ELECT'!W26+FRENOS!W26+LAVADOS!W26+MOTOR!W26+TRANSMISION!W26+DIFERENCIAL!W26</f>
        <v/>
      </c>
      <c r="D121" s="128">
        <f>(0.01*'CONCENTRADO SIN M.O. Y UTILIDA'!D121)+'CONCENTRADO SIN M.O. Y UTILIDA'!D121</f>
        <v/>
      </c>
      <c r="E121" s="128" t="n">
        <v>0</v>
      </c>
      <c r="F121" s="128">
        <f>(0.01*'CONCENTRADO SIN M.O. Y UTILIDA'!F121)+'CONCENTRADO SIN M.O. Y UTILIDA'!F121</f>
        <v/>
      </c>
      <c r="G121" s="128">
        <f>(0.01*'CONCENTRADO SIN M.O. Y UTILIDA'!G121)+'CONCENTRADO SIN M.O. Y UTILIDA'!G121</f>
        <v/>
      </c>
      <c r="H121" s="128" t="n">
        <v>0</v>
      </c>
      <c r="I121" s="128">
        <f>SUM(C121:H121)</f>
        <v/>
      </c>
      <c r="J121" s="135" t="n"/>
      <c r="K121" s="127">
        <f>K97</f>
        <v/>
      </c>
      <c r="L121" s="128">
        <f>'SERV. PREVENTIVOS'!AA26+'SIST ELECT'!Y26+FRENOS!Y26+LAVADOS!Y26+MOTOR!Y26+TRANSMISION!Y26+DIFERENCIAL!Y26+HOJALATERIA!Y26</f>
        <v/>
      </c>
      <c r="M121" s="128">
        <f>(0.01*'CONCENTRADO SIN M.O. Y UTILIDA'!M121)+'CONCENTRADO SIN M.O. Y UTILIDA'!M121</f>
        <v/>
      </c>
      <c r="N121" s="128" t="n">
        <v>1500</v>
      </c>
      <c r="O121" s="128">
        <f>(0.01*'CONCENTRADO SIN M.O. Y UTILIDA'!O121)+'CONCENTRADO SIN M.O. Y UTILIDA'!O121</f>
        <v/>
      </c>
      <c r="P121" s="128">
        <f>(0.01*'CONCENTRADO SIN M.O. Y UTILIDA'!P121)+'CONCENTRADO SIN M.O. Y UTILIDA'!P121</f>
        <v/>
      </c>
      <c r="Q121" s="128">
        <f>(0.01*'CONCENTRADO SIN M.O. Y UTILIDA'!Q121)+'CONCENTRADO SIN M.O. Y UTILIDA'!Q121</f>
        <v/>
      </c>
      <c r="R121" s="128">
        <f>L121+M121+N121+O121+P121+Q121</f>
        <v/>
      </c>
    </row>
    <row r="122">
      <c r="A122" s="135" t="n"/>
      <c r="B122" s="127">
        <f>B98</f>
        <v/>
      </c>
      <c r="C122" s="128">
        <f>'SERV. PREVENTIVOS'!U27+'SIST ELECT'!W27+FRENOS!W27+LAVADOS!W27+MOTOR!W27+TRANSMISION!W27+DIFERENCIAL!W27</f>
        <v/>
      </c>
      <c r="D122" s="128">
        <f>(0.01*'CONCENTRADO SIN M.O. Y UTILIDA'!D122)+'CONCENTRADO SIN M.O. Y UTILIDA'!D122</f>
        <v/>
      </c>
      <c r="E122" s="128" t="n">
        <v>0</v>
      </c>
      <c r="F122" s="128">
        <f>(0.01*'CONCENTRADO SIN M.O. Y UTILIDA'!F122)+'CONCENTRADO SIN M.O. Y UTILIDA'!F122</f>
        <v/>
      </c>
      <c r="G122" s="128">
        <f>(0.01*'CONCENTRADO SIN M.O. Y UTILIDA'!G122)+'CONCENTRADO SIN M.O. Y UTILIDA'!G122</f>
        <v/>
      </c>
      <c r="H122" s="128" t="n">
        <v>0</v>
      </c>
      <c r="I122" s="128">
        <f>SUM(C122:H122)</f>
        <v/>
      </c>
      <c r="J122" s="135" t="n"/>
      <c r="K122" s="127">
        <f>K98</f>
        <v/>
      </c>
      <c r="L122" s="128">
        <f>'SERV. PREVENTIVOS'!AA27+'SIST ELECT'!Y27+FRENOS!Y27+LAVADOS!Y27+MOTOR!Y27+TRANSMISION!Y27+DIFERENCIAL!Y27+HOJALATERIA!Y27</f>
        <v/>
      </c>
      <c r="M122" s="128">
        <f>(0.01*'CONCENTRADO SIN M.O. Y UTILIDA'!M122)+'CONCENTRADO SIN M.O. Y UTILIDA'!M122</f>
        <v/>
      </c>
      <c r="N122" s="128" t="n">
        <v>1500</v>
      </c>
      <c r="O122" s="128">
        <f>(0.01*'CONCENTRADO SIN M.O. Y UTILIDA'!O122)+'CONCENTRADO SIN M.O. Y UTILIDA'!O122</f>
        <v/>
      </c>
      <c r="P122" s="128">
        <f>(0.01*'CONCENTRADO SIN M.O. Y UTILIDA'!P122)+'CONCENTRADO SIN M.O. Y UTILIDA'!P122</f>
        <v/>
      </c>
      <c r="Q122" s="128">
        <f>(0.01*'CONCENTRADO SIN M.O. Y UTILIDA'!Q122)+'CONCENTRADO SIN M.O. Y UTILIDA'!Q122</f>
        <v/>
      </c>
      <c r="R122" s="128">
        <f>L122+M122+N122+O122+P122+Q122</f>
        <v/>
      </c>
    </row>
    <row r="123">
      <c r="A123" s="135" t="n"/>
      <c r="B123" s="127">
        <f>B99</f>
        <v/>
      </c>
      <c r="C123" s="128">
        <f>'SERV. PREVENTIVOS'!U28+'SIST ELECT'!W28+FRENOS!W28+LAVADOS!W28+MOTOR!W28+TRANSMISION!W28+DIFERENCIAL!W28</f>
        <v/>
      </c>
      <c r="D123" s="128">
        <f>(0.01*'CONCENTRADO SIN M.O. Y UTILIDA'!D123)+'CONCENTRADO SIN M.O. Y UTILIDA'!D123</f>
        <v/>
      </c>
      <c r="E123" s="128" t="n">
        <v>0</v>
      </c>
      <c r="F123" s="128">
        <f>(0.01*'CONCENTRADO SIN M.O. Y UTILIDA'!F123)+'CONCENTRADO SIN M.O. Y UTILIDA'!F123</f>
        <v/>
      </c>
      <c r="G123" s="128">
        <f>(0.01*'CONCENTRADO SIN M.O. Y UTILIDA'!G123)+'CONCENTRADO SIN M.O. Y UTILIDA'!G123</f>
        <v/>
      </c>
      <c r="H123" s="128">
        <f>(0.01*'CONCENTRADO SIN M.O. Y UTILIDA'!H123)+'CONCENTRADO SIN M.O. Y UTILIDA'!H123</f>
        <v/>
      </c>
      <c r="I123" s="128">
        <f>SUM(C123:H123)</f>
        <v/>
      </c>
      <c r="J123" s="135" t="n"/>
      <c r="K123" s="127">
        <f>K99</f>
        <v/>
      </c>
      <c r="L123" s="128">
        <f>'SERV. PREVENTIVOS'!AA28+'SIST ELECT'!Y28+FRENOS!Y28+LAVADOS!Y28+MOTOR!Y28+TRANSMISION!Y28+DIFERENCIAL!Y28+HOJALATERIA!Y28</f>
        <v/>
      </c>
      <c r="M123" s="128">
        <f>(0.01*'CONCENTRADO SIN M.O. Y UTILIDA'!M123)+'CONCENTRADO SIN M.O. Y UTILIDA'!M123</f>
        <v/>
      </c>
      <c r="N123" s="128">
        <f>(0.01*'CONCENTRADO SIN M.O. Y UTILIDA'!N123)+'CONCENTRADO SIN M.O. Y UTILIDA'!N123</f>
        <v/>
      </c>
      <c r="O123" s="128">
        <f>(0.01*'CONCENTRADO SIN M.O. Y UTILIDA'!O123)+'CONCENTRADO SIN M.O. Y UTILIDA'!O123</f>
        <v/>
      </c>
      <c r="P123" s="128">
        <f>(0.01*'CONCENTRADO SIN M.O. Y UTILIDA'!P123)+'CONCENTRADO SIN M.O. Y UTILIDA'!P123</f>
        <v/>
      </c>
      <c r="Q123" s="128">
        <f>(0.01*'CONCENTRADO SIN M.O. Y UTILIDA'!Q123)+'CONCENTRADO SIN M.O. Y UTILIDA'!Q123</f>
        <v/>
      </c>
      <c r="R123" s="128">
        <f>L123+M123+N123+O123+P123+Q123</f>
        <v/>
      </c>
    </row>
    <row r="124">
      <c r="A124" s="135" t="n"/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69">
        <f>SUM(F105:F123)</f>
        <v/>
      </c>
      <c r="G124" s="169">
        <f>SUM(G105:G123)</f>
        <v/>
      </c>
      <c r="H124" s="169">
        <f>SUM(H105:H123)</f>
        <v/>
      </c>
      <c r="I124" s="169">
        <f>SUM(I105:I123)</f>
        <v/>
      </c>
      <c r="J124" s="135" t="n"/>
      <c r="K124" s="129" t="inlineStr">
        <is>
          <t>TOTAL</t>
        </is>
      </c>
      <c r="L124" s="169">
        <f>SUM(L105:L123)</f>
        <v/>
      </c>
      <c r="M124" s="169">
        <f>SUM(M105:M123)</f>
        <v/>
      </c>
      <c r="N124" s="169">
        <f>SUM(N105:N123)</f>
        <v/>
      </c>
      <c r="O124" s="169">
        <f>SUM(O105:O123)</f>
        <v/>
      </c>
      <c r="P124" s="169">
        <f>SUM(P105:P123)</f>
        <v/>
      </c>
      <c r="Q124" s="169">
        <f>SUM(Q105:Q123)</f>
        <v/>
      </c>
      <c r="R124" s="169">
        <f>SUM(R105:R123)</f>
        <v/>
      </c>
    </row>
    <row r="125">
      <c r="A125" s="135" t="n"/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  <c r="K125" s="135" t="n"/>
      <c r="L125" s="135" t="n"/>
      <c r="M125" s="135" t="n"/>
      <c r="N125" s="135" t="n"/>
      <c r="O125" s="135" t="n"/>
      <c r="P125" s="135" t="n"/>
      <c r="Q125" s="135" t="n"/>
      <c r="R125" s="135" t="n"/>
    </row>
    <row r="126">
      <c r="A126" s="135" t="n"/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  <c r="K126" s="135" t="n"/>
      <c r="L126" s="135" t="n"/>
      <c r="M126" s="135" t="n"/>
      <c r="N126" s="135" t="n"/>
      <c r="O126" s="135" t="n"/>
      <c r="P126" s="135" t="n"/>
      <c r="Q126" s="135" t="n"/>
      <c r="R126" s="135" t="n"/>
    </row>
    <row r="127">
      <c r="A127" s="135" t="n"/>
      <c r="B127" s="134" t="n"/>
      <c r="C127" s="125" t="inlineStr">
        <is>
          <t>NOVIEMBRE</t>
        </is>
      </c>
      <c r="D127" s="134" t="n"/>
      <c r="E127" s="134" t="n"/>
      <c r="F127" s="134" t="n"/>
      <c r="G127" s="134" t="n"/>
      <c r="H127" s="134" t="n"/>
      <c r="I127" s="134" t="n"/>
      <c r="J127" s="135" t="n"/>
      <c r="K127" s="134" t="n"/>
      <c r="L127" s="125" t="inlineStr">
        <is>
          <t>DICIEMBRE</t>
        </is>
      </c>
      <c r="M127" s="134" t="n"/>
      <c r="N127" s="134" t="n"/>
      <c r="O127" s="134" t="n"/>
      <c r="P127" s="134" t="n"/>
      <c r="Q127" s="134" t="n"/>
      <c r="R127" s="134" t="n"/>
    </row>
    <row r="128">
      <c r="A128" s="135" t="n"/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T.O.T.</t>
        </is>
      </c>
      <c r="F128" s="169" t="inlineStr">
        <is>
          <t>LLANTAS</t>
        </is>
      </c>
      <c r="G128" s="169" t="inlineStr">
        <is>
          <t>HOJA. Y PINTURA</t>
        </is>
      </c>
      <c r="H128" s="169" t="inlineStr">
        <is>
          <t>OTROS</t>
        </is>
      </c>
      <c r="I128" s="169" t="inlineStr">
        <is>
          <t>TOTAL</t>
        </is>
      </c>
      <c r="J128" s="135" t="n"/>
      <c r="K128" s="169" t="inlineStr">
        <is>
          <t>UNIDADES</t>
        </is>
      </c>
      <c r="L128" s="169" t="inlineStr">
        <is>
          <t>MANO DE OBRA</t>
        </is>
      </c>
      <c r="M128" s="169" t="inlineStr">
        <is>
          <t>REFACCIONES</t>
        </is>
      </c>
      <c r="N128" s="169" t="inlineStr">
        <is>
          <t>T.O.T.</t>
        </is>
      </c>
      <c r="O128" s="169" t="inlineStr">
        <is>
          <t>LLANTAS</t>
        </is>
      </c>
      <c r="P128" s="169" t="inlineStr">
        <is>
          <t>HOJA. Y PINTURA</t>
        </is>
      </c>
      <c r="Q128" s="169" t="inlineStr">
        <is>
          <t>OTROS</t>
        </is>
      </c>
      <c r="R128" s="169" t="inlineStr">
        <is>
          <t>TOTAL</t>
        </is>
      </c>
    </row>
    <row r="129">
      <c r="A129" s="135" t="n"/>
      <c r="B129" s="127">
        <f>B105</f>
        <v/>
      </c>
      <c r="C129" s="128">
        <f>'SERV. PREVENTIVOS'!AA10+'SIST ELECT'!AA10+FRENOS!AA10+LAVADOS!AA10+MOTOR!AA10+TRANSMISION!AA10+DIFERENCIAL!AA10</f>
        <v/>
      </c>
      <c r="D129" s="128">
        <f>(0.01*'CONCENTRADO SIN M.O. Y UTILIDA'!D129)+'CONCENTRADO SIN M.O. Y UTILIDA'!D129</f>
        <v/>
      </c>
      <c r="E129" s="128" t="n">
        <v>0</v>
      </c>
      <c r="F129" s="128">
        <f>(0.01*'CONCENTRADO SIN M.O. Y UTILIDA'!F129)+'CONCENTRADO SIN M.O. Y UTILIDA'!F129</f>
        <v/>
      </c>
      <c r="G129" s="128">
        <f>(0.01*'CONCENTRADO SIN M.O. Y UTILIDA'!G129)+'CONCENTRADO SIN M.O. Y UTILIDA'!G129</f>
        <v/>
      </c>
      <c r="H129" s="128">
        <f>(0.01*'CONCENTRADO SIN M.O. Y UTILIDA'!H129)+'CONCENTRADO SIN M.O. Y UTILIDA'!H129</f>
        <v/>
      </c>
      <c r="I129" s="128">
        <f>SUM(C129:H129)</f>
        <v/>
      </c>
      <c r="J129" s="135" t="n"/>
      <c r="K129" s="127">
        <f>K105</f>
        <v/>
      </c>
      <c r="L129" s="128">
        <f>'SERV. PREVENTIVOS'!AC10+'SIST ELECT'!AC10+FRENOS!AC10+LAVADOS!AC10+MOTOR!AC10+TRANSMISION!AC10+DIFERENCIAL!AC10</f>
        <v/>
      </c>
      <c r="M129" s="128">
        <f>(0.01*'CONCENTRADO SIN M.O. Y UTILIDA'!M129)+'CONCENTRADO SIN M.O. Y UTILIDA'!M129</f>
        <v/>
      </c>
      <c r="N129" s="128" t="n">
        <v>0</v>
      </c>
      <c r="O129" s="128">
        <f>(0.01*'CONCENTRADO SIN M.O. Y UTILIDA'!O129)+'CONCENTRADO SIN M.O. Y UTILIDA'!O129</f>
        <v/>
      </c>
      <c r="P129" s="128">
        <f>(0.01*'CONCENTRADO SIN M.O. Y UTILIDA'!P129)+'CONCENTRADO SIN M.O. Y UTILIDA'!P129</f>
        <v/>
      </c>
      <c r="Q129" s="128">
        <f>(0.01*'CONCENTRADO SIN M.O. Y UTILIDA'!Q129)+'CONCENTRADO SIN M.O. Y UTILIDA'!Q129</f>
        <v/>
      </c>
      <c r="R129" s="128">
        <f>L129+M129+N129+O129+P129+Q129</f>
        <v/>
      </c>
    </row>
    <row r="130">
      <c r="A130" s="135" t="n"/>
      <c r="B130" s="127">
        <f>B106</f>
        <v/>
      </c>
      <c r="C130" s="128">
        <f>'SERV. PREVENTIVOS'!AA11+'SIST ELECT'!AA11+FRENOS!AA11+LAVADOS!AA11+MOTOR!AA11+TRANSMISION!AA11+DIFERENCIAL!AA11</f>
        <v/>
      </c>
      <c r="D130" s="128">
        <f>(0.01*'CONCENTRADO SIN M.O. Y UTILIDA'!D130)+'CONCENTRADO SIN M.O. Y UTILIDA'!D130</f>
        <v/>
      </c>
      <c r="E130" s="128" t="n">
        <v>1500</v>
      </c>
      <c r="F130" s="128">
        <f>(0.01*'CONCENTRADO SIN M.O. Y UTILIDA'!F130)+'CONCENTRADO SIN M.O. Y UTILIDA'!F130</f>
        <v/>
      </c>
      <c r="G130" s="128">
        <f>(0.01*'CONCENTRADO SIN M.O. Y UTILIDA'!G130)+'CONCENTRADO SIN M.O. Y UTILIDA'!G130</f>
        <v/>
      </c>
      <c r="H130" s="128">
        <f>(0.01*'CONCENTRADO SIN M.O. Y UTILIDA'!H130)+'CONCENTRADO SIN M.O. Y UTILIDA'!H130</f>
        <v/>
      </c>
      <c r="I130" s="128">
        <f>SUM(C130:H130)</f>
        <v/>
      </c>
      <c r="J130" s="135" t="n"/>
      <c r="K130" s="127">
        <f>K106</f>
        <v/>
      </c>
      <c r="L130" s="128">
        <f>'SERV. PREVENTIVOS'!AC11+'SIST ELECT'!AC11+FRENOS!AC11+LAVADOS!AC11+MOTOR!AC11+TRANSMISION!AC11+DIFERENCIAL!AC11</f>
        <v/>
      </c>
      <c r="M130" s="128">
        <f>(0.01*'CONCENTRADO SIN M.O. Y UTILIDA'!M130)+'CONCENTRADO SIN M.O. Y UTILIDA'!M130</f>
        <v/>
      </c>
      <c r="N130" s="128" t="n">
        <v>0</v>
      </c>
      <c r="O130" s="128">
        <f>(0.01*'CONCENTRADO SIN M.O. Y UTILIDA'!O130)+'CONCENTRADO SIN M.O. Y UTILIDA'!O130</f>
        <v/>
      </c>
      <c r="P130" s="128">
        <f>(0.01*'CONCENTRADO SIN M.O. Y UTILIDA'!P130)+'CONCENTRADO SIN M.O. Y UTILIDA'!P130</f>
        <v/>
      </c>
      <c r="Q130" s="128">
        <f>(0.01*'CONCENTRADO SIN M.O. Y UTILIDA'!Q130)+'CONCENTRADO SIN M.O. Y UTILIDA'!Q130</f>
        <v/>
      </c>
      <c r="R130" s="128">
        <f>L130+M130+N130+O130+P130+Q130</f>
        <v/>
      </c>
    </row>
    <row r="131">
      <c r="A131" s="135" t="n"/>
      <c r="B131" s="127">
        <f>B107</f>
        <v/>
      </c>
      <c r="C131" s="128">
        <f>'SERV. PREVENTIVOS'!AA12+'SIST ELECT'!AA12+FRENOS!AA12+LAVADOS!AA12+MOTOR!AA12+TRANSMISION!AA12+DIFERENCIAL!AA12</f>
        <v/>
      </c>
      <c r="D131" s="128">
        <f>(0.01*'CONCENTRADO SIN M.O. Y UTILIDA'!D131)+'CONCENTRADO SIN M.O. Y UTILIDA'!D131</f>
        <v/>
      </c>
      <c r="E131" s="128" t="n">
        <v>0</v>
      </c>
      <c r="F131" s="128">
        <f>(0.01*'CONCENTRADO SIN M.O. Y UTILIDA'!F131)+'CONCENTRADO SIN M.O. Y UTILIDA'!F131</f>
        <v/>
      </c>
      <c r="G131" s="128">
        <f>(0.01*'CONCENTRADO SIN M.O. Y UTILIDA'!G131)+'CONCENTRADO SIN M.O. Y UTILIDA'!G131</f>
        <v/>
      </c>
      <c r="H131" s="128">
        <f>(0.01*'CONCENTRADO SIN M.O. Y UTILIDA'!H131)+'CONCENTRADO SIN M.O. Y UTILIDA'!H131</f>
        <v/>
      </c>
      <c r="I131" s="128">
        <f>SUM(C131:H131)</f>
        <v/>
      </c>
      <c r="J131" s="135" t="n"/>
      <c r="K131" s="127">
        <f>K107</f>
        <v/>
      </c>
      <c r="L131" s="128">
        <f>'SERV. PREVENTIVOS'!AC12+'SIST ELECT'!AC12+FRENOS!AC12+LAVADOS!AC12+MOTOR!AC12+TRANSMISION!AC12+DIFERENCIAL!AC12</f>
        <v/>
      </c>
      <c r="M131" s="128">
        <f>(0.01*'CONCENTRADO SIN M.O. Y UTILIDA'!M131)+'CONCENTRADO SIN M.O. Y UTILIDA'!M131</f>
        <v/>
      </c>
      <c r="N131" s="128" t="n">
        <v>0</v>
      </c>
      <c r="O131" s="128">
        <f>(0.01*'CONCENTRADO SIN M.O. Y UTILIDA'!O131)+'CONCENTRADO SIN M.O. Y UTILIDA'!O131</f>
        <v/>
      </c>
      <c r="P131" s="128">
        <f>(0.01*'CONCENTRADO SIN M.O. Y UTILIDA'!P131)+'CONCENTRADO SIN M.O. Y UTILIDA'!P131</f>
        <v/>
      </c>
      <c r="Q131" s="128">
        <f>(0.01*'CONCENTRADO SIN M.O. Y UTILIDA'!Q131)+'CONCENTRADO SIN M.O. Y UTILIDA'!Q131</f>
        <v/>
      </c>
      <c r="R131" s="128">
        <f>L131+M131+N131+O131+P131+Q131</f>
        <v/>
      </c>
    </row>
    <row r="132">
      <c r="A132" s="135" t="n"/>
      <c r="B132" s="127">
        <f>B108</f>
        <v/>
      </c>
      <c r="C132" s="128">
        <f>'SERV. PREVENTIVOS'!AA13+'SIST ELECT'!AA13+FRENOS!AA13+LAVADOS!AA13+MOTOR!AA13+TRANSMISION!AA13+DIFERENCIAL!AA13</f>
        <v/>
      </c>
      <c r="D132" s="128">
        <f>(0.01*'CONCENTRADO SIN M.O. Y UTILIDA'!D132)+'CONCENTRADO SIN M.O. Y UTILIDA'!D132</f>
        <v/>
      </c>
      <c r="E132" s="128" t="n">
        <v>0</v>
      </c>
      <c r="F132" s="128">
        <f>(0.01*'CONCENTRADO SIN M.O. Y UTILIDA'!F132)+'CONCENTRADO SIN M.O. Y UTILIDA'!F132</f>
        <v/>
      </c>
      <c r="G132" s="128">
        <f>(0.01*'CONCENTRADO SIN M.O. Y UTILIDA'!G132)+'CONCENTRADO SIN M.O. Y UTILIDA'!G132</f>
        <v/>
      </c>
      <c r="H132" s="128" t="n">
        <v>0</v>
      </c>
      <c r="I132" s="128">
        <f>SUM(C132:H132)</f>
        <v/>
      </c>
      <c r="J132" s="135" t="n"/>
      <c r="K132" s="127">
        <f>K108</f>
        <v/>
      </c>
      <c r="L132" s="128">
        <f>'SERV. PREVENTIVOS'!AC13+'SIST ELECT'!AC13+FRENOS!AC13+LAVADOS!AC13+MOTOR!AC13+TRANSMISION!AC13+DIFERENCIAL!AC13</f>
        <v/>
      </c>
      <c r="M132" s="128">
        <f>(0.01*'CONCENTRADO SIN M.O. Y UTILIDA'!M132)+'CONCENTRADO SIN M.O. Y UTILIDA'!M132</f>
        <v/>
      </c>
      <c r="N132" s="128" t="n">
        <v>0</v>
      </c>
      <c r="O132" s="128">
        <f>(0.01*'CONCENTRADO SIN M.O. Y UTILIDA'!O132)+'CONCENTRADO SIN M.O. Y UTILIDA'!O132</f>
        <v/>
      </c>
      <c r="P132" s="128">
        <f>(0.01*'CONCENTRADO SIN M.O. Y UTILIDA'!P132)+'CONCENTRADO SIN M.O. Y UTILIDA'!P132</f>
        <v/>
      </c>
      <c r="Q132" s="128">
        <f>(0.01*'CONCENTRADO SIN M.O. Y UTILIDA'!Q132)+'CONCENTRADO SIN M.O. Y UTILIDA'!Q132</f>
        <v/>
      </c>
      <c r="R132" s="128">
        <f>L132+M132+N132+O132+P132+Q132</f>
        <v/>
      </c>
    </row>
    <row r="133">
      <c r="A133" s="135" t="n"/>
      <c r="B133" s="127">
        <f>B109</f>
        <v/>
      </c>
      <c r="C133" s="128">
        <f>'SERV. PREVENTIVOS'!AA14+'SIST ELECT'!AA14+FRENOS!AA14+LAVADOS!AA14+MOTOR!AA14+TRANSMISION!AA14+DIFERENCIAL!AA14</f>
        <v/>
      </c>
      <c r="D133" s="128">
        <f>(0.01*'CONCENTRADO SIN M.O. Y UTILIDA'!D133)+'CONCENTRADO SIN M.O. Y UTILIDA'!D133</f>
        <v/>
      </c>
      <c r="E133" s="128" t="n">
        <v>0</v>
      </c>
      <c r="F133" s="128">
        <f>(0.01*'CONCENTRADO SIN M.O. Y UTILIDA'!F133)+'CONCENTRADO SIN M.O. Y UTILIDA'!F133</f>
        <v/>
      </c>
      <c r="G133" s="128">
        <f>(0.01*'CONCENTRADO SIN M.O. Y UTILIDA'!G133)+'CONCENTRADO SIN M.O. Y UTILIDA'!G133</f>
        <v/>
      </c>
      <c r="H133" s="128" t="n">
        <v>0</v>
      </c>
      <c r="I133" s="128">
        <f>SUM(C133:H133)</f>
        <v/>
      </c>
      <c r="J133" s="135" t="n"/>
      <c r="K133" s="127">
        <f>K109</f>
        <v/>
      </c>
      <c r="L133" s="128">
        <f>'SERV. PREVENTIVOS'!AC14+'SIST ELECT'!AC14+FRENOS!AC14+LAVADOS!AC14+MOTOR!AC14+TRANSMISION!AC14+DIFERENCIAL!AC14</f>
        <v/>
      </c>
      <c r="M133" s="128">
        <f>(0.01*'CONCENTRADO SIN M.O. Y UTILIDA'!M133)+'CONCENTRADO SIN M.O. Y UTILIDA'!M133</f>
        <v/>
      </c>
      <c r="N133" s="128" t="n">
        <v>0</v>
      </c>
      <c r="O133" s="128">
        <f>(0.01*'CONCENTRADO SIN M.O. Y UTILIDA'!O133)+'CONCENTRADO SIN M.O. Y UTILIDA'!O133</f>
        <v/>
      </c>
      <c r="P133" s="128">
        <f>(0.01*'CONCENTRADO SIN M.O. Y UTILIDA'!P133)+'CONCENTRADO SIN M.O. Y UTILIDA'!P133</f>
        <v/>
      </c>
      <c r="Q133" s="128">
        <f>(0.01*'CONCENTRADO SIN M.O. Y UTILIDA'!Q133)+'CONCENTRADO SIN M.O. Y UTILIDA'!Q133</f>
        <v/>
      </c>
      <c r="R133" s="128">
        <f>L133+M133+N133+O133+P133+Q133</f>
        <v/>
      </c>
    </row>
    <row r="134">
      <c r="A134" s="135" t="n"/>
      <c r="B134" s="127">
        <f>B110</f>
        <v/>
      </c>
      <c r="C134" s="128">
        <f>'SERV. PREVENTIVOS'!AA15+'SIST ELECT'!AA15+FRENOS!AA15+LAVADOS!AA15+MOTOR!AA15+TRANSMISION!AA15+DIFERENCIAL!AA15</f>
        <v/>
      </c>
      <c r="D134" s="128">
        <f>(0.01*'CONCENTRADO SIN M.O. Y UTILIDA'!D134)+'CONCENTRADO SIN M.O. Y UTILIDA'!D134</f>
        <v/>
      </c>
      <c r="E134" s="128" t="n">
        <v>2000</v>
      </c>
      <c r="F134" s="128">
        <f>(0.01*'CONCENTRADO SIN M.O. Y UTILIDA'!F134)+'CONCENTRADO SIN M.O. Y UTILIDA'!F134</f>
        <v/>
      </c>
      <c r="G134" s="128">
        <f>(0.01*'CONCENTRADO SIN M.O. Y UTILIDA'!G134)+'CONCENTRADO SIN M.O. Y UTILIDA'!G134</f>
        <v/>
      </c>
      <c r="H134" s="128" t="n">
        <v>0</v>
      </c>
      <c r="I134" s="128">
        <f>SUM(C134:H134)</f>
        <v/>
      </c>
      <c r="J134" s="135" t="n"/>
      <c r="K134" s="127">
        <f>K110</f>
        <v/>
      </c>
      <c r="L134" s="128">
        <f>'SERV. PREVENTIVOS'!AC15+'SIST ELECT'!AC15+FRENOS!AC15+LAVADOS!AC15+MOTOR!AC15+TRANSMISION!AC15+DIFERENCIAL!AC15</f>
        <v/>
      </c>
      <c r="M134" s="128">
        <f>(0.01*'CONCENTRADO SIN M.O. Y UTILIDA'!M134)+'CONCENTRADO SIN M.O. Y UTILIDA'!M134</f>
        <v/>
      </c>
      <c r="N134" s="128" t="n">
        <v>0</v>
      </c>
      <c r="O134" s="128">
        <f>(0.01*'CONCENTRADO SIN M.O. Y UTILIDA'!O134)+'CONCENTRADO SIN M.O. Y UTILIDA'!O134</f>
        <v/>
      </c>
      <c r="P134" s="128">
        <f>(0.01*'CONCENTRADO SIN M.O. Y UTILIDA'!P134)+'CONCENTRADO SIN M.O. Y UTILIDA'!P134</f>
        <v/>
      </c>
      <c r="Q134" s="128">
        <f>(0.01*'CONCENTRADO SIN M.O. Y UTILIDA'!Q134)+'CONCENTRADO SIN M.O. Y UTILIDA'!Q134</f>
        <v/>
      </c>
      <c r="R134" s="128">
        <f>L134+M134+N134+O134+P134+Q134</f>
        <v/>
      </c>
    </row>
    <row r="135">
      <c r="A135" s="135" t="n"/>
      <c r="B135" s="127">
        <f>B111</f>
        <v/>
      </c>
      <c r="C135" s="128">
        <f>'SERV. PREVENTIVOS'!AA16+'SIST ELECT'!AA16+FRENOS!AA16+LAVADOS!AA16+MOTOR!AA16+TRANSMISION!AA16+DIFERENCIAL!AA16</f>
        <v/>
      </c>
      <c r="D135" s="128">
        <f>(0.01*'CONCENTRADO SIN M.O. Y UTILIDA'!D135)+'CONCENTRADO SIN M.O. Y UTILIDA'!D135</f>
        <v/>
      </c>
      <c r="E135" s="128" t="n">
        <v>0</v>
      </c>
      <c r="F135" s="128">
        <f>(0.01*'CONCENTRADO SIN M.O. Y UTILIDA'!F135)+'CONCENTRADO SIN M.O. Y UTILIDA'!F135</f>
        <v/>
      </c>
      <c r="G135" s="128">
        <f>(0.01*'CONCENTRADO SIN M.O. Y UTILIDA'!G135)+'CONCENTRADO SIN M.O. Y UTILIDA'!G135</f>
        <v/>
      </c>
      <c r="H135" s="128" t="n">
        <v>0</v>
      </c>
      <c r="I135" s="128">
        <f>SUM(C135:H135)</f>
        <v/>
      </c>
      <c r="J135" s="135" t="n"/>
      <c r="K135" s="127">
        <f>K111</f>
        <v/>
      </c>
      <c r="L135" s="128">
        <f>'SERV. PREVENTIVOS'!AC16+'SIST ELECT'!AC16+FRENOS!AC16+LAVADOS!AC16+MOTOR!AC16+TRANSMISION!AC16+DIFERENCIAL!AC16</f>
        <v/>
      </c>
      <c r="M135" s="128">
        <f>(0.01*'CONCENTRADO SIN M.O. Y UTILIDA'!M135)+'CONCENTRADO SIN M.O. Y UTILIDA'!M135</f>
        <v/>
      </c>
      <c r="N135" s="128" t="n">
        <v>1500</v>
      </c>
      <c r="O135" s="128">
        <f>(0.01*'CONCENTRADO SIN M.O. Y UTILIDA'!O135)+'CONCENTRADO SIN M.O. Y UTILIDA'!O135</f>
        <v/>
      </c>
      <c r="P135" s="128">
        <f>(0.01*'CONCENTRADO SIN M.O. Y UTILIDA'!P135)+'CONCENTRADO SIN M.O. Y UTILIDA'!P135</f>
        <v/>
      </c>
      <c r="Q135" s="128">
        <f>(0.01*'CONCENTRADO SIN M.O. Y UTILIDA'!Q135)+'CONCENTRADO SIN M.O. Y UTILIDA'!Q135</f>
        <v/>
      </c>
      <c r="R135" s="128">
        <f>L135+M135+N135+O135+P135+Q135</f>
        <v/>
      </c>
    </row>
    <row r="136">
      <c r="A136" s="135" t="n"/>
      <c r="B136" s="127">
        <f>B112</f>
        <v/>
      </c>
      <c r="C136" s="128">
        <f>'SERV. PREVENTIVOS'!AA17+'SIST ELECT'!AA17+FRENOS!AA17+LAVADOS!AA17+MOTOR!AA17+TRANSMISION!AA17+DIFERENCIAL!AA17</f>
        <v/>
      </c>
      <c r="D136" s="128">
        <f>(0.01*'CONCENTRADO SIN M.O. Y UTILIDA'!D136)+'CONCENTRADO SIN M.O. Y UTILIDA'!D136</f>
        <v/>
      </c>
      <c r="E136" s="128" t="n">
        <v>0</v>
      </c>
      <c r="F136" s="128">
        <f>(0.01*'CONCENTRADO SIN M.O. Y UTILIDA'!F136)+'CONCENTRADO SIN M.O. Y UTILIDA'!F136</f>
        <v/>
      </c>
      <c r="G136" s="128">
        <f>(0.01*'CONCENTRADO SIN M.O. Y UTILIDA'!G136)+'CONCENTRADO SIN M.O. Y UTILIDA'!G136</f>
        <v/>
      </c>
      <c r="H136" s="128" t="n">
        <v>0</v>
      </c>
      <c r="I136" s="128">
        <f>SUM(C136:H136)</f>
        <v/>
      </c>
      <c r="J136" s="135" t="n"/>
      <c r="K136" s="127">
        <f>K112</f>
        <v/>
      </c>
      <c r="L136" s="128">
        <f>'SERV. PREVENTIVOS'!AC17+'SIST ELECT'!AC17+FRENOS!AC17+LAVADOS!AC17+MOTOR!AC17+TRANSMISION!AC17+DIFERENCIAL!AC17</f>
        <v/>
      </c>
      <c r="M136" s="128" t="n">
        <v>4000</v>
      </c>
      <c r="N136" s="128" t="n">
        <v>0</v>
      </c>
      <c r="O136" s="128">
        <f>(0.01*'CONCENTRADO SIN M.O. Y UTILIDA'!O136)+'CONCENTRADO SIN M.O. Y UTILIDA'!O136</f>
        <v/>
      </c>
      <c r="P136" s="128">
        <f>(0.01*'CONCENTRADO SIN M.O. Y UTILIDA'!P136)+'CONCENTRADO SIN M.O. Y UTILIDA'!P136</f>
        <v/>
      </c>
      <c r="Q136" s="128">
        <f>(0.01*'CONCENTRADO SIN M.O. Y UTILIDA'!Q136)+'CONCENTRADO SIN M.O. Y UTILIDA'!Q136</f>
        <v/>
      </c>
      <c r="R136" s="128">
        <f>L136+M136+N136+O136+P136+Q136</f>
        <v/>
      </c>
    </row>
    <row r="137">
      <c r="A137" s="135" t="n"/>
      <c r="B137" s="127">
        <f>B113</f>
        <v/>
      </c>
      <c r="C137" s="128">
        <f>'SERV. PREVENTIVOS'!AA18+'SIST ELECT'!AA18+FRENOS!AA18+LAVADOS!AA18+MOTOR!AA18+TRANSMISION!AA18+DIFERENCIAL!AA18</f>
        <v/>
      </c>
      <c r="D137" s="128">
        <f>(0.01*'CONCENTRADO SIN M.O. Y UTILIDA'!D137)+'CONCENTRADO SIN M.O. Y UTILIDA'!D137</f>
        <v/>
      </c>
      <c r="E137" s="128" t="n">
        <v>0</v>
      </c>
      <c r="F137" s="128">
        <f>(0.01*'CONCENTRADO SIN M.O. Y UTILIDA'!F137)+'CONCENTRADO SIN M.O. Y UTILIDA'!F137</f>
        <v/>
      </c>
      <c r="G137" s="128">
        <f>(0.01*'CONCENTRADO SIN M.O. Y UTILIDA'!G137)+'CONCENTRADO SIN M.O. Y UTILIDA'!G137</f>
        <v/>
      </c>
      <c r="H137" s="128" t="n">
        <v>0</v>
      </c>
      <c r="I137" s="128">
        <f>SUM(C137:H137)</f>
        <v/>
      </c>
      <c r="J137" s="135" t="n"/>
      <c r="K137" s="127">
        <f>K113</f>
        <v/>
      </c>
      <c r="L137" s="128">
        <f>'SERV. PREVENTIVOS'!AC18+'SIST ELECT'!AC18+FRENOS!AC18+LAVADOS!AC18+MOTOR!AC18+TRANSMISION!AC18+DIFERENCIAL!AC18</f>
        <v/>
      </c>
      <c r="M137" s="128">
        <f>(0.01*'CONCENTRADO SIN M.O. Y UTILIDA'!M137)+'CONCENTRADO SIN M.O. Y UTILIDA'!M137</f>
        <v/>
      </c>
      <c r="N137" s="128" t="n">
        <v>0</v>
      </c>
      <c r="O137" s="128">
        <f>(0.01*'CONCENTRADO SIN M.O. Y UTILIDA'!O137)+'CONCENTRADO SIN M.O. Y UTILIDA'!O137</f>
        <v/>
      </c>
      <c r="P137" s="128">
        <f>(0.01*'CONCENTRADO SIN M.O. Y UTILIDA'!P137)+'CONCENTRADO SIN M.O. Y UTILIDA'!P137</f>
        <v/>
      </c>
      <c r="Q137" s="128">
        <f>(0.01*'CONCENTRADO SIN M.O. Y UTILIDA'!Q137)+'CONCENTRADO SIN M.O. Y UTILIDA'!Q137</f>
        <v/>
      </c>
      <c r="R137" s="128">
        <f>L137+M137+N137+O137+P137+Q137</f>
        <v/>
      </c>
    </row>
    <row r="138">
      <c r="A138" s="135" t="n"/>
      <c r="B138" s="127">
        <f>B114</f>
        <v/>
      </c>
      <c r="C138" s="128">
        <f>'SERV. PREVENTIVOS'!AA19+'SIST ELECT'!AA19+FRENOS!AA19+LAVADOS!AA19+MOTOR!AA19+TRANSMISION!AA19+DIFERENCIAL!AA19</f>
        <v/>
      </c>
      <c r="D138" s="128">
        <f>(0.01*'CONCENTRADO SIN M.O. Y UTILIDA'!D138)+'CONCENTRADO SIN M.O. Y UTILIDA'!D138</f>
        <v/>
      </c>
      <c r="E138" s="128" t="n">
        <v>2500</v>
      </c>
      <c r="F138" s="128">
        <f>(0.01*'CONCENTRADO SIN M.O. Y UTILIDA'!F138)+'CONCENTRADO SIN M.O. Y UTILIDA'!F138</f>
        <v/>
      </c>
      <c r="G138" s="128">
        <f>(0.01*'CONCENTRADO SIN M.O. Y UTILIDA'!G138)+'CONCENTRADO SIN M.O. Y UTILIDA'!G138</f>
        <v/>
      </c>
      <c r="H138" s="128" t="n">
        <v>0</v>
      </c>
      <c r="I138" s="128">
        <f>SUM(C138:H138)</f>
        <v/>
      </c>
      <c r="J138" s="135" t="n"/>
      <c r="K138" s="127">
        <f>K114</f>
        <v/>
      </c>
      <c r="L138" s="128">
        <f>'SERV. PREVENTIVOS'!AC19+'SIST ELECT'!AC19+FRENOS!AC19+LAVADOS!AC19+MOTOR!AC19+TRANSMISION!AC19+DIFERENCIAL!AC19</f>
        <v/>
      </c>
      <c r="M138" s="128">
        <f>(0.01*'CONCENTRADO SIN M.O. Y UTILIDA'!M138)+'CONCENTRADO SIN M.O. Y UTILIDA'!M138</f>
        <v/>
      </c>
      <c r="N138" s="128" t="n">
        <v>0</v>
      </c>
      <c r="O138" s="128">
        <f>(0.01*'CONCENTRADO SIN M.O. Y UTILIDA'!O138)+'CONCENTRADO SIN M.O. Y UTILIDA'!O138</f>
        <v/>
      </c>
      <c r="P138" s="128">
        <f>(0.01*'CONCENTRADO SIN M.O. Y UTILIDA'!P138)+'CONCENTRADO SIN M.O. Y UTILIDA'!P138</f>
        <v/>
      </c>
      <c r="Q138" s="128">
        <f>(0.01*'CONCENTRADO SIN M.O. Y UTILIDA'!Q138)+'CONCENTRADO SIN M.O. Y UTILIDA'!Q138</f>
        <v/>
      </c>
      <c r="R138" s="128">
        <f>L138+M138+N138+O138+P138+Q138</f>
        <v/>
      </c>
    </row>
    <row r="139">
      <c r="A139" s="135" t="n"/>
      <c r="B139" s="127">
        <f>B115</f>
        <v/>
      </c>
      <c r="C139" s="128">
        <f>'SERV. PREVENTIVOS'!AA20+'SIST ELECT'!AA20+FRENOS!AA20+LAVADOS!AA20+MOTOR!AA20+TRANSMISION!AA20+DIFERENCIAL!AA20</f>
        <v/>
      </c>
      <c r="D139" s="128">
        <f>(0.01*'CONCENTRADO SIN M.O. Y UTILIDA'!D139)+'CONCENTRADO SIN M.O. Y UTILIDA'!D139</f>
        <v/>
      </c>
      <c r="E139" s="128" t="n">
        <v>0</v>
      </c>
      <c r="F139" s="128">
        <f>(0.01*'CONCENTRADO SIN M.O. Y UTILIDA'!F139)+'CONCENTRADO SIN M.O. Y UTILIDA'!F139</f>
        <v/>
      </c>
      <c r="G139" s="128">
        <f>(0.01*'CONCENTRADO SIN M.O. Y UTILIDA'!G139)+'CONCENTRADO SIN M.O. Y UTILIDA'!G139</f>
        <v/>
      </c>
      <c r="H139" s="128" t="n">
        <v>0</v>
      </c>
      <c r="I139" s="128">
        <f>SUM(C139:H139)</f>
        <v/>
      </c>
      <c r="J139" s="135" t="n"/>
      <c r="K139" s="127">
        <f>K115</f>
        <v/>
      </c>
      <c r="L139" s="128">
        <f>'SERV. PREVENTIVOS'!AC20+'SIST ELECT'!AC20+FRENOS!AC20+LAVADOS!AC20+MOTOR!AC20+TRANSMISION!AC20+DIFERENCIAL!AC20</f>
        <v/>
      </c>
      <c r="M139" s="128">
        <f>(0.01*'CONCENTRADO SIN M.O. Y UTILIDA'!M139)+'CONCENTRADO SIN M.O. Y UTILIDA'!M139</f>
        <v/>
      </c>
      <c r="N139" s="128" t="n">
        <v>2500</v>
      </c>
      <c r="O139" s="128">
        <f>(0.01*'CONCENTRADO SIN M.O. Y UTILIDA'!O139)+'CONCENTRADO SIN M.O. Y UTILIDA'!O139</f>
        <v/>
      </c>
      <c r="P139" s="128">
        <f>(0.01*'CONCENTRADO SIN M.O. Y UTILIDA'!P139)+'CONCENTRADO SIN M.O. Y UTILIDA'!P139</f>
        <v/>
      </c>
      <c r="Q139" s="128">
        <f>(0.01*'CONCENTRADO SIN M.O. Y UTILIDA'!Q139)+'CONCENTRADO SIN M.O. Y UTILIDA'!Q139</f>
        <v/>
      </c>
      <c r="R139" s="128">
        <f>L139+M139+N139+O139+P139+Q139</f>
        <v/>
      </c>
    </row>
    <row r="140">
      <c r="A140" s="135" t="n"/>
      <c r="B140" s="127">
        <f>B116</f>
        <v/>
      </c>
      <c r="C140" s="128">
        <f>'SERV. PREVENTIVOS'!AA21+'SIST ELECT'!AA21+FRENOS!AA21+LAVADOS!AA21+MOTOR!AA21+TRANSMISION!AA21+DIFERENCIAL!AA21</f>
        <v/>
      </c>
      <c r="D140" s="128">
        <f>(0.01*'CONCENTRADO SIN M.O. Y UTILIDA'!D140)+'CONCENTRADO SIN M.O. Y UTILIDA'!D140</f>
        <v/>
      </c>
      <c r="E140" s="128" t="n">
        <v>0</v>
      </c>
      <c r="F140" s="128">
        <f>(0.01*'CONCENTRADO SIN M.O. Y UTILIDA'!F140)+'CONCENTRADO SIN M.O. Y UTILIDA'!F140</f>
        <v/>
      </c>
      <c r="G140" s="128">
        <f>(0.01*'CONCENTRADO SIN M.O. Y UTILIDA'!G140)+'CONCENTRADO SIN M.O. Y UTILIDA'!G140</f>
        <v/>
      </c>
      <c r="H140" s="128" t="n">
        <v>0</v>
      </c>
      <c r="I140" s="128">
        <f>SUM(C140:H140)</f>
        <v/>
      </c>
      <c r="J140" s="135" t="n"/>
      <c r="K140" s="127">
        <f>K116</f>
        <v/>
      </c>
      <c r="L140" s="128">
        <f>'SERV. PREVENTIVOS'!AC21+'SIST ELECT'!AC21+FRENOS!AC21+LAVADOS!AC21+MOTOR!AC21+TRANSMISION!AC21+DIFERENCIAL!AC21</f>
        <v/>
      </c>
      <c r="M140" s="128">
        <f>(0.01*'CONCENTRADO SIN M.O. Y UTILIDA'!M140)+'CONCENTRADO SIN M.O. Y UTILIDA'!M140</f>
        <v/>
      </c>
      <c r="N140" s="128" t="n">
        <v>0</v>
      </c>
      <c r="O140" s="128">
        <f>(0.01*'CONCENTRADO SIN M.O. Y UTILIDA'!O140)+'CONCENTRADO SIN M.O. Y UTILIDA'!O140</f>
        <v/>
      </c>
      <c r="P140" s="128">
        <f>(0.01*'CONCENTRADO SIN M.O. Y UTILIDA'!P140)+'CONCENTRADO SIN M.O. Y UTILIDA'!P140</f>
        <v/>
      </c>
      <c r="Q140" s="128">
        <f>(0.01*'CONCENTRADO SIN M.O. Y UTILIDA'!Q140)+'CONCENTRADO SIN M.O. Y UTILIDA'!Q140</f>
        <v/>
      </c>
      <c r="R140" s="128">
        <f>L140+M140+N140+O140+P140+Q140</f>
        <v/>
      </c>
    </row>
    <row r="141">
      <c r="A141" s="135" t="n"/>
      <c r="B141" s="127">
        <f>B117</f>
        <v/>
      </c>
      <c r="C141" s="128">
        <f>'SERV. PREVENTIVOS'!AA22+'SIST ELECT'!AA22+FRENOS!AA22+LAVADOS!AA22+MOTOR!AA22+TRANSMISION!AA22+DIFERENCIAL!AA22</f>
        <v/>
      </c>
      <c r="D141" s="128">
        <f>(0.01*'CONCENTRADO SIN M.O. Y UTILIDA'!D141)+'CONCENTRADO SIN M.O. Y UTILIDA'!D141</f>
        <v/>
      </c>
      <c r="E141" s="128" t="n">
        <v>0</v>
      </c>
      <c r="F141" s="128">
        <f>(0.01*'CONCENTRADO SIN M.O. Y UTILIDA'!F141)+'CONCENTRADO SIN M.O. Y UTILIDA'!F141</f>
        <v/>
      </c>
      <c r="G141" s="128">
        <f>(0.01*'CONCENTRADO SIN M.O. Y UTILIDA'!G141)+'CONCENTRADO SIN M.O. Y UTILIDA'!G141</f>
        <v/>
      </c>
      <c r="H141" s="128" t="n">
        <v>0</v>
      </c>
      <c r="I141" s="128">
        <f>SUM(C141:H141)</f>
        <v/>
      </c>
      <c r="J141" s="135" t="n"/>
      <c r="K141" s="127">
        <f>K117</f>
        <v/>
      </c>
      <c r="L141" s="128">
        <f>'SERV. PREVENTIVOS'!AC22+'SIST ELECT'!AC22+FRENOS!AC22+LAVADOS!AC22+MOTOR!AC22+TRANSMISION!AC22+DIFERENCIAL!AC22</f>
        <v/>
      </c>
      <c r="M141" s="128">
        <f>(0.01*'CONCENTRADO SIN M.O. Y UTILIDA'!M141)+'CONCENTRADO SIN M.O. Y UTILIDA'!M141</f>
        <v/>
      </c>
      <c r="N141" s="128" t="n">
        <v>0</v>
      </c>
      <c r="O141" s="128">
        <f>(0.01*'CONCENTRADO SIN M.O. Y UTILIDA'!O141)+'CONCENTRADO SIN M.O. Y UTILIDA'!O141</f>
        <v/>
      </c>
      <c r="P141" s="128">
        <f>(0.01*'CONCENTRADO SIN M.O. Y UTILIDA'!P141)+'CONCENTRADO SIN M.O. Y UTILIDA'!P141</f>
        <v/>
      </c>
      <c r="Q141" s="128">
        <f>(0.01*'CONCENTRADO SIN M.O. Y UTILIDA'!Q141)+'CONCENTRADO SIN M.O. Y UTILIDA'!Q141</f>
        <v/>
      </c>
      <c r="R141" s="128">
        <f>L141+M141+N141+O141+P141+Q141</f>
        <v/>
      </c>
    </row>
    <row r="142">
      <c r="A142" s="135" t="n"/>
      <c r="B142" s="127">
        <f>B118</f>
        <v/>
      </c>
      <c r="C142" s="128">
        <f>'SERV. PREVENTIVOS'!AA23+'SIST ELECT'!AA23+FRENOS!AA23+LAVADOS!AA23+MOTOR!AA23+TRANSMISION!AA23+DIFERENCIAL!AA23</f>
        <v/>
      </c>
      <c r="D142" s="128">
        <f>(0.01*'CONCENTRADO SIN M.O. Y UTILIDA'!D142)+'CONCENTRADO SIN M.O. Y UTILIDA'!D142</f>
        <v/>
      </c>
      <c r="E142" s="128" t="n">
        <v>0</v>
      </c>
      <c r="F142" s="128">
        <f>(0.01*'CONCENTRADO SIN M.O. Y UTILIDA'!F142)+'CONCENTRADO SIN M.O. Y UTILIDA'!F142</f>
        <v/>
      </c>
      <c r="G142" s="128">
        <f>(0.01*'CONCENTRADO SIN M.O. Y UTILIDA'!G142)+'CONCENTRADO SIN M.O. Y UTILIDA'!G142</f>
        <v/>
      </c>
      <c r="H142" s="128">
        <f>(0.01*'CONCENTRADO SIN M.O. Y UTILIDA'!H142)+'CONCENTRADO SIN M.O. Y UTILIDA'!H142</f>
        <v/>
      </c>
      <c r="I142" s="128">
        <f>SUM(C142:H142)</f>
        <v/>
      </c>
      <c r="J142" s="135" t="n"/>
      <c r="K142" s="127">
        <f>K118</f>
        <v/>
      </c>
      <c r="L142" s="128">
        <f>'SERV. PREVENTIVOS'!AC23+'SIST ELECT'!AC23+FRENOS!AC23+LAVADOS!AC23+MOTOR!AC23+TRANSMISION!AC23+DIFERENCIAL!AC23</f>
        <v/>
      </c>
      <c r="M142" s="128">
        <f>(0.01*'CONCENTRADO SIN M.O. Y UTILIDA'!M142)+'CONCENTRADO SIN M.O. Y UTILIDA'!M142</f>
        <v/>
      </c>
      <c r="N142" s="128" t="n">
        <v>0</v>
      </c>
      <c r="O142" s="128">
        <f>(0.01*'CONCENTRADO SIN M.O. Y UTILIDA'!O142)+'CONCENTRADO SIN M.O. Y UTILIDA'!O142</f>
        <v/>
      </c>
      <c r="P142" s="128">
        <f>(0.01*'CONCENTRADO SIN M.O. Y UTILIDA'!P142)+'CONCENTRADO SIN M.O. Y UTILIDA'!P142</f>
        <v/>
      </c>
      <c r="Q142" s="128">
        <f>(0.01*'CONCENTRADO SIN M.O. Y UTILIDA'!Q142)+'CONCENTRADO SIN M.O. Y UTILIDA'!Q142</f>
        <v/>
      </c>
      <c r="R142" s="128">
        <f>L142+M142+N142+O142+P142+Q142</f>
        <v/>
      </c>
    </row>
    <row r="143">
      <c r="A143" s="135" t="n"/>
      <c r="B143" s="127">
        <f>B119</f>
        <v/>
      </c>
      <c r="C143" s="128">
        <f>'SERV. PREVENTIVOS'!AA24+'SIST ELECT'!AA24+FRENOS!AA24+LAVADOS!AA24+MOTOR!AA24+TRANSMISION!AA24+DIFERENCIAL!AA24</f>
        <v/>
      </c>
      <c r="D143" s="128">
        <f>(0.01*'CONCENTRADO SIN M.O. Y UTILIDA'!D143)+'CONCENTRADO SIN M.O. Y UTILIDA'!D143</f>
        <v/>
      </c>
      <c r="E143" s="128" t="n">
        <v>0</v>
      </c>
      <c r="F143" s="128">
        <f>(0.01*'CONCENTRADO SIN M.O. Y UTILIDA'!F143)+'CONCENTRADO SIN M.O. Y UTILIDA'!F143</f>
        <v/>
      </c>
      <c r="G143" s="128">
        <f>(0.01*'CONCENTRADO SIN M.O. Y UTILIDA'!G143)+'CONCENTRADO SIN M.O. Y UTILIDA'!G143</f>
        <v/>
      </c>
      <c r="H143" s="128">
        <f>(0.01*'CONCENTRADO SIN M.O. Y UTILIDA'!H143)+'CONCENTRADO SIN M.O. Y UTILIDA'!H143</f>
        <v/>
      </c>
      <c r="I143" s="128">
        <f>SUM(C143:H143)</f>
        <v/>
      </c>
      <c r="J143" s="135" t="n"/>
      <c r="K143" s="127">
        <f>K119</f>
        <v/>
      </c>
      <c r="L143" s="128">
        <f>'SERV. PREVENTIVOS'!AC24+'SIST ELECT'!AC24+FRENOS!AC24+LAVADOS!AC24+MOTOR!AC24+TRANSMISION!AC24+DIFERENCIAL!AC24</f>
        <v/>
      </c>
      <c r="M143" s="128">
        <f>(0.01*'CONCENTRADO SIN M.O. Y UTILIDA'!M143)+'CONCENTRADO SIN M.O. Y UTILIDA'!M143</f>
        <v/>
      </c>
      <c r="N143" s="128" t="n">
        <v>0</v>
      </c>
      <c r="O143" s="128">
        <f>(0.01*'CONCENTRADO SIN M.O. Y UTILIDA'!O143)+'CONCENTRADO SIN M.O. Y UTILIDA'!O143</f>
        <v/>
      </c>
      <c r="P143" s="128">
        <f>(0.01*'CONCENTRADO SIN M.O. Y UTILIDA'!P143)+'CONCENTRADO SIN M.O. Y UTILIDA'!P143</f>
        <v/>
      </c>
      <c r="Q143" s="128">
        <f>(0.01*'CONCENTRADO SIN M.O. Y UTILIDA'!Q143)+'CONCENTRADO SIN M.O. Y UTILIDA'!Q143</f>
        <v/>
      </c>
      <c r="R143" s="128">
        <f>L143+M143+N143+O143+P143+Q143</f>
        <v/>
      </c>
    </row>
    <row r="144">
      <c r="A144" s="135" t="n"/>
      <c r="B144" s="127">
        <f>B120</f>
        <v/>
      </c>
      <c r="C144" s="128">
        <f>'SERV. PREVENTIVOS'!AA25+'SIST ELECT'!AA25+FRENOS!AA25+LAVADOS!AA25+MOTOR!AA25+TRANSMISION!AA25+DIFERENCIAL!AA25</f>
        <v/>
      </c>
      <c r="D144" s="128">
        <f>(0.01*'CONCENTRADO SIN M.O. Y UTILIDA'!D144)+'CONCENTRADO SIN M.O. Y UTILIDA'!D144</f>
        <v/>
      </c>
      <c r="E144" s="128" t="n">
        <v>0</v>
      </c>
      <c r="F144" s="128">
        <f>(0.01*'CONCENTRADO SIN M.O. Y UTILIDA'!F144)+'CONCENTRADO SIN M.O. Y UTILIDA'!F144</f>
        <v/>
      </c>
      <c r="G144" s="128">
        <f>(0.01*'CONCENTRADO SIN M.O. Y UTILIDA'!G144)+'CONCENTRADO SIN M.O. Y UTILIDA'!G144</f>
        <v/>
      </c>
      <c r="H144" s="128">
        <f>(0.01*'CONCENTRADO SIN M.O. Y UTILIDA'!H144)+'CONCENTRADO SIN M.O. Y UTILIDA'!H144</f>
        <v/>
      </c>
      <c r="I144" s="128">
        <f>SUM(C144:H144)</f>
        <v/>
      </c>
      <c r="J144" s="135" t="n"/>
      <c r="K144" s="127">
        <f>K120</f>
        <v/>
      </c>
      <c r="L144" s="128">
        <f>'SERV. PREVENTIVOS'!AC25+'SIST ELECT'!AC25+FRENOS!AC25+LAVADOS!AC25+MOTOR!AC25+TRANSMISION!AC25+DIFERENCIAL!AC25</f>
        <v/>
      </c>
      <c r="M144" s="128">
        <f>(0.01*'CONCENTRADO SIN M.O. Y UTILIDA'!M144)+'CONCENTRADO SIN M.O. Y UTILIDA'!M144</f>
        <v/>
      </c>
      <c r="N144" s="128" t="n">
        <v>0</v>
      </c>
      <c r="O144" s="128">
        <f>(0.01*'CONCENTRADO SIN M.O. Y UTILIDA'!O144)+'CONCENTRADO SIN M.O. Y UTILIDA'!O144</f>
        <v/>
      </c>
      <c r="P144" s="128">
        <f>(0.01*'CONCENTRADO SIN M.O. Y UTILIDA'!P144)+'CONCENTRADO SIN M.O. Y UTILIDA'!P144</f>
        <v/>
      </c>
      <c r="Q144" s="128">
        <f>(0.01*'CONCENTRADO SIN M.O. Y UTILIDA'!Q144)+'CONCENTRADO SIN M.O. Y UTILIDA'!Q144</f>
        <v/>
      </c>
      <c r="R144" s="128">
        <f>L144+M144+N144+O144+P144+Q144</f>
        <v/>
      </c>
    </row>
    <row r="145">
      <c r="A145" s="135" t="n"/>
      <c r="B145" s="127">
        <f>B121</f>
        <v/>
      </c>
      <c r="C145" s="128">
        <f>'SERV. PREVENTIVOS'!AA26+'SIST ELECT'!AA26+FRENOS!AA26+LAVADOS!AA26+MOTOR!AA26+TRANSMISION!AA26+DIFERENCIAL!AA26</f>
        <v/>
      </c>
      <c r="D145" s="128">
        <f>(0.01*'CONCENTRADO SIN M.O. Y UTILIDA'!D145)+'CONCENTRADO SIN M.O. Y UTILIDA'!D145</f>
        <v/>
      </c>
      <c r="E145" s="128" t="n">
        <v>0</v>
      </c>
      <c r="F145" s="128">
        <f>(0.01*'CONCENTRADO SIN M.O. Y UTILIDA'!F145)+'CONCENTRADO SIN M.O. Y UTILIDA'!F145</f>
        <v/>
      </c>
      <c r="G145" s="128">
        <f>(0.01*'CONCENTRADO SIN M.O. Y UTILIDA'!G145)+'CONCENTRADO SIN M.O. Y UTILIDA'!G145</f>
        <v/>
      </c>
      <c r="H145" s="128">
        <f>(0.01*'CONCENTRADO SIN M.O. Y UTILIDA'!H145)+'CONCENTRADO SIN M.O. Y UTILIDA'!H145</f>
        <v/>
      </c>
      <c r="I145" s="128">
        <f>SUM(C145:H145)</f>
        <v/>
      </c>
      <c r="J145" s="135" t="n"/>
      <c r="K145" s="127">
        <f>K121</f>
        <v/>
      </c>
      <c r="L145" s="128">
        <f>'SERV. PREVENTIVOS'!AC26+'SIST ELECT'!AC26+FRENOS!AC26+LAVADOS!AC26+MOTOR!AC26+TRANSMISION!AC26+DIFERENCIAL!AC26</f>
        <v/>
      </c>
      <c r="M145" s="128">
        <f>(0.01*'CONCENTRADO SIN M.O. Y UTILIDA'!M145)+'CONCENTRADO SIN M.O. Y UTILIDA'!M145</f>
        <v/>
      </c>
      <c r="N145" s="128" t="n">
        <v>0</v>
      </c>
      <c r="O145" s="128">
        <f>(0.01*'CONCENTRADO SIN M.O. Y UTILIDA'!O145)+'CONCENTRADO SIN M.O. Y UTILIDA'!O145</f>
        <v/>
      </c>
      <c r="P145" s="128">
        <f>(0.01*'CONCENTRADO SIN M.O. Y UTILIDA'!P145)+'CONCENTRADO SIN M.O. Y UTILIDA'!P145</f>
        <v/>
      </c>
      <c r="Q145" s="128">
        <f>(0.01*'CONCENTRADO SIN M.O. Y UTILIDA'!Q145)+'CONCENTRADO SIN M.O. Y UTILIDA'!Q145</f>
        <v/>
      </c>
      <c r="R145" s="128">
        <f>L145+M145+N145+O145+P145+Q145</f>
        <v/>
      </c>
    </row>
    <row r="146">
      <c r="A146" s="135" t="n"/>
      <c r="B146" s="127">
        <f>B122</f>
        <v/>
      </c>
      <c r="C146" s="128">
        <f>'SERV. PREVENTIVOS'!AA27+'SIST ELECT'!AA27+FRENOS!AA27+LAVADOS!AA27+MOTOR!AA27+TRANSMISION!AA27+DIFERENCIAL!AA27</f>
        <v/>
      </c>
      <c r="D146" s="128">
        <f>(0.01*'CONCENTRADO SIN M.O. Y UTILIDA'!D146)+'CONCENTRADO SIN M.O. Y UTILIDA'!D146</f>
        <v/>
      </c>
      <c r="E146" s="128" t="n">
        <v>0</v>
      </c>
      <c r="F146" s="128">
        <f>(0.01*'CONCENTRADO SIN M.O. Y UTILIDA'!F146)+'CONCENTRADO SIN M.O. Y UTILIDA'!F146</f>
        <v/>
      </c>
      <c r="G146" s="128">
        <f>(0.01*'CONCENTRADO SIN M.O. Y UTILIDA'!G146)+'CONCENTRADO SIN M.O. Y UTILIDA'!G146</f>
        <v/>
      </c>
      <c r="H146" s="128">
        <f>(0.01*'CONCENTRADO SIN M.O. Y UTILIDA'!H146)+'CONCENTRADO SIN M.O. Y UTILIDA'!H146</f>
        <v/>
      </c>
      <c r="I146" s="128">
        <f>SUM(C146:H146)</f>
        <v/>
      </c>
      <c r="J146" s="135" t="n"/>
      <c r="K146" s="127">
        <f>K122</f>
        <v/>
      </c>
      <c r="L146" s="128">
        <f>'SERV. PREVENTIVOS'!AC27+'SIST ELECT'!AC27+FRENOS!AC27+LAVADOS!AC27+MOTOR!AC27+TRANSMISION!AC27+DIFERENCIAL!AC27</f>
        <v/>
      </c>
      <c r="M146" s="128">
        <f>(0.01*'CONCENTRADO SIN M.O. Y UTILIDA'!M146)+'CONCENTRADO SIN M.O. Y UTILIDA'!M146</f>
        <v/>
      </c>
      <c r="N146" s="128" t="n">
        <v>0</v>
      </c>
      <c r="O146" s="128">
        <f>(0.01*'CONCENTRADO SIN M.O. Y UTILIDA'!O146)+'CONCENTRADO SIN M.O. Y UTILIDA'!O146</f>
        <v/>
      </c>
      <c r="P146" s="128">
        <f>(0.01*'CONCENTRADO SIN M.O. Y UTILIDA'!P146)+'CONCENTRADO SIN M.O. Y UTILIDA'!P146</f>
        <v/>
      </c>
      <c r="Q146" s="128">
        <f>(0.01*'CONCENTRADO SIN M.O. Y UTILIDA'!Q146)+'CONCENTRADO SIN M.O. Y UTILIDA'!Q146</f>
        <v/>
      </c>
      <c r="R146" s="128">
        <f>L146+M146+N146+O146+P146+Q146</f>
        <v/>
      </c>
    </row>
    <row r="147">
      <c r="A147" s="135" t="n"/>
      <c r="B147" s="127">
        <f>B123</f>
        <v/>
      </c>
      <c r="C147" s="128">
        <f>'SERV. PREVENTIVOS'!AA28+'SIST ELECT'!AA28+FRENOS!AA28+LAVADOS!AA28+MOTOR!AA28+TRANSMISION!AA28+DIFERENCIAL!AA28</f>
        <v/>
      </c>
      <c r="D147" s="128">
        <f>(0.01*'CONCENTRADO SIN M.O. Y UTILIDA'!D147)+'CONCENTRADO SIN M.O. Y UTILIDA'!D147</f>
        <v/>
      </c>
      <c r="E147" s="128" t="n">
        <v>0</v>
      </c>
      <c r="F147" s="128">
        <f>(0.01*'CONCENTRADO SIN M.O. Y UTILIDA'!F147)+'CONCENTRADO SIN M.O. Y UTILIDA'!F147</f>
        <v/>
      </c>
      <c r="G147" s="128">
        <f>(0.01*'CONCENTRADO SIN M.O. Y UTILIDA'!G147)+'CONCENTRADO SIN M.O. Y UTILIDA'!G147</f>
        <v/>
      </c>
      <c r="H147" s="128">
        <f>(0.01*'CONCENTRADO SIN M.O. Y UTILIDA'!H147)+'CONCENTRADO SIN M.O. Y UTILIDA'!H147</f>
        <v/>
      </c>
      <c r="I147" s="128">
        <f>SUM(C147:H147)</f>
        <v/>
      </c>
      <c r="J147" s="135" t="n"/>
      <c r="K147" s="127">
        <f>K123</f>
        <v/>
      </c>
      <c r="L147" s="128">
        <f>'SERV. PREVENTIVOS'!AC28+'SIST ELECT'!AC28+FRENOS!AC28+LAVADOS!AC28+MOTOR!AC28+TRANSMISION!AC28+DIFERENCIAL!AC28</f>
        <v/>
      </c>
      <c r="M147" s="128">
        <f>(0.01*'CONCENTRADO SIN M.O. Y UTILIDA'!M147)+'CONCENTRADO SIN M.O. Y UTILIDA'!M147</f>
        <v/>
      </c>
      <c r="N147" s="128" t="n">
        <v>0</v>
      </c>
      <c r="O147" s="128">
        <f>(0.01*'CONCENTRADO SIN M.O. Y UTILIDA'!O147)+'CONCENTRADO SIN M.O. Y UTILIDA'!O147</f>
        <v/>
      </c>
      <c r="P147" s="128">
        <f>(0.01*'CONCENTRADO SIN M.O. Y UTILIDA'!P147)+'CONCENTRADO SIN M.O. Y UTILIDA'!P147</f>
        <v/>
      </c>
      <c r="Q147" s="128">
        <f>(0.01*'CONCENTRADO SIN M.O. Y UTILIDA'!Q147)+'CONCENTRADO SIN M.O. Y UTILIDA'!Q147</f>
        <v/>
      </c>
      <c r="R147" s="128">
        <f>L147+M147+N147+O147+P147+Q147</f>
        <v/>
      </c>
    </row>
    <row r="148">
      <c r="A148" s="135" t="n"/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69">
        <f>SUM(F129:F147)</f>
        <v/>
      </c>
      <c r="G148" s="169">
        <f>SUM(G129:G147)</f>
        <v/>
      </c>
      <c r="H148" s="169">
        <f>SUM(H129:H147)</f>
        <v/>
      </c>
      <c r="I148" s="169">
        <f>SUM(I129:I147)</f>
        <v/>
      </c>
      <c r="J148" s="135" t="n"/>
      <c r="K148" s="129" t="inlineStr">
        <is>
          <t>TOTAL</t>
        </is>
      </c>
      <c r="L148" s="169">
        <f>SUM(L129:L147)</f>
        <v/>
      </c>
      <c r="M148" s="169">
        <f>SUM(M129:M147)</f>
        <v/>
      </c>
      <c r="N148" s="169">
        <f>SUM(N129:N147)</f>
        <v/>
      </c>
      <c r="O148" s="169">
        <f>SUM(O129:O147)</f>
        <v/>
      </c>
      <c r="P148" s="169">
        <f>SUM(P129:P147)</f>
        <v/>
      </c>
      <c r="Q148" s="169">
        <f>SUM(Q129:Q147)</f>
        <v/>
      </c>
      <c r="R148" s="169">
        <f>SUM(R129:R147)</f>
        <v/>
      </c>
    </row>
    <row r="149">
      <c r="A149" s="135" t="n"/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  <c r="K149" s="135" t="n"/>
      <c r="L149" s="135" t="n"/>
      <c r="M149" s="135" t="n"/>
      <c r="N149" s="135" t="n"/>
      <c r="O149" s="135" t="n"/>
      <c r="P149" s="135" t="n"/>
      <c r="Q149" s="135" t="n"/>
      <c r="R149" s="135" t="n"/>
    </row>
    <row r="150">
      <c r="A150" s="135" t="n"/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  <c r="K150" s="135" t="n"/>
      <c r="L150" s="135" t="n"/>
      <c r="M150" s="135" t="n"/>
      <c r="N150" s="135" t="n"/>
      <c r="O150" s="135" t="n"/>
      <c r="P150" s="135" t="n"/>
      <c r="Q150" s="135" t="n"/>
      <c r="R150" s="135" t="n"/>
    </row>
    <row r="151" ht="15.6" customHeight="1" s="81">
      <c r="A151" s="135" t="n"/>
      <c r="B151" s="135" t="n"/>
      <c r="C151" s="135" t="n"/>
      <c r="D151" s="135" t="n"/>
      <c r="E151" s="135" t="n"/>
      <c r="F151" s="120" t="inlineStr">
        <is>
          <t>CD. CONSTITUCION GASPASA</t>
        </is>
      </c>
      <c r="G151" s="135" t="n"/>
      <c r="H151" s="135" t="n"/>
      <c r="I151" s="135" t="n"/>
      <c r="J151" s="135" t="n"/>
      <c r="K151" s="135" t="n"/>
      <c r="L151" s="135" t="n"/>
      <c r="M151" s="135" t="n"/>
      <c r="N151" s="135" t="n"/>
      <c r="O151" s="135" t="n"/>
      <c r="P151" s="135" t="n"/>
      <c r="Q151" s="135" t="n"/>
      <c r="R151" s="135" t="n"/>
    </row>
    <row r="152">
      <c r="A152" s="135" t="n"/>
      <c r="B152" s="167" t="inlineStr">
        <is>
          <t>CONCENTRADO POR INDICADOR</t>
        </is>
      </c>
      <c r="C152" s="179" t="n"/>
      <c r="D152" s="179" t="n"/>
      <c r="E152" s="135" t="n"/>
      <c r="F152" s="135" t="n"/>
      <c r="G152" s="135" t="n"/>
      <c r="H152" s="135" t="n"/>
      <c r="I152" s="135" t="n"/>
      <c r="J152" s="135" t="n"/>
      <c r="K152" s="135" t="n"/>
      <c r="L152" s="135" t="n"/>
      <c r="M152" s="135" t="n"/>
      <c r="N152" s="135" t="n"/>
      <c r="O152" s="135" t="n"/>
      <c r="P152" s="135" t="n"/>
      <c r="Q152" s="135" t="n"/>
      <c r="R152" s="135" t="n"/>
    </row>
    <row r="153">
      <c r="A153" s="135" t="n"/>
      <c r="B153" s="169" t="inlineStr">
        <is>
          <t>UNIDADES</t>
        </is>
      </c>
      <c r="C153" s="169" t="inlineStr">
        <is>
          <t>MANO DE OBRA</t>
        </is>
      </c>
      <c r="D153" s="169" t="inlineStr">
        <is>
          <t>REFACCIONES</t>
        </is>
      </c>
      <c r="E153" s="169" t="inlineStr">
        <is>
          <t>T.O.T.</t>
        </is>
      </c>
      <c r="F153" s="169" t="inlineStr">
        <is>
          <t>LLANTAS</t>
        </is>
      </c>
      <c r="G153" s="169" t="inlineStr">
        <is>
          <t>HOJA. Y PINTURA</t>
        </is>
      </c>
      <c r="H153" s="169" t="inlineStr">
        <is>
          <t>OTROS</t>
        </is>
      </c>
      <c r="I153" s="169" t="inlineStr">
        <is>
          <t>TOTAL</t>
        </is>
      </c>
      <c r="J153" s="135" t="n"/>
      <c r="K153" s="135" t="n"/>
      <c r="L153" s="135" t="n"/>
      <c r="M153" s="135" t="n"/>
      <c r="N153" s="135" t="n"/>
      <c r="O153" s="135" t="n"/>
      <c r="P153" s="135" t="n"/>
      <c r="Q153" s="135" t="n"/>
      <c r="R153" s="135" t="n"/>
    </row>
    <row r="154">
      <c r="A154" s="135" t="n"/>
      <c r="B154" s="127">
        <f>B129</f>
        <v/>
      </c>
      <c r="C154" s="128">
        <f>C6+L6+C31+L31+C56+L56+C81+L81+C105+L105+C129+L129</f>
        <v/>
      </c>
      <c r="D154" s="128">
        <f>D6+M6+D31+M31+D56+M56+D81+M81+D105+M105+D129+M129</f>
        <v/>
      </c>
      <c r="E154" s="128">
        <f>E6+N6+E31+N31+E56+N56+E81+N81+E105+N105+E129+N129</f>
        <v/>
      </c>
      <c r="F154" s="128">
        <f>F6+O6+F31+O31+F56+O56+F81+O81+F105+O105+F129+O129</f>
        <v/>
      </c>
      <c r="G154" s="128">
        <f>G6+P6+G31+P31+G56+P56+G81+P81+G105+P105+G129+P129</f>
        <v/>
      </c>
      <c r="H154" s="128">
        <f>H6+Q6+H31+Q31+H56+Q56+H81+Q81+H105+Q105+H129+Q129</f>
        <v/>
      </c>
      <c r="I154" s="128">
        <f>SUM(C154:H154)</f>
        <v/>
      </c>
      <c r="J154" s="135" t="n"/>
      <c r="K154" s="135" t="n"/>
      <c r="L154" s="135" t="n"/>
      <c r="M154" s="135" t="n"/>
      <c r="N154" s="135" t="n"/>
      <c r="O154" s="135" t="n"/>
      <c r="P154" s="135" t="n"/>
      <c r="Q154" s="135" t="n"/>
      <c r="R154" s="135" t="n"/>
    </row>
    <row r="155">
      <c r="A155" s="135" t="n"/>
      <c r="B155" s="127">
        <f>B130</f>
        <v/>
      </c>
      <c r="C155" s="128">
        <f>C7+L7+C32+L32+C57+L57+C82+L82+C106+L106+C130+L130</f>
        <v/>
      </c>
      <c r="D155" s="128">
        <f>D7+M7+D32+M32+D57+M57+D82+M82+D106+M106+D130+M130</f>
        <v/>
      </c>
      <c r="E155" s="128">
        <f>E7+N7+E32+N32+E57+N57+E82+N82+E106+N106+E130+N130</f>
        <v/>
      </c>
      <c r="F155" s="128">
        <f>F7+O7+F32+O32+F57+O57+F82+O82+F106+O106+F130+O130</f>
        <v/>
      </c>
      <c r="G155" s="128">
        <f>G7+P7+G32+P32+G57+P57+G82+P82+G106+P106+G130+P130</f>
        <v/>
      </c>
      <c r="H155" s="128">
        <f>H7+Q7+H32+Q32+H57+Q57+H82+Q82+H106+Q106+H130+Q130</f>
        <v/>
      </c>
      <c r="I155" s="128">
        <f>SUM(C155:H155)</f>
        <v/>
      </c>
      <c r="J155" s="135" t="n"/>
      <c r="K155" s="135" t="n"/>
      <c r="L155" s="135" t="n"/>
      <c r="M155" s="135" t="n"/>
      <c r="N155" s="135" t="n"/>
      <c r="O155" s="135" t="n"/>
      <c r="P155" s="135" t="n"/>
      <c r="Q155" s="135" t="n"/>
      <c r="R155" s="135" t="n"/>
    </row>
    <row r="156">
      <c r="A156" s="135" t="n"/>
      <c r="B156" s="127">
        <f>B131</f>
        <v/>
      </c>
      <c r="C156" s="128">
        <f>C8+L8+C33+L33+C58+L58+C83+L83+C107+L107+C131+L131</f>
        <v/>
      </c>
      <c r="D156" s="128">
        <f>D8+M8+D33+M33+D58+M58+D83+M83+D107+M107+D131+M131</f>
        <v/>
      </c>
      <c r="E156" s="128">
        <f>E8+N8+E33+N33+E58+N58+E83+N83+E107+N107+E131+N131</f>
        <v/>
      </c>
      <c r="F156" s="128">
        <f>F8+O8+F33+O33+F58+O58+F83+O83+F107+O107+F131+O131</f>
        <v/>
      </c>
      <c r="G156" s="128">
        <f>G8+P8+G33+P33+G58+P58+G83+P83+G107+P107+G131+P131</f>
        <v/>
      </c>
      <c r="H156" s="128">
        <f>H8+Q8+H33+Q33+H58+Q58+H83+Q83+H107+Q107+H131+Q131</f>
        <v/>
      </c>
      <c r="I156" s="128">
        <f>SUM(C156:H156)</f>
        <v/>
      </c>
      <c r="J156" s="135" t="n"/>
      <c r="K156" s="135" t="n"/>
      <c r="L156" s="135" t="n"/>
      <c r="M156" s="135" t="n"/>
      <c r="N156" s="135" t="n"/>
      <c r="O156" s="135" t="n"/>
      <c r="P156" s="135" t="n"/>
      <c r="Q156" s="135" t="n"/>
      <c r="R156" s="135" t="n"/>
    </row>
    <row r="157">
      <c r="A157" s="135" t="n"/>
      <c r="B157" s="127">
        <f>B132</f>
        <v/>
      </c>
      <c r="C157" s="128">
        <f>C9+L9+C34+L34+C59+L59+C84+L84+C108+L108+C132+L132</f>
        <v/>
      </c>
      <c r="D157" s="128">
        <f>D9+M9+D34+M34+D59+M59+D84+M84+D108+M108+D132+M132</f>
        <v/>
      </c>
      <c r="E157" s="128">
        <f>E9+N9+E34+N34+E59+N59+E84+N84+E108+N108+E132+N132</f>
        <v/>
      </c>
      <c r="F157" s="128">
        <f>F9+O9+F34+O34+F59+O59+F84+O84+F108+O108+F132+O132</f>
        <v/>
      </c>
      <c r="G157" s="128">
        <f>G9+P9+G34+P34+G59+P59+G84+P84+G108+P108+G132+P132</f>
        <v/>
      </c>
      <c r="H157" s="128">
        <f>H9+Q9+H34+Q34+H59+Q59+H84+Q84+H108+Q108+H132+Q132</f>
        <v/>
      </c>
      <c r="I157" s="128">
        <f>SUM(C157:H157)</f>
        <v/>
      </c>
      <c r="J157" s="135" t="n"/>
      <c r="K157" s="135" t="n"/>
      <c r="L157" s="135" t="n"/>
      <c r="M157" s="135" t="n"/>
      <c r="N157" s="135" t="n"/>
      <c r="O157" s="135" t="n"/>
      <c r="P157" s="135" t="n"/>
      <c r="Q157" s="135" t="n"/>
      <c r="R157" s="135" t="n"/>
    </row>
    <row r="158">
      <c r="A158" s="135" t="n"/>
      <c r="B158" s="127">
        <f>B133</f>
        <v/>
      </c>
      <c r="C158" s="128">
        <f>C10+L10+C35+L35+C60+L60+C85+L85+C109+L109+C133+L133</f>
        <v/>
      </c>
      <c r="D158" s="128">
        <f>D10+M10+D35+M35+D60+M60+D85+M85+D109+M109+D133+M133</f>
        <v/>
      </c>
      <c r="E158" s="128">
        <f>E10+N10+E35+N35+E60+N60+E85+N85+E109+N109+E133+N133</f>
        <v/>
      </c>
      <c r="F158" s="128">
        <f>F10+O10+F35+O35+F60+O60+F85+O85+F109+O109+F133+O133</f>
        <v/>
      </c>
      <c r="G158" s="128">
        <f>G10+P10+G35+P35+G60+P60+G85+P85+G109+P109+G133+P133</f>
        <v/>
      </c>
      <c r="H158" s="128">
        <f>H10+Q10+H35+Q35+H60+Q60+H85+Q85+H109+Q109+H133+Q133</f>
        <v/>
      </c>
      <c r="I158" s="128">
        <f>SUM(C158:H158)</f>
        <v/>
      </c>
      <c r="J158" s="135" t="n"/>
      <c r="K158" s="135" t="n"/>
      <c r="L158" s="135" t="n"/>
      <c r="M158" s="135" t="n"/>
      <c r="N158" s="135" t="n"/>
      <c r="O158" s="135" t="n"/>
      <c r="P158" s="135" t="n"/>
      <c r="Q158" s="135" t="n"/>
      <c r="R158" s="135" t="n"/>
    </row>
    <row r="159">
      <c r="A159" s="135" t="n"/>
      <c r="B159" s="127">
        <f>B134</f>
        <v/>
      </c>
      <c r="C159" s="128">
        <f>C11+L11+C36+L36+C61+L61+C86+L86+C110+L110+C134+L134</f>
        <v/>
      </c>
      <c r="D159" s="128">
        <f>D11+M11+D36+M36+D61+M61+D86+M86+D110+M110+D134+M134</f>
        <v/>
      </c>
      <c r="E159" s="128">
        <f>E11+N11+E36+N36+E61+N61+E86+N86+E110+N110+E134+N134</f>
        <v/>
      </c>
      <c r="F159" s="128">
        <f>F11+O11+F36+O36+F61+O61+F86+O86+F110+O110+F134+O134</f>
        <v/>
      </c>
      <c r="G159" s="128">
        <f>G11+P11+G36+P36+G61+P61+G86+P86+G110+P110+G134+P134</f>
        <v/>
      </c>
      <c r="H159" s="128">
        <f>H11+Q11+H36+Q36+H61+Q61+H86+Q86+H110+Q110+H134+Q134</f>
        <v/>
      </c>
      <c r="I159" s="128">
        <f>SUM(C159:H159)</f>
        <v/>
      </c>
      <c r="J159" s="135" t="n"/>
      <c r="K159" s="135" t="n"/>
      <c r="L159" s="135" t="n"/>
      <c r="M159" s="135" t="n"/>
      <c r="N159" s="135" t="n"/>
      <c r="O159" s="135" t="n"/>
      <c r="P159" s="135" t="n"/>
      <c r="Q159" s="135" t="n"/>
      <c r="R159" s="135" t="n"/>
    </row>
    <row r="160">
      <c r="A160" s="135" t="n"/>
      <c r="B160" s="127">
        <f>B135</f>
        <v/>
      </c>
      <c r="C160" s="128">
        <f>C12+L12+C37+L37+C62+L62+C87+L87+C111+L111+C135+L135</f>
        <v/>
      </c>
      <c r="D160" s="128">
        <f>D12+M12+D37+M37+D62+M62+D87+M87+D111+M111+D135+M135</f>
        <v/>
      </c>
      <c r="E160" s="128">
        <f>E12+N12+E37+N37+E62+N62+E87+N87+E111+N111+E135+N135</f>
        <v/>
      </c>
      <c r="F160" s="128">
        <f>F12+O12+F37+O37+F62+O62+F87+O87+F111+O111+F135+O135</f>
        <v/>
      </c>
      <c r="G160" s="128">
        <f>G12+P12+G37+P37+G62+P62+G87+P87+G111+P111+G135+P135</f>
        <v/>
      </c>
      <c r="H160" s="128">
        <f>H12+Q12+H37+Q37+H62+Q62+H87+Q87+H111+Q111+H135+Q135</f>
        <v/>
      </c>
      <c r="I160" s="128">
        <f>SUM(C160:H160)</f>
        <v/>
      </c>
      <c r="J160" s="135" t="n"/>
      <c r="K160" s="135" t="n"/>
      <c r="L160" s="135" t="n"/>
      <c r="M160" s="135" t="n"/>
      <c r="N160" s="135" t="n"/>
      <c r="O160" s="135" t="n"/>
      <c r="P160" s="135" t="n"/>
      <c r="Q160" s="135" t="n"/>
      <c r="R160" s="135" t="n"/>
    </row>
    <row r="161">
      <c r="A161" s="135" t="n"/>
      <c r="B161" s="127">
        <f>B136</f>
        <v/>
      </c>
      <c r="C161" s="128">
        <f>C13+L13+C38+L38+C63+L63+C88+L88+C112+L112+C136+L136</f>
        <v/>
      </c>
      <c r="D161" s="128">
        <f>D13+M13+D38+M38+D63+M63+D88+M88+D112+M112+D136+M136</f>
        <v/>
      </c>
      <c r="E161" s="128">
        <f>E13+N13+E38+N38+E63+N63+E88+N88+E112+N112+E136+N136</f>
        <v/>
      </c>
      <c r="F161" s="128">
        <f>F13+O13+F38+O38+F63+O63+F88+O88+F112+O112+F136+O136</f>
        <v/>
      </c>
      <c r="G161" s="128">
        <f>G13+P13+G38+P38+G63+P63+G88+P88+G112+P112+G136+P136</f>
        <v/>
      </c>
      <c r="H161" s="128">
        <f>H13+Q13+H38+Q38+H63+Q63+H88+Q88+H112+Q112+H136+Q136</f>
        <v/>
      </c>
      <c r="I161" s="128">
        <f>SUM(C161:H161)</f>
        <v/>
      </c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</row>
    <row r="162">
      <c r="A162" s="135" t="n"/>
      <c r="B162" s="127">
        <f>B137</f>
        <v/>
      </c>
      <c r="C162" s="128">
        <f>C14+L14+C39+L39+C64+L64+C89+L89+C113+L113+C137+L137</f>
        <v/>
      </c>
      <c r="D162" s="128">
        <f>D14+M14+D39+M39+D64+M64+D89+M89+D113+M113+D137+M137</f>
        <v/>
      </c>
      <c r="E162" s="128">
        <f>E14+N14+E39+N39+E64+N64+E89+N89+E113+N113+E137+N137</f>
        <v/>
      </c>
      <c r="F162" s="128">
        <f>F14+O14+F39+O39+F64+O64+F89+O89+F113+O113+F137+O137</f>
        <v/>
      </c>
      <c r="G162" s="128">
        <f>G14+P14+G39+P39+G64+P64+G89+P89+G113+P113+G137+P137</f>
        <v/>
      </c>
      <c r="H162" s="128">
        <f>H14+Q14+H39+Q39+H64+Q64+H89+Q89+H113+Q113+H137+Q137</f>
        <v/>
      </c>
      <c r="I162" s="128">
        <f>SUM(C162:H162)</f>
        <v/>
      </c>
      <c r="J162" s="135" t="n"/>
      <c r="K162" s="135" t="n"/>
      <c r="L162" s="135" t="n"/>
      <c r="M162" s="135" t="n"/>
      <c r="N162" s="135" t="n"/>
      <c r="O162" s="135" t="n"/>
      <c r="P162" s="135" t="n"/>
      <c r="Q162" s="135" t="n"/>
      <c r="R162" s="135" t="n"/>
    </row>
    <row r="163">
      <c r="A163" s="135" t="n"/>
      <c r="B163" s="127">
        <f>B138</f>
        <v/>
      </c>
      <c r="C163" s="128">
        <f>C15+L15+C40+L40+C65+L65+C90+L90+C114+L114+C138+L138</f>
        <v/>
      </c>
      <c r="D163" s="128">
        <f>D15+M15+D40+M40+D65+M65+D90+M90+D114+M114+D138+M138</f>
        <v/>
      </c>
      <c r="E163" s="128">
        <f>E15+N15+E40+N40+E65+N65+E90+N90+E114+N114+E138+N138</f>
        <v/>
      </c>
      <c r="F163" s="128">
        <f>F15+O15+F40+O40+F65+O65+F90+O90+F114+O114+F138+O138</f>
        <v/>
      </c>
      <c r="G163" s="128">
        <f>G15+P15+G40+P40+G65+P65+G90+P90+G114+P114+G138+P138</f>
        <v/>
      </c>
      <c r="H163" s="128">
        <f>H15+Q15+H40+Q40+H65+Q65+H90+Q90+H114+Q114+H138+Q138</f>
        <v/>
      </c>
      <c r="I163" s="128">
        <f>SUM(C163:H163)</f>
        <v/>
      </c>
      <c r="J163" s="135" t="n"/>
      <c r="K163" s="135" t="n"/>
      <c r="L163" s="135" t="n"/>
      <c r="M163" s="135" t="n"/>
      <c r="N163" s="135" t="n"/>
      <c r="O163" s="135" t="n"/>
      <c r="P163" s="135" t="n"/>
      <c r="Q163" s="135" t="n"/>
      <c r="R163" s="135" t="n"/>
    </row>
    <row r="164">
      <c r="A164" s="135" t="n"/>
      <c r="B164" s="127">
        <f>B139</f>
        <v/>
      </c>
      <c r="C164" s="128">
        <f>C16+L16+C41+L41+C66+L66+C91+L91+C115+L115+C139+L139</f>
        <v/>
      </c>
      <c r="D164" s="128">
        <f>D16+M16+D41+M41+D66+M66+D91+M91+D115+M115+D139+M139</f>
        <v/>
      </c>
      <c r="E164" s="128">
        <f>E16+N16+E41+N41+E66+N66+E91+N91+E115+N115+E139+N139</f>
        <v/>
      </c>
      <c r="F164" s="128">
        <f>F16+O16+F41+O41+F66+O66+F91+O91+F115+O115+F139+O139</f>
        <v/>
      </c>
      <c r="G164" s="128">
        <f>G16+P16+G41+P41+G66+P66+G91+P91+G115+P115+G139+P139</f>
        <v/>
      </c>
      <c r="H164" s="128">
        <f>H16+Q16+H41+Q41+H66+Q66+H91+Q91+H115+Q115+H139+Q139</f>
        <v/>
      </c>
      <c r="I164" s="128">
        <f>SUM(C164:H164)</f>
        <v/>
      </c>
      <c r="J164" s="135" t="n"/>
      <c r="K164" s="135" t="n"/>
      <c r="L164" s="135" t="n"/>
      <c r="M164" s="135" t="n"/>
      <c r="N164" s="135" t="n"/>
      <c r="O164" s="135" t="n"/>
      <c r="P164" s="135" t="n"/>
      <c r="Q164" s="135" t="n"/>
      <c r="R164" s="135" t="n"/>
    </row>
    <row r="165">
      <c r="A165" s="135" t="n"/>
      <c r="B165" s="127">
        <f>B140</f>
        <v/>
      </c>
      <c r="C165" s="128">
        <f>C17+L17+C42+L42+C67+L67+C92+L92+C116+L116+C140+L140</f>
        <v/>
      </c>
      <c r="D165" s="128">
        <f>D17+M17+D42+M42+D67+M67+D92+M92+D116+M116+D140+M140</f>
        <v/>
      </c>
      <c r="E165" s="128">
        <f>E17+N17+E42+N42+E67+N67+E92+N92+E116+N116+E140+N140</f>
        <v/>
      </c>
      <c r="F165" s="128">
        <f>F17+O17+F42+O42+F67+O67+F92+O92+F116+O116+F140+O140</f>
        <v/>
      </c>
      <c r="G165" s="128">
        <f>G17+P17+G42+P42+G67+P67+G92+P92+G116+P116+G140+P140</f>
        <v/>
      </c>
      <c r="H165" s="128">
        <f>H17+Q17+H42+Q42+H67+Q67+H92+Q92+H116+Q116+H140+Q140</f>
        <v/>
      </c>
      <c r="I165" s="128">
        <f>SUM(C165:H165)</f>
        <v/>
      </c>
      <c r="J165" s="135" t="n"/>
      <c r="K165" s="135" t="n"/>
      <c r="L165" s="135" t="n"/>
      <c r="M165" s="135" t="n"/>
      <c r="N165" s="135" t="n"/>
      <c r="O165" s="135" t="n"/>
      <c r="P165" s="135" t="n"/>
      <c r="Q165" s="135" t="n"/>
      <c r="R165" s="135" t="n"/>
    </row>
    <row r="166">
      <c r="A166" s="135" t="n"/>
      <c r="B166" s="127">
        <f>B141</f>
        <v/>
      </c>
      <c r="C166" s="128">
        <f>C18+L18+C43+L43+C68+L68+C93+L93+C117+L117+C141+L141</f>
        <v/>
      </c>
      <c r="D166" s="128">
        <f>D18+M18+D43+M43+D68+M68+D93+M93+D117+M117+D141+M141</f>
        <v/>
      </c>
      <c r="E166" s="128">
        <f>E18+N18+E43+N43+E68+N68+E93+N93+E117+N117+E141+N141</f>
        <v/>
      </c>
      <c r="F166" s="128">
        <f>F18+O18+F43+O43+F68+O68+F93+O93+F117+O117+F141+O141</f>
        <v/>
      </c>
      <c r="G166" s="128">
        <f>G18+P18+G43+P43+G68+P68+G93+P93+G117+P117+G141+P141</f>
        <v/>
      </c>
      <c r="H166" s="128">
        <f>H18+Q18+H43+Q43+H68+Q68+H93+Q93+H117+Q117+H141+Q141</f>
        <v/>
      </c>
      <c r="I166" s="128">
        <f>SUM(C166:H166)</f>
        <v/>
      </c>
      <c r="J166" s="135" t="n"/>
      <c r="K166" s="135" t="n"/>
      <c r="L166" s="135" t="n"/>
      <c r="M166" s="135" t="n"/>
      <c r="N166" s="135" t="n"/>
      <c r="O166" s="135" t="n"/>
      <c r="P166" s="135" t="n"/>
      <c r="Q166" s="135" t="n"/>
      <c r="R166" s="135" t="n"/>
    </row>
    <row r="167">
      <c r="A167" s="135" t="n"/>
      <c r="B167" s="127">
        <f>B142</f>
        <v/>
      </c>
      <c r="C167" s="128">
        <f>C19+L19+C44+L44+C69+L69+C94+L94+C118+L118+C142+L142</f>
        <v/>
      </c>
      <c r="D167" s="128">
        <f>D19+M19+D44+M44+D69+M69+D94+M94+D118+M118+D142+M142</f>
        <v/>
      </c>
      <c r="E167" s="128">
        <f>E19+N19+E44+N44+E69+N69+E94+N94+E118+N118+E142+N142</f>
        <v/>
      </c>
      <c r="F167" s="128">
        <f>F19+O19+F44+O44+F69+O69+F94+O94+F118+O118+F142+O142</f>
        <v/>
      </c>
      <c r="G167" s="128">
        <f>G19+P19+G44+P44+G69+P69+G94+P94+G118+P118+G142+P142</f>
        <v/>
      </c>
      <c r="H167" s="128">
        <f>H19+Q19+H44+Q44+H69+Q69+H94+Q94+H118+Q118+H142+Q142</f>
        <v/>
      </c>
      <c r="I167" s="128">
        <f>SUM(C167:H167)</f>
        <v/>
      </c>
      <c r="J167" s="135" t="n"/>
      <c r="K167" s="135" t="n"/>
      <c r="L167" s="135" t="n"/>
      <c r="M167" s="135" t="n"/>
      <c r="N167" s="135" t="n"/>
      <c r="O167" s="135" t="n"/>
      <c r="P167" s="135" t="n"/>
      <c r="Q167" s="135" t="n"/>
      <c r="R167" s="135" t="n"/>
    </row>
    <row r="168">
      <c r="A168" s="135" t="n"/>
      <c r="B168" s="127">
        <f>B143</f>
        <v/>
      </c>
      <c r="C168" s="128">
        <f>C20+L20+C45+L45+C70+L70+C95+L95+C119+L119+C143+L143</f>
        <v/>
      </c>
      <c r="D168" s="128">
        <f>D20+M20+D45+M45+D70+M70+D95+M95+D119+M119+D143+M143</f>
        <v/>
      </c>
      <c r="E168" s="128">
        <f>E20+N20+E45+N45+E70+N70+E95+N95+E119+N119+E143+N143</f>
        <v/>
      </c>
      <c r="F168" s="128">
        <f>F20+O20+F45+O45+F70+O70+F95+O95+F119+O119+F143+O143</f>
        <v/>
      </c>
      <c r="G168" s="128">
        <f>G20+P20+G45+P45+G70+P70+G95+P95+G119+P119+G143+P143</f>
        <v/>
      </c>
      <c r="H168" s="128">
        <f>H20+Q20+H45+Q45+H70+Q70+H95+Q95+H119+Q119+H143+Q143</f>
        <v/>
      </c>
      <c r="I168" s="128">
        <f>SUM(C168:H168)</f>
        <v/>
      </c>
      <c r="J168" s="135" t="n"/>
      <c r="K168" s="135" t="n"/>
      <c r="L168" s="135" t="n"/>
      <c r="M168" s="135" t="n"/>
      <c r="N168" s="135" t="n"/>
      <c r="O168" s="135" t="n"/>
      <c r="P168" s="135" t="n"/>
      <c r="Q168" s="135" t="n"/>
      <c r="R168" s="135" t="n"/>
    </row>
    <row r="169">
      <c r="A169" s="135" t="n"/>
      <c r="B169" s="127">
        <f>B144</f>
        <v/>
      </c>
      <c r="C169" s="128">
        <f>C21+L21+C46+L46+C71+L71+C96+L96+C120+L120+C144+L144</f>
        <v/>
      </c>
      <c r="D169" s="128">
        <f>D21+M21+D46+M46+D71+M71+D96+M96+D120+M120+D144+M144</f>
        <v/>
      </c>
      <c r="E169" s="128">
        <f>E21+N21+E46+N46+E71+N71+E96+N96+E120+N120+E144+N144</f>
        <v/>
      </c>
      <c r="F169" s="128">
        <f>F21+O21+F46+O46+F71+O71+F96+O96+F120+O120+F144+O144</f>
        <v/>
      </c>
      <c r="G169" s="128">
        <f>G21+P21+G46+P46+G71+P71+G96+P96+G120+P120+G144+P144</f>
        <v/>
      </c>
      <c r="H169" s="128">
        <f>H21+Q21+H46+Q46+H71+Q71+H96+Q96+H120+Q120+H144+Q144</f>
        <v/>
      </c>
      <c r="I169" s="128">
        <f>SUM(C169:H169)</f>
        <v/>
      </c>
      <c r="J169" s="135" t="n"/>
      <c r="K169" s="135" t="n"/>
      <c r="L169" s="135" t="n"/>
      <c r="M169" s="135" t="n"/>
      <c r="N169" s="135" t="n"/>
      <c r="O169" s="135" t="n"/>
      <c r="P169" s="135" t="n"/>
      <c r="Q169" s="135" t="n"/>
      <c r="R169" s="135" t="n"/>
    </row>
    <row r="170">
      <c r="A170" s="135" t="n"/>
      <c r="B170" s="127">
        <f>B145</f>
        <v/>
      </c>
      <c r="C170" s="128">
        <f>C22+L22+C47+L47+C72+L72+C97+L97+C121+L121+C145+L145</f>
        <v/>
      </c>
      <c r="D170" s="128">
        <f>D22+M22+D47+M47+D72+M72+D97+M97+D121+M121+D145+M145</f>
        <v/>
      </c>
      <c r="E170" s="128">
        <f>E22+N22+E47+N47+E72+N72+E97+N97+E121+N121+E145+N145</f>
        <v/>
      </c>
      <c r="F170" s="128">
        <f>F22+O22+F47+O47+F72+O72+F97+O97+F121+O121+F145+O145</f>
        <v/>
      </c>
      <c r="G170" s="128">
        <f>G22+P22+G47+P47+G72+P72+G97+P97+G121+P121+G145+P145</f>
        <v/>
      </c>
      <c r="H170" s="128">
        <f>H22+Q22+H47+Q47+H72+Q72+H97+Q97+H121+Q121+H145+Q145</f>
        <v/>
      </c>
      <c r="I170" s="128">
        <f>SUM(C170:H170)</f>
        <v/>
      </c>
      <c r="J170" s="135" t="n"/>
      <c r="K170" s="135" t="n"/>
      <c r="L170" s="135" t="n"/>
      <c r="M170" s="135" t="n"/>
      <c r="N170" s="135" t="n"/>
      <c r="O170" s="135" t="n"/>
      <c r="P170" s="135" t="n"/>
      <c r="Q170" s="135" t="n"/>
      <c r="R170" s="135" t="n"/>
    </row>
    <row r="171">
      <c r="A171" s="135" t="n"/>
      <c r="B171" s="127">
        <f>B146</f>
        <v/>
      </c>
      <c r="C171" s="128">
        <f>C23+L23+C48+L48+C73+L73+C98+L98+C122+L122+C146+L146</f>
        <v/>
      </c>
      <c r="D171" s="128">
        <f>D23+M23+D48+M48+D73+M73+D98+M98+D122+M122+D146+M146</f>
        <v/>
      </c>
      <c r="E171" s="128">
        <f>E23+N23+E48+N48+E73+N73+E98+N98+E122+N122+E146+N146</f>
        <v/>
      </c>
      <c r="F171" s="128">
        <f>F23+O23+F48+O48+F73+O73+F98+O98+F122+O122+F146+O146</f>
        <v/>
      </c>
      <c r="G171" s="128">
        <f>G23+P23+G48+P48+G73+P73+G98+P98+G122+P122+G146+P146</f>
        <v/>
      </c>
      <c r="H171" s="128">
        <f>H23+Q23+H48+Q48+H73+Q73+H98+Q98+H122+Q122+H146+Q146</f>
        <v/>
      </c>
      <c r="I171" s="128">
        <f>SUM(C171:H171)</f>
        <v/>
      </c>
      <c r="J171" s="135" t="n"/>
      <c r="K171" s="135" t="n"/>
      <c r="L171" s="135" t="n"/>
      <c r="M171" s="135" t="n"/>
      <c r="N171" s="135" t="n"/>
      <c r="O171" s="135" t="n"/>
      <c r="P171" s="135" t="n"/>
      <c r="Q171" s="135" t="n"/>
      <c r="R171" s="135" t="n"/>
    </row>
    <row r="172">
      <c r="A172" s="135" t="n"/>
      <c r="B172" s="127">
        <f>B147</f>
        <v/>
      </c>
      <c r="C172" s="128">
        <f>C24+L24+C49+L49+C74+L74+C99+L99+C123+L123+C147+L147</f>
        <v/>
      </c>
      <c r="D172" s="128">
        <f>D24+M24+D49+M49+D74+M74+D99+M99+D123+M123+D147+M147</f>
        <v/>
      </c>
      <c r="E172" s="128">
        <f>E24+N24+E49+N49+E74+N74+E99+N99+E123+N123+E147+N147</f>
        <v/>
      </c>
      <c r="F172" s="128">
        <f>F24+O24+F49+O49+F74+O74+F99+O99+F123+O123+F147+O147</f>
        <v/>
      </c>
      <c r="G172" s="128">
        <f>G24+P24+G49+P49+G74+P74+G99+P99+G123+P123+G147+P147</f>
        <v/>
      </c>
      <c r="H172" s="128">
        <f>H24+Q24+H49+Q49+H74+Q74+H99+Q99+H123+Q123+H147+Q147</f>
        <v/>
      </c>
      <c r="I172" s="128">
        <f>SUM(C172:H172)</f>
        <v/>
      </c>
      <c r="J172" s="135" t="n"/>
      <c r="K172" s="135" t="n"/>
      <c r="L172" s="135" t="n"/>
      <c r="M172" s="135" t="n"/>
      <c r="N172" s="135" t="n"/>
      <c r="O172" s="135" t="n"/>
      <c r="P172" s="135" t="n"/>
      <c r="Q172" s="135" t="n"/>
      <c r="R172" s="135" t="n"/>
    </row>
    <row r="173" customFormat="1" s="130">
      <c r="A173" s="134" t="n"/>
      <c r="B173" s="129" t="inlineStr">
        <is>
          <t>TOTAL</t>
        </is>
      </c>
      <c r="C173" s="169">
        <f>SUM(C154:C171)</f>
        <v/>
      </c>
      <c r="D173" s="169">
        <f>SUM(D154:D171)</f>
        <v/>
      </c>
      <c r="E173" s="169">
        <f>SUM(E154:E171)</f>
        <v/>
      </c>
      <c r="F173" s="169">
        <f>SUM(F154:F171)</f>
        <v/>
      </c>
      <c r="G173" s="169">
        <f>SUM(G154:G171)</f>
        <v/>
      </c>
      <c r="H173" s="169">
        <f>SUM(H154:H171)</f>
        <v/>
      </c>
      <c r="I173" s="169">
        <f>SUM(I154:I171)</f>
        <v/>
      </c>
      <c r="J173" s="134" t="n"/>
      <c r="K173" s="134" t="n"/>
      <c r="L173" s="134" t="n"/>
      <c r="M173" s="134" t="n"/>
      <c r="N173" s="134" t="n"/>
      <c r="O173" s="134" t="n"/>
      <c r="P173" s="134" t="n"/>
      <c r="Q173" s="134" t="n"/>
      <c r="R173" s="134" t="n"/>
    </row>
    <row r="174">
      <c r="A174" s="135" t="n"/>
      <c r="B174" s="135" t="n"/>
      <c r="C174" s="135" t="n"/>
      <c r="D174" s="135" t="n"/>
      <c r="E174" s="135" t="n"/>
      <c r="F174" s="135" t="n"/>
      <c r="G174" s="135" t="n"/>
      <c r="H174" s="135" t="n"/>
      <c r="I174" s="135" t="n"/>
      <c r="J174" s="135" t="n"/>
      <c r="K174" s="135" t="n"/>
      <c r="L174" s="135" t="n"/>
      <c r="M174" s="135" t="n"/>
      <c r="N174" s="135" t="n"/>
      <c r="O174" s="135" t="n"/>
      <c r="P174" s="135" t="n"/>
      <c r="Q174" s="135" t="n"/>
      <c r="R174" s="135" t="n"/>
    </row>
    <row r="175">
      <c r="A175" s="135" t="n"/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  <c r="K175" s="135" t="n"/>
      <c r="L175" s="135" t="n"/>
      <c r="M175" s="135" t="n"/>
      <c r="N175" s="135" t="n"/>
      <c r="O175" s="135" t="n"/>
      <c r="P175" s="135" t="n"/>
      <c r="Q175" s="135" t="n"/>
      <c r="R175" s="135" t="n"/>
    </row>
    <row r="176">
      <c r="B176" s="168" t="inlineStr">
        <is>
          <t>CONCENTRADO POR MES</t>
        </is>
      </c>
      <c r="C176" s="180" t="n"/>
      <c r="D176" s="181" t="n"/>
      <c r="E176" s="135" t="n"/>
      <c r="F176" s="135" t="n"/>
      <c r="G176" s="135" t="n"/>
      <c r="H176" s="135" t="n"/>
      <c r="I176" s="135" t="n"/>
      <c r="J176" s="135" t="n"/>
      <c r="K176" s="135" t="n"/>
      <c r="L176" s="135" t="n"/>
      <c r="M176" s="135" t="n"/>
      <c r="N176" s="135" t="n"/>
      <c r="O176" s="135" t="n"/>
      <c r="P176" s="135" t="n"/>
      <c r="Q176" s="135" t="n"/>
      <c r="R176" s="135" t="n"/>
    </row>
    <row r="177">
      <c r="B177" s="169" t="inlineStr">
        <is>
          <t>UNIDADES</t>
        </is>
      </c>
      <c r="C177" s="169" t="inlineStr">
        <is>
          <t>ENERO</t>
        </is>
      </c>
      <c r="D177" s="169" t="inlineStr">
        <is>
          <t>FEBRERO</t>
        </is>
      </c>
      <c r="E177" s="169" t="inlineStr">
        <is>
          <t>MARZO</t>
        </is>
      </c>
      <c r="F177" s="169" t="inlineStr">
        <is>
          <t>ABRIL</t>
        </is>
      </c>
      <c r="G177" s="169" t="inlineStr">
        <is>
          <t>MAYO</t>
        </is>
      </c>
      <c r="H177" s="169" t="inlineStr">
        <is>
          <t>JUNIO</t>
        </is>
      </c>
      <c r="I177" s="169" t="inlineStr">
        <is>
          <t>JULIO</t>
        </is>
      </c>
      <c r="J177" s="131" t="inlineStr">
        <is>
          <t>AGOSTO</t>
        </is>
      </c>
      <c r="K177" s="169" t="inlineStr">
        <is>
          <t>SEPTIEMBRE</t>
        </is>
      </c>
      <c r="L177" s="169" t="inlineStr">
        <is>
          <t>OCTUBRE</t>
        </is>
      </c>
      <c r="M177" s="169" t="inlineStr">
        <is>
          <t>NOVIEMBRE</t>
        </is>
      </c>
      <c r="N177" s="169" t="inlineStr">
        <is>
          <t>DICIEMBRE</t>
        </is>
      </c>
      <c r="O177" s="169" t="inlineStr">
        <is>
          <t>TOTAL</t>
        </is>
      </c>
      <c r="P177" s="135" t="n"/>
      <c r="Q177" s="135" t="n"/>
      <c r="R177" s="135" t="n"/>
    </row>
    <row r="178">
      <c r="B178" s="127">
        <f>B154</f>
        <v/>
      </c>
      <c r="C178" s="128">
        <f>I6</f>
        <v/>
      </c>
      <c r="D178" s="128">
        <f>R6</f>
        <v/>
      </c>
      <c r="E178" s="128">
        <f>I31</f>
        <v/>
      </c>
      <c r="F178" s="128">
        <f>R31</f>
        <v/>
      </c>
      <c r="G178" s="128">
        <f>I56</f>
        <v/>
      </c>
      <c r="H178" s="128">
        <f>R56</f>
        <v/>
      </c>
      <c r="I178" s="128">
        <f>I81</f>
        <v/>
      </c>
      <c r="J178" s="128">
        <f>R81</f>
        <v/>
      </c>
      <c r="K178" s="128">
        <f>I105</f>
        <v/>
      </c>
      <c r="L178" s="128">
        <f>R105</f>
        <v/>
      </c>
      <c r="M178" s="128">
        <f>I129</f>
        <v/>
      </c>
      <c r="N178" s="128">
        <f>R129</f>
        <v/>
      </c>
      <c r="O178" s="169">
        <f>SUM(C178:N178)</f>
        <v/>
      </c>
      <c r="Q178" s="135" t="n"/>
      <c r="R178" s="135" t="n"/>
    </row>
    <row r="179">
      <c r="B179" s="127">
        <f>B155</f>
        <v/>
      </c>
      <c r="C179" s="128">
        <f>I7</f>
        <v/>
      </c>
      <c r="D179" s="128">
        <f>R7</f>
        <v/>
      </c>
      <c r="E179" s="128">
        <f>I32</f>
        <v/>
      </c>
      <c r="F179" s="128">
        <f>R32</f>
        <v/>
      </c>
      <c r="G179" s="128">
        <f>I57</f>
        <v/>
      </c>
      <c r="H179" s="128">
        <f>R57</f>
        <v/>
      </c>
      <c r="I179" s="128">
        <f>I82</f>
        <v/>
      </c>
      <c r="J179" s="128">
        <f>R82</f>
        <v/>
      </c>
      <c r="K179" s="128">
        <f>I106</f>
        <v/>
      </c>
      <c r="L179" s="128">
        <f>R106</f>
        <v/>
      </c>
      <c r="M179" s="128">
        <f>I130</f>
        <v/>
      </c>
      <c r="N179" s="128">
        <f>R130</f>
        <v/>
      </c>
      <c r="O179" s="169">
        <f>SUM(C179:N179)</f>
        <v/>
      </c>
      <c r="P179" s="135" t="n"/>
      <c r="Q179" s="135" t="n"/>
      <c r="R179" s="135" t="n"/>
    </row>
    <row r="180">
      <c r="B180" s="127">
        <f>B156</f>
        <v/>
      </c>
      <c r="C180" s="128">
        <f>I8</f>
        <v/>
      </c>
      <c r="D180" s="128">
        <f>R8</f>
        <v/>
      </c>
      <c r="E180" s="128">
        <f>I33</f>
        <v/>
      </c>
      <c r="F180" s="128">
        <f>R33</f>
        <v/>
      </c>
      <c r="G180" s="128">
        <f>I58</f>
        <v/>
      </c>
      <c r="H180" s="128">
        <f>R58</f>
        <v/>
      </c>
      <c r="I180" s="128">
        <f>I83</f>
        <v/>
      </c>
      <c r="J180" s="128">
        <f>R83</f>
        <v/>
      </c>
      <c r="K180" s="128">
        <f>I107</f>
        <v/>
      </c>
      <c r="L180" s="128">
        <f>R107</f>
        <v/>
      </c>
      <c r="M180" s="128">
        <f>I131</f>
        <v/>
      </c>
      <c r="N180" s="128">
        <f>R131</f>
        <v/>
      </c>
      <c r="O180" s="169">
        <f>SUM(C180:N180)</f>
        <v/>
      </c>
      <c r="P180" s="135" t="n"/>
      <c r="Q180" s="135" t="n"/>
      <c r="R180" s="135" t="n"/>
    </row>
    <row r="181">
      <c r="B181" s="127">
        <f>B157</f>
        <v/>
      </c>
      <c r="C181" s="128">
        <f>I9</f>
        <v/>
      </c>
      <c r="D181" s="128">
        <f>R9</f>
        <v/>
      </c>
      <c r="E181" s="128">
        <f>I34</f>
        <v/>
      </c>
      <c r="F181" s="128">
        <f>R34</f>
        <v/>
      </c>
      <c r="G181" s="128">
        <f>I59</f>
        <v/>
      </c>
      <c r="H181" s="128">
        <f>R59</f>
        <v/>
      </c>
      <c r="I181" s="128">
        <f>I84</f>
        <v/>
      </c>
      <c r="J181" s="128">
        <f>R84</f>
        <v/>
      </c>
      <c r="K181" s="128">
        <f>I108</f>
        <v/>
      </c>
      <c r="L181" s="128">
        <f>R108</f>
        <v/>
      </c>
      <c r="M181" s="128">
        <f>I132</f>
        <v/>
      </c>
      <c r="N181" s="128">
        <f>R132</f>
        <v/>
      </c>
      <c r="O181" s="169">
        <f>SUM(C181:N181)</f>
        <v/>
      </c>
      <c r="P181" s="135" t="n"/>
      <c r="Q181" s="135" t="n"/>
      <c r="R181" s="135" t="n"/>
    </row>
    <row r="182">
      <c r="B182" s="127">
        <f>B158</f>
        <v/>
      </c>
      <c r="C182" s="128">
        <f>I10</f>
        <v/>
      </c>
      <c r="D182" s="128">
        <f>R10</f>
        <v/>
      </c>
      <c r="E182" s="128">
        <f>I35</f>
        <v/>
      </c>
      <c r="F182" s="128">
        <f>R35</f>
        <v/>
      </c>
      <c r="G182" s="128">
        <f>I60</f>
        <v/>
      </c>
      <c r="H182" s="128">
        <f>R60</f>
        <v/>
      </c>
      <c r="I182" s="128">
        <f>I85</f>
        <v/>
      </c>
      <c r="J182" s="128">
        <f>R85</f>
        <v/>
      </c>
      <c r="K182" s="128">
        <f>I109</f>
        <v/>
      </c>
      <c r="L182" s="128">
        <f>R109</f>
        <v/>
      </c>
      <c r="M182" s="128">
        <f>I133</f>
        <v/>
      </c>
      <c r="N182" s="128">
        <f>R133</f>
        <v/>
      </c>
      <c r="O182" s="169">
        <f>SUM(C182:N182)</f>
        <v/>
      </c>
      <c r="P182" s="135" t="n"/>
      <c r="Q182" s="135" t="n"/>
      <c r="R182" s="135" t="n"/>
    </row>
    <row r="183">
      <c r="B183" s="127">
        <f>B159</f>
        <v/>
      </c>
      <c r="C183" s="128">
        <f>I11</f>
        <v/>
      </c>
      <c r="D183" s="128">
        <f>R11</f>
        <v/>
      </c>
      <c r="E183" s="128">
        <f>I36</f>
        <v/>
      </c>
      <c r="F183" s="128">
        <f>R36</f>
        <v/>
      </c>
      <c r="G183" s="128">
        <f>I61</f>
        <v/>
      </c>
      <c r="H183" s="128">
        <f>R61</f>
        <v/>
      </c>
      <c r="I183" s="128">
        <f>I86</f>
        <v/>
      </c>
      <c r="J183" s="128">
        <f>R86</f>
        <v/>
      </c>
      <c r="K183" s="128">
        <f>I110</f>
        <v/>
      </c>
      <c r="L183" s="128">
        <f>R110</f>
        <v/>
      </c>
      <c r="M183" s="128">
        <f>I134</f>
        <v/>
      </c>
      <c r="N183" s="128">
        <f>R134</f>
        <v/>
      </c>
      <c r="O183" s="169">
        <f>SUM(C183:N183)</f>
        <v/>
      </c>
      <c r="P183" s="135" t="n"/>
      <c r="Q183" s="135" t="n"/>
      <c r="R183" s="135" t="n"/>
    </row>
    <row r="184">
      <c r="B184" s="127">
        <f>B160</f>
        <v/>
      </c>
      <c r="C184" s="128">
        <f>I12</f>
        <v/>
      </c>
      <c r="D184" s="128">
        <f>R12</f>
        <v/>
      </c>
      <c r="E184" s="128">
        <f>I37</f>
        <v/>
      </c>
      <c r="F184" s="128">
        <f>R37</f>
        <v/>
      </c>
      <c r="G184" s="128">
        <f>I62</f>
        <v/>
      </c>
      <c r="H184" s="128">
        <f>R62</f>
        <v/>
      </c>
      <c r="I184" s="128">
        <f>I87</f>
        <v/>
      </c>
      <c r="J184" s="128">
        <f>R87</f>
        <v/>
      </c>
      <c r="K184" s="128">
        <f>I111</f>
        <v/>
      </c>
      <c r="L184" s="128">
        <f>R111</f>
        <v/>
      </c>
      <c r="M184" s="128">
        <f>I135</f>
        <v/>
      </c>
      <c r="N184" s="128">
        <f>R135</f>
        <v/>
      </c>
      <c r="O184" s="169">
        <f>SUM(C184:N184)</f>
        <v/>
      </c>
      <c r="P184" s="135" t="n"/>
      <c r="Q184" s="135" t="n"/>
      <c r="R184" s="135" t="n"/>
    </row>
    <row r="185">
      <c r="B185" s="127">
        <f>B161</f>
        <v/>
      </c>
      <c r="C185" s="128">
        <f>I13</f>
        <v/>
      </c>
      <c r="D185" s="128">
        <f>R13</f>
        <v/>
      </c>
      <c r="E185" s="128">
        <f>I38</f>
        <v/>
      </c>
      <c r="F185" s="128">
        <f>R38</f>
        <v/>
      </c>
      <c r="G185" s="128">
        <f>I63</f>
        <v/>
      </c>
      <c r="H185" s="128">
        <f>R63</f>
        <v/>
      </c>
      <c r="I185" s="128">
        <f>I88</f>
        <v/>
      </c>
      <c r="J185" s="128">
        <f>R88</f>
        <v/>
      </c>
      <c r="K185" s="128">
        <f>I112</f>
        <v/>
      </c>
      <c r="L185" s="128">
        <f>R112</f>
        <v/>
      </c>
      <c r="M185" s="128">
        <f>I136</f>
        <v/>
      </c>
      <c r="N185" s="128">
        <f>R136</f>
        <v/>
      </c>
      <c r="O185" s="169">
        <f>SUM(C185:N185)</f>
        <v/>
      </c>
      <c r="P185" s="135" t="n"/>
      <c r="Q185" s="135" t="n"/>
      <c r="R185" s="135" t="n"/>
    </row>
    <row r="186">
      <c r="B186" s="127">
        <f>B162</f>
        <v/>
      </c>
      <c r="C186" s="128">
        <f>I14</f>
        <v/>
      </c>
      <c r="D186" s="128">
        <f>R14</f>
        <v/>
      </c>
      <c r="E186" s="128">
        <f>I39</f>
        <v/>
      </c>
      <c r="F186" s="128">
        <f>R39</f>
        <v/>
      </c>
      <c r="G186" s="128">
        <f>I64</f>
        <v/>
      </c>
      <c r="H186" s="128">
        <f>R64</f>
        <v/>
      </c>
      <c r="I186" s="128">
        <f>I89</f>
        <v/>
      </c>
      <c r="J186" s="128">
        <f>R89</f>
        <v/>
      </c>
      <c r="K186" s="128">
        <f>I113</f>
        <v/>
      </c>
      <c r="L186" s="128">
        <f>R113</f>
        <v/>
      </c>
      <c r="M186" s="128">
        <f>I137</f>
        <v/>
      </c>
      <c r="N186" s="128">
        <f>R137</f>
        <v/>
      </c>
      <c r="O186" s="169">
        <f>SUM(C186:N186)</f>
        <v/>
      </c>
      <c r="P186" s="135" t="n"/>
      <c r="Q186" s="135" t="n"/>
      <c r="R186" s="135" t="n"/>
    </row>
    <row r="187">
      <c r="B187" s="127">
        <f>B163</f>
        <v/>
      </c>
      <c r="C187" s="128">
        <f>I15</f>
        <v/>
      </c>
      <c r="D187" s="128">
        <f>R15</f>
        <v/>
      </c>
      <c r="E187" s="128">
        <f>I40</f>
        <v/>
      </c>
      <c r="F187" s="128">
        <f>R40</f>
        <v/>
      </c>
      <c r="G187" s="128">
        <f>I65</f>
        <v/>
      </c>
      <c r="H187" s="128">
        <f>R65</f>
        <v/>
      </c>
      <c r="I187" s="128">
        <f>I90</f>
        <v/>
      </c>
      <c r="J187" s="128">
        <f>R90</f>
        <v/>
      </c>
      <c r="K187" s="128">
        <f>I114</f>
        <v/>
      </c>
      <c r="L187" s="128">
        <f>R114</f>
        <v/>
      </c>
      <c r="M187" s="128">
        <f>I138</f>
        <v/>
      </c>
      <c r="N187" s="128">
        <f>R138</f>
        <v/>
      </c>
      <c r="O187" s="169">
        <f>SUM(C187:N187)</f>
        <v/>
      </c>
      <c r="P187" s="135" t="n"/>
      <c r="Q187" s="135" t="n"/>
      <c r="R187" s="135" t="n"/>
    </row>
    <row r="188">
      <c r="B188" s="127">
        <f>B164</f>
        <v/>
      </c>
      <c r="C188" s="128">
        <f>I16</f>
        <v/>
      </c>
      <c r="D188" s="128">
        <f>R16</f>
        <v/>
      </c>
      <c r="E188" s="128">
        <f>I41</f>
        <v/>
      </c>
      <c r="F188" s="128">
        <f>R41</f>
        <v/>
      </c>
      <c r="G188" s="128">
        <f>I66</f>
        <v/>
      </c>
      <c r="H188" s="128">
        <f>R66</f>
        <v/>
      </c>
      <c r="I188" s="128">
        <f>I91</f>
        <v/>
      </c>
      <c r="J188" s="128">
        <f>R91</f>
        <v/>
      </c>
      <c r="K188" s="128">
        <f>I115</f>
        <v/>
      </c>
      <c r="L188" s="128">
        <f>R115</f>
        <v/>
      </c>
      <c r="M188" s="128">
        <f>I139</f>
        <v/>
      </c>
      <c r="N188" s="128">
        <f>R139</f>
        <v/>
      </c>
      <c r="O188" s="169">
        <f>SUM(C188:N188)</f>
        <v/>
      </c>
      <c r="P188" s="135" t="n"/>
      <c r="Q188" s="135" t="n"/>
      <c r="R188" s="135" t="n"/>
    </row>
    <row r="189">
      <c r="B189" s="127">
        <f>B165</f>
        <v/>
      </c>
      <c r="C189" s="128">
        <f>I17</f>
        <v/>
      </c>
      <c r="D189" s="128">
        <f>R17</f>
        <v/>
      </c>
      <c r="E189" s="128">
        <f>I42</f>
        <v/>
      </c>
      <c r="F189" s="128">
        <f>R42</f>
        <v/>
      </c>
      <c r="G189" s="128">
        <f>I67</f>
        <v/>
      </c>
      <c r="H189" s="128">
        <f>R67</f>
        <v/>
      </c>
      <c r="I189" s="128">
        <f>I92</f>
        <v/>
      </c>
      <c r="J189" s="128">
        <f>R92</f>
        <v/>
      </c>
      <c r="K189" s="128">
        <f>I116</f>
        <v/>
      </c>
      <c r="L189" s="128">
        <f>R116</f>
        <v/>
      </c>
      <c r="M189" s="128">
        <f>I140</f>
        <v/>
      </c>
      <c r="N189" s="128">
        <f>R140</f>
        <v/>
      </c>
      <c r="O189" s="169">
        <f>SUM(C189:N189)</f>
        <v/>
      </c>
      <c r="P189" s="135" t="n"/>
      <c r="Q189" s="135" t="n"/>
      <c r="R189" s="135" t="n"/>
    </row>
    <row r="190">
      <c r="B190" s="127">
        <f>B166</f>
        <v/>
      </c>
      <c r="C190" s="128">
        <f>I18</f>
        <v/>
      </c>
      <c r="D190" s="128">
        <f>R18</f>
        <v/>
      </c>
      <c r="E190" s="128">
        <f>I43</f>
        <v/>
      </c>
      <c r="F190" s="128">
        <f>R43</f>
        <v/>
      </c>
      <c r="G190" s="128">
        <f>I68</f>
        <v/>
      </c>
      <c r="H190" s="128">
        <f>R68</f>
        <v/>
      </c>
      <c r="I190" s="128">
        <f>I93</f>
        <v/>
      </c>
      <c r="J190" s="128">
        <f>R93</f>
        <v/>
      </c>
      <c r="K190" s="128">
        <f>I117</f>
        <v/>
      </c>
      <c r="L190" s="128">
        <f>R117</f>
        <v/>
      </c>
      <c r="M190" s="128">
        <f>I141</f>
        <v/>
      </c>
      <c r="N190" s="128">
        <f>R141</f>
        <v/>
      </c>
      <c r="O190" s="169">
        <f>SUM(C190:N190)</f>
        <v/>
      </c>
      <c r="P190" s="135" t="n"/>
      <c r="Q190" s="135" t="n"/>
      <c r="R190" s="135" t="n"/>
    </row>
    <row r="191">
      <c r="B191" s="127">
        <f>B167</f>
        <v/>
      </c>
      <c r="C191" s="128">
        <f>I19</f>
        <v/>
      </c>
      <c r="D191" s="128">
        <f>R19</f>
        <v/>
      </c>
      <c r="E191" s="128">
        <f>I44</f>
        <v/>
      </c>
      <c r="F191" s="128">
        <f>R44</f>
        <v/>
      </c>
      <c r="G191" s="128">
        <f>I69</f>
        <v/>
      </c>
      <c r="H191" s="128">
        <f>R69</f>
        <v/>
      </c>
      <c r="I191" s="128">
        <f>I94</f>
        <v/>
      </c>
      <c r="J191" s="128">
        <f>R94</f>
        <v/>
      </c>
      <c r="K191" s="128">
        <f>I118</f>
        <v/>
      </c>
      <c r="L191" s="128">
        <f>R118</f>
        <v/>
      </c>
      <c r="M191" s="128">
        <f>I142</f>
        <v/>
      </c>
      <c r="N191" s="128">
        <f>R142</f>
        <v/>
      </c>
      <c r="O191" s="169">
        <f>SUM(C191:N191)</f>
        <v/>
      </c>
      <c r="P191" s="135" t="n"/>
      <c r="Q191" s="135" t="n"/>
      <c r="R191" s="135" t="n"/>
    </row>
    <row r="192">
      <c r="B192" s="127">
        <f>B168</f>
        <v/>
      </c>
      <c r="C192" s="128">
        <f>I20</f>
        <v/>
      </c>
      <c r="D192" s="128">
        <f>R20</f>
        <v/>
      </c>
      <c r="E192" s="128">
        <f>I45</f>
        <v/>
      </c>
      <c r="F192" s="128">
        <f>R45</f>
        <v/>
      </c>
      <c r="G192" s="128">
        <f>I70</f>
        <v/>
      </c>
      <c r="H192" s="128">
        <f>R70</f>
        <v/>
      </c>
      <c r="I192" s="128">
        <f>I95</f>
        <v/>
      </c>
      <c r="J192" s="128">
        <f>R95</f>
        <v/>
      </c>
      <c r="K192" s="128">
        <f>I119</f>
        <v/>
      </c>
      <c r="L192" s="128">
        <f>R119</f>
        <v/>
      </c>
      <c r="M192" s="128">
        <f>I143</f>
        <v/>
      </c>
      <c r="N192" s="128">
        <f>R143</f>
        <v/>
      </c>
      <c r="O192" s="169">
        <f>SUM(C192:N192)</f>
        <v/>
      </c>
      <c r="P192" s="135" t="n"/>
      <c r="Q192" s="135" t="n"/>
      <c r="R192" s="135" t="n"/>
    </row>
    <row r="193">
      <c r="B193" s="127">
        <f>B169</f>
        <v/>
      </c>
      <c r="C193" s="128">
        <f>I21</f>
        <v/>
      </c>
      <c r="D193" s="128">
        <f>R21</f>
        <v/>
      </c>
      <c r="E193" s="128">
        <f>I46</f>
        <v/>
      </c>
      <c r="F193" s="128">
        <f>R46</f>
        <v/>
      </c>
      <c r="G193" s="128">
        <f>I71</f>
        <v/>
      </c>
      <c r="H193" s="128">
        <f>R71</f>
        <v/>
      </c>
      <c r="I193" s="128">
        <f>I96</f>
        <v/>
      </c>
      <c r="J193" s="128">
        <f>R96</f>
        <v/>
      </c>
      <c r="K193" s="128">
        <f>I120</f>
        <v/>
      </c>
      <c r="L193" s="128">
        <f>R120</f>
        <v/>
      </c>
      <c r="M193" s="128">
        <f>I144</f>
        <v/>
      </c>
      <c r="N193" s="128">
        <f>R144</f>
        <v/>
      </c>
      <c r="O193" s="169">
        <f>SUM(C193:N193)</f>
        <v/>
      </c>
      <c r="P193" s="135" t="n"/>
      <c r="Q193" s="135" t="n"/>
      <c r="R193" s="135" t="n"/>
    </row>
    <row r="194">
      <c r="B194" s="127">
        <f>B170</f>
        <v/>
      </c>
      <c r="C194" s="128">
        <f>I22</f>
        <v/>
      </c>
      <c r="D194" s="128">
        <f>R22</f>
        <v/>
      </c>
      <c r="E194" s="128">
        <f>I47</f>
        <v/>
      </c>
      <c r="F194" s="128">
        <f>R47</f>
        <v/>
      </c>
      <c r="G194" s="128">
        <f>I72</f>
        <v/>
      </c>
      <c r="H194" s="128">
        <f>R72</f>
        <v/>
      </c>
      <c r="I194" s="128">
        <f>I97</f>
        <v/>
      </c>
      <c r="J194" s="128">
        <f>R97</f>
        <v/>
      </c>
      <c r="K194" s="128">
        <f>I121</f>
        <v/>
      </c>
      <c r="L194" s="128">
        <f>R121</f>
        <v/>
      </c>
      <c r="M194" s="128">
        <f>I145</f>
        <v/>
      </c>
      <c r="N194" s="128">
        <f>R145</f>
        <v/>
      </c>
      <c r="O194" s="169">
        <f>SUM(C194:N194)</f>
        <v/>
      </c>
      <c r="P194" s="135" t="n"/>
      <c r="Q194" s="135" t="n"/>
      <c r="R194" s="135" t="n"/>
    </row>
    <row r="195">
      <c r="B195" s="127">
        <f>B171</f>
        <v/>
      </c>
      <c r="C195" s="128">
        <f>I23</f>
        <v/>
      </c>
      <c r="D195" s="128">
        <f>R23</f>
        <v/>
      </c>
      <c r="E195" s="128">
        <f>I48</f>
        <v/>
      </c>
      <c r="F195" s="128">
        <f>R48</f>
        <v/>
      </c>
      <c r="G195" s="128">
        <f>I73</f>
        <v/>
      </c>
      <c r="H195" s="128">
        <f>R73</f>
        <v/>
      </c>
      <c r="I195" s="128">
        <f>I98</f>
        <v/>
      </c>
      <c r="J195" s="128">
        <f>R98</f>
        <v/>
      </c>
      <c r="K195" s="128">
        <f>I122</f>
        <v/>
      </c>
      <c r="L195" s="128">
        <f>R122</f>
        <v/>
      </c>
      <c r="M195" s="128">
        <f>I146</f>
        <v/>
      </c>
      <c r="N195" s="128">
        <f>R146</f>
        <v/>
      </c>
      <c r="O195" s="169">
        <f>SUM(C195:N195)</f>
        <v/>
      </c>
      <c r="P195" s="135" t="n"/>
      <c r="Q195" s="135" t="n"/>
      <c r="R195" s="135" t="n"/>
    </row>
    <row r="196">
      <c r="B196" s="127">
        <f>B172</f>
        <v/>
      </c>
      <c r="C196" s="128">
        <f>I24</f>
        <v/>
      </c>
      <c r="D196" s="128">
        <f>R24</f>
        <v/>
      </c>
      <c r="E196" s="128">
        <f>I49</f>
        <v/>
      </c>
      <c r="F196" s="128">
        <f>R49</f>
        <v/>
      </c>
      <c r="G196" s="128">
        <f>I74</f>
        <v/>
      </c>
      <c r="H196" s="128">
        <f>R74</f>
        <v/>
      </c>
      <c r="I196" s="128">
        <f>I99</f>
        <v/>
      </c>
      <c r="J196" s="128">
        <f>R99</f>
        <v/>
      </c>
      <c r="K196" s="128">
        <f>I123</f>
        <v/>
      </c>
      <c r="L196" s="128">
        <f>R123</f>
        <v/>
      </c>
      <c r="M196" s="128">
        <f>I147</f>
        <v/>
      </c>
      <c r="N196" s="128">
        <f>R147</f>
        <v/>
      </c>
      <c r="O196" s="169">
        <f>SUM(C196:N196)</f>
        <v/>
      </c>
      <c r="P196" s="135" t="n"/>
      <c r="Q196" s="135" t="n"/>
      <c r="R196" s="135" t="n"/>
    </row>
    <row r="197" customFormat="1" s="130">
      <c r="B197" s="129" t="inlineStr">
        <is>
          <t>TOTAL</t>
        </is>
      </c>
      <c r="C197" s="169">
        <f>SUM(C178:C196)</f>
        <v/>
      </c>
      <c r="D197" s="169">
        <f>SUM(D178:D196)</f>
        <v/>
      </c>
      <c r="E197" s="169">
        <f>SUM(E178:E196)</f>
        <v/>
      </c>
      <c r="F197" s="169">
        <f>SUM(F178:F196)</f>
        <v/>
      </c>
      <c r="G197" s="169">
        <f>SUM(G178:G196)</f>
        <v/>
      </c>
      <c r="H197" s="169">
        <f>SUM(H178:H196)</f>
        <v/>
      </c>
      <c r="I197" s="169">
        <f>SUM(I178:I196)</f>
        <v/>
      </c>
      <c r="J197" s="169">
        <f>SUM(J178:J196)</f>
        <v/>
      </c>
      <c r="K197" s="169">
        <f>SUM(K178:K196)</f>
        <v/>
      </c>
      <c r="L197" s="169">
        <f>SUM(L178:L196)</f>
        <v/>
      </c>
      <c r="M197" s="169">
        <f>SUM(M178:M196)</f>
        <v/>
      </c>
      <c r="N197" s="169">
        <f>SUM(N178:N196)</f>
        <v/>
      </c>
      <c r="O197" s="169">
        <f>SUM(O178:O196)</f>
        <v/>
      </c>
      <c r="P197" s="134" t="n"/>
      <c r="Q197" s="134" t="n"/>
      <c r="R197" s="134" t="n"/>
    </row>
    <row r="198">
      <c r="B198" s="135" t="n"/>
      <c r="C198" s="135" t="n"/>
      <c r="D198" s="135" t="n"/>
      <c r="E198" s="135" t="n"/>
      <c r="F198" s="135" t="n"/>
      <c r="G198" s="135" t="n"/>
      <c r="H198" s="135" t="n"/>
      <c r="I198" s="135" t="n"/>
      <c r="J198" s="135" t="n"/>
      <c r="K198" s="135" t="n"/>
      <c r="L198" s="135" t="n"/>
      <c r="M198" s="135" t="n"/>
      <c r="N198" s="135" t="n"/>
      <c r="O198" s="135" t="n"/>
      <c r="P198" s="135" t="n"/>
      <c r="Q198" s="135" t="n"/>
      <c r="R198" s="135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  <c r="Q199" s="135" t="n"/>
      <c r="R199" s="135" t="n"/>
    </row>
    <row r="200">
      <c r="B200" s="135" t="n"/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  <c r="Q200" s="135" t="n"/>
      <c r="R200" s="135" t="n"/>
    </row>
    <row r="201">
      <c r="B201" s="135" t="n"/>
      <c r="C201" s="135" t="n"/>
      <c r="D201" s="169" t="inlineStr">
        <is>
          <t>ELABORO</t>
        </is>
      </c>
      <c r="E201" s="181" t="n"/>
      <c r="F201" s="135" t="n"/>
      <c r="G201" s="135" t="n"/>
      <c r="H201" s="135" t="n"/>
      <c r="I201" s="135" t="n"/>
      <c r="J201" s="135" t="n"/>
      <c r="K201" s="169" t="inlineStr">
        <is>
          <t>FIRMA DE CONFORMIDAD</t>
        </is>
      </c>
      <c r="L201" s="181" t="n"/>
      <c r="M201" s="135" t="n"/>
      <c r="N201" s="135" t="n"/>
      <c r="O201" s="135" t="n"/>
      <c r="P201" s="135" t="n"/>
      <c r="Q201" s="135" t="n"/>
      <c r="R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  <c r="Q203" s="135" t="n"/>
      <c r="R203" s="135" t="n"/>
    </row>
    <row r="204">
      <c r="B204" s="135" t="n"/>
      <c r="C204" s="135" t="n"/>
      <c r="D204" s="132" t="n"/>
      <c r="E204" s="132" t="n"/>
      <c r="F204" s="135" t="n"/>
      <c r="G204" s="135" t="n"/>
      <c r="H204" s="135" t="n"/>
      <c r="I204" s="135" t="n"/>
      <c r="J204" s="135" t="n"/>
      <c r="K204" s="133" t="n"/>
      <c r="L204" s="133" t="n"/>
      <c r="M204" s="135" t="n"/>
      <c r="N204" s="135" t="n"/>
      <c r="O204" s="135" t="n"/>
      <c r="P204" s="135" t="n"/>
      <c r="Q204" s="135" t="n"/>
      <c r="R204" s="135" t="n"/>
    </row>
    <row r="205">
      <c r="B205" s="135" t="n"/>
      <c r="C205" s="135" t="n"/>
      <c r="D205" s="170" t="inlineStr">
        <is>
          <t>JEFE DE TALLER</t>
        </is>
      </c>
      <c r="E205" s="182" t="n"/>
      <c r="F205" s="135" t="n"/>
      <c r="G205" s="135" t="n"/>
      <c r="H205" s="135" t="n"/>
      <c r="I205" s="135" t="n"/>
      <c r="J205" s="135" t="n"/>
      <c r="K205" s="170" t="inlineStr">
        <is>
          <t>GERENTE DE PLAZA</t>
        </is>
      </c>
      <c r="L205" s="182" t="n"/>
      <c r="M205" s="135" t="n"/>
      <c r="N205" s="135" t="n"/>
      <c r="O205" s="135" t="n"/>
      <c r="P205" s="135" t="n"/>
      <c r="Q205" s="135" t="n"/>
      <c r="R205" s="135" t="n"/>
    </row>
    <row r="206">
      <c r="B206" s="135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  <c r="L206" s="135" t="n"/>
      <c r="M206" s="135" t="n"/>
      <c r="N206" s="135" t="n"/>
      <c r="O206" s="135" t="n"/>
      <c r="P206" s="135" t="n"/>
      <c r="Q206" s="135" t="n"/>
      <c r="R206" s="135" t="n"/>
    </row>
    <row r="207">
      <c r="B207" s="135" t="n"/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  <c r="L207" s="135" t="n"/>
      <c r="M207" s="135" t="n"/>
      <c r="N207" s="135" t="n"/>
      <c r="O207" s="135" t="n"/>
      <c r="P207" s="135" t="n"/>
      <c r="Q207" s="135" t="n"/>
      <c r="R207" s="135" t="n"/>
    </row>
    <row r="208">
      <c r="B208" s="135" t="n"/>
      <c r="C208" s="135" t="n"/>
      <c r="D208" s="134" t="n"/>
      <c r="E208" s="135" t="n"/>
      <c r="F208" s="135" t="n"/>
      <c r="G208" s="135" t="n"/>
      <c r="H208" s="135" t="n"/>
      <c r="I208" s="135" t="n"/>
      <c r="J208" s="135" t="n"/>
      <c r="K208" s="135" t="n"/>
      <c r="L208" s="135" t="n"/>
      <c r="M208" s="135" t="n"/>
      <c r="N208" s="135" t="n"/>
      <c r="O208" s="135" t="n"/>
      <c r="P208" s="135" t="n"/>
      <c r="Q208" s="135" t="n"/>
      <c r="R208" s="135" t="n"/>
      <c r="S208" s="136" t="n"/>
      <c r="T208" s="136" t="n"/>
    </row>
    <row r="209">
      <c r="B209" s="135" t="n"/>
      <c r="C209" s="135" t="n"/>
      <c r="D209" s="134" t="n"/>
      <c r="E209" s="135" t="n"/>
      <c r="F209" s="135" t="n"/>
      <c r="G209" s="135" t="n"/>
      <c r="H209" s="135" t="n"/>
      <c r="I209" s="135" t="n"/>
      <c r="J209" s="135" t="n"/>
      <c r="K209" s="135" t="n"/>
      <c r="L209" s="135" t="n"/>
      <c r="M209" s="135" t="n"/>
      <c r="N209" s="135" t="n"/>
      <c r="O209" s="135" t="n"/>
      <c r="P209" s="135" t="n"/>
      <c r="Q209" s="135" t="n"/>
      <c r="R209" s="135" t="n"/>
      <c r="S209" s="136" t="n"/>
      <c r="T209" s="136" t="n"/>
    </row>
    <row r="210">
      <c r="B210" s="135" t="n"/>
      <c r="C210" s="135" t="n"/>
      <c r="D210" s="134" t="n"/>
      <c r="E210" s="135" t="n"/>
      <c r="F210" s="135" t="n"/>
      <c r="G210" s="135" t="n"/>
      <c r="H210" s="135" t="n"/>
      <c r="I210" s="135" t="n"/>
      <c r="J210" s="135" t="n"/>
      <c r="K210" s="135" t="n"/>
      <c r="L210" s="135" t="n"/>
      <c r="M210" s="135" t="n"/>
      <c r="N210" s="135" t="n"/>
      <c r="O210" s="135" t="n"/>
      <c r="P210" s="135" t="n"/>
      <c r="Q210" s="135" t="n"/>
      <c r="R210" s="135" t="n"/>
      <c r="S210" s="136" t="n"/>
      <c r="T210" s="136" t="n"/>
    </row>
    <row r="211">
      <c r="B211" s="135" t="n"/>
      <c r="C211" s="135" t="n"/>
      <c r="D211" s="134" t="n"/>
      <c r="E211" s="135" t="n"/>
      <c r="F211" s="135" t="n"/>
      <c r="G211" s="135" t="n"/>
      <c r="H211" s="135" t="n"/>
      <c r="I211" s="135" t="n"/>
      <c r="J211" s="135" t="n"/>
      <c r="K211" s="135" t="n"/>
      <c r="L211" s="135" t="n"/>
      <c r="M211" s="135" t="n"/>
      <c r="N211" s="135" t="n"/>
      <c r="O211" s="135" t="n"/>
      <c r="P211" s="135" t="n"/>
      <c r="Q211" s="135" t="n"/>
      <c r="R211" s="135" t="n"/>
      <c r="S211" s="136" t="n"/>
      <c r="T211" s="136" t="n"/>
    </row>
    <row r="212">
      <c r="B212" s="135" t="n"/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  <c r="L212" s="135" t="n"/>
      <c r="M212" s="135" t="n"/>
      <c r="N212" s="135" t="n"/>
      <c r="O212" s="135" t="n"/>
      <c r="P212" s="136" t="n"/>
      <c r="Q212" s="136" t="n"/>
      <c r="R212" s="136" t="n"/>
      <c r="S212" s="136" t="n"/>
      <c r="T212" s="136" t="n"/>
    </row>
    <row r="213">
      <c r="B213" s="135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  <c r="P213" s="136" t="n"/>
      <c r="Q213" s="136" t="n"/>
      <c r="R213" s="136" t="n"/>
      <c r="S213" s="136" t="n"/>
      <c r="T213" s="136" t="n"/>
    </row>
    <row r="214">
      <c r="B214" s="135" t="n"/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  <c r="L214" s="135" t="n"/>
      <c r="M214" s="135" t="n"/>
      <c r="N214" s="135" t="n"/>
      <c r="O214" s="135" t="n"/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  <c r="L215" s="135" t="n"/>
      <c r="M215" s="135" t="n"/>
      <c r="N215" s="135" t="n"/>
      <c r="O215" s="135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  <c r="L216" s="135" t="n"/>
      <c r="M216" s="135" t="n"/>
      <c r="N216" s="135" t="n"/>
      <c r="O216" s="135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  <c r="L217" s="135" t="n"/>
      <c r="M217" s="135" t="n"/>
      <c r="N217" s="135" t="n"/>
      <c r="O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  <c r="L218" s="135" t="n"/>
      <c r="M218" s="135" t="n"/>
      <c r="N218" s="135" t="n"/>
      <c r="O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  <c r="J219" s="135" t="n"/>
      <c r="K219" s="135" t="n"/>
      <c r="L219" s="135" t="n"/>
      <c r="M219" s="135" t="n"/>
      <c r="N219" s="135" t="n"/>
      <c r="O219" s="135" t="n"/>
    </row>
  </sheetData>
  <mergeCells count="6">
    <mergeCell ref="B152:D152"/>
    <mergeCell ref="B176:D176"/>
    <mergeCell ref="D201:E201"/>
    <mergeCell ref="K201:L201"/>
    <mergeCell ref="D205:E205"/>
    <mergeCell ref="K205:L205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2:IV222"/>
  <sheetViews>
    <sheetView zoomScale="80" zoomScaleNormal="80" workbookViewId="0">
      <selection activeCell="G206" sqref="G206:H206"/>
    </sheetView>
  </sheetViews>
  <sheetFormatPr baseColWidth="10" defaultColWidth="11.44140625" defaultRowHeight="13.2" outlineLevelCol="0"/>
  <cols>
    <col width="11.44140625" customWidth="1" style="136" min="1" max="1"/>
    <col width="13" customWidth="1" style="136" min="2" max="2"/>
    <col width="13.33203125" customWidth="1" style="136" min="3" max="3"/>
    <col width="17" customWidth="1" style="136" min="4" max="4"/>
    <col width="13.33203125" customWidth="1" style="136" min="5" max="5"/>
    <col width="11.5546875" customWidth="1" style="136" min="6" max="6"/>
    <col width="15.44140625" customWidth="1" style="136" min="7" max="7"/>
    <col width="13.6640625" customWidth="1" style="136" min="8" max="8"/>
    <col width="17" customWidth="1" style="136" min="9" max="9"/>
    <col width="12.6640625" bestFit="1" customWidth="1" style="136" min="10" max="10"/>
    <col width="14.109375" customWidth="1" style="136" min="11" max="11"/>
    <col width="11.44140625" customWidth="1" style="136" min="12" max="12"/>
    <col width="13.44140625" customWidth="1" style="136" min="13" max="13"/>
    <col width="12.6640625" customWidth="1" style="136" min="14" max="14"/>
    <col width="13.5546875" customWidth="1" style="136" min="15" max="15"/>
    <col width="13.33203125" customWidth="1" style="136" min="16" max="16"/>
    <col width="11.44140625" customWidth="1" style="136" min="17" max="16384"/>
  </cols>
  <sheetData>
    <row r="2" ht="15.6" customHeight="1" s="81">
      <c r="E2" s="119" t="inlineStr">
        <is>
          <t>GASPASA</t>
        </is>
      </c>
      <c r="F2" s="120" t="inlineStr">
        <is>
          <t>CD. CONSTITUCION</t>
        </is>
      </c>
    </row>
    <row r="3"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</row>
    <row r="4">
      <c r="B4" s="134" t="n"/>
      <c r="C4" s="125" t="inlineStr">
        <is>
          <t>ENERO</t>
        </is>
      </c>
      <c r="D4" s="134" t="n"/>
      <c r="E4" s="134" t="n"/>
      <c r="F4" s="135" t="n"/>
      <c r="G4" s="134" t="n"/>
      <c r="H4" s="125" t="inlineStr">
        <is>
          <t>FEBRERO</t>
        </is>
      </c>
      <c r="I4" s="134" t="n"/>
      <c r="J4" s="134" t="n"/>
    </row>
    <row r="5">
      <c r="B5" s="169" t="inlineStr">
        <is>
          <t>UNIDADES</t>
        </is>
      </c>
      <c r="C5" s="169" t="inlineStr">
        <is>
          <t>MANO DE OBRA</t>
        </is>
      </c>
      <c r="D5" s="169" t="inlineStr">
        <is>
          <t>REFACCIONES</t>
        </is>
      </c>
      <c r="E5" s="169" t="inlineStr">
        <is>
          <t>TOTAL</t>
        </is>
      </c>
      <c r="F5" s="135" t="n"/>
      <c r="G5" s="169" t="inlineStr">
        <is>
          <t>UNIDADES</t>
        </is>
      </c>
      <c r="H5" s="169" t="inlineStr">
        <is>
          <t>MANO DE OBRA</t>
        </is>
      </c>
      <c r="I5" s="169" t="inlineStr">
        <is>
          <t>REFACCIONES</t>
        </is>
      </c>
      <c r="J5" s="169" t="inlineStr">
        <is>
          <t>TOTAL</t>
        </is>
      </c>
    </row>
    <row r="6">
      <c r="B6" s="127">
        <f>'CONCENTRADO SIN M.O. Y UTILIDA'!B6</f>
        <v/>
      </c>
      <c r="C6" s="128">
        <f>'CONCENTRADO CON MO + UTILIDAD'!C6</f>
        <v/>
      </c>
      <c r="D6" s="128">
        <f>SUM('CONCENTRADO CON MO + UTILIDAD'!D6:H6)</f>
        <v/>
      </c>
      <c r="E6" s="128">
        <f>SUM(C6:D6)</f>
        <v/>
      </c>
      <c r="F6" s="135" t="n"/>
      <c r="G6" s="127">
        <f>'CONCENTRADO SIN M.O. Y UTILIDA'!K6</f>
        <v/>
      </c>
      <c r="H6" s="128">
        <f>'CONCENTRADO CON MO + UTILIDAD'!L6</f>
        <v/>
      </c>
      <c r="I6" s="128">
        <f>SUM('CONCENTRADO CON MO + UTILIDAD'!M6:Q6)</f>
        <v/>
      </c>
      <c r="J6" s="128">
        <f>SUM(H6:I6)</f>
        <v/>
      </c>
    </row>
    <row r="7">
      <c r="B7" s="127">
        <f>'CONCENTRADO SIN M.O. Y UTILIDA'!B7</f>
        <v/>
      </c>
      <c r="C7" s="128">
        <f>'CONCENTRADO CON MO + UTILIDAD'!C7</f>
        <v/>
      </c>
      <c r="D7" s="128">
        <f>SUM('CONCENTRADO CON MO + UTILIDAD'!D7:H7)</f>
        <v/>
      </c>
      <c r="E7" s="128">
        <f>SUM(C7:D7)</f>
        <v/>
      </c>
      <c r="F7" s="135" t="n"/>
      <c r="G7" s="127">
        <f>'CONCENTRADO SIN M.O. Y UTILIDA'!K7</f>
        <v/>
      </c>
      <c r="H7" s="128">
        <f>'CONCENTRADO CON MO + UTILIDAD'!L7</f>
        <v/>
      </c>
      <c r="I7" s="128">
        <f>SUM('CONCENTRADO CON MO + UTILIDAD'!M7:Q7)</f>
        <v/>
      </c>
      <c r="J7" s="128">
        <f>SUM(H7:I7)</f>
        <v/>
      </c>
    </row>
    <row r="8">
      <c r="B8" s="127">
        <f>'CONCENTRADO SIN M.O. Y UTILIDA'!B8</f>
        <v/>
      </c>
      <c r="C8" s="128">
        <f>'CONCENTRADO CON MO + UTILIDAD'!C8</f>
        <v/>
      </c>
      <c r="D8" s="128">
        <f>SUM('CONCENTRADO CON MO + UTILIDAD'!D8:H8)</f>
        <v/>
      </c>
      <c r="E8" s="128">
        <f>SUM(C8:D8)</f>
        <v/>
      </c>
      <c r="F8" s="135" t="n"/>
      <c r="G8" s="127">
        <f>'CONCENTRADO SIN M.O. Y UTILIDA'!K8</f>
        <v/>
      </c>
      <c r="H8" s="128">
        <f>'CONCENTRADO CON MO + UTILIDAD'!L8</f>
        <v/>
      </c>
      <c r="I8" s="128">
        <f>SUM('CONCENTRADO CON MO + UTILIDAD'!M8:Q8)</f>
        <v/>
      </c>
      <c r="J8" s="128">
        <f>SUM(H8:I8)</f>
        <v/>
      </c>
    </row>
    <row r="9">
      <c r="B9" s="127">
        <f>'CONCENTRADO SIN M.O. Y UTILIDA'!B9</f>
        <v/>
      </c>
      <c r="C9" s="128">
        <f>'CONCENTRADO CON MO + UTILIDAD'!C9</f>
        <v/>
      </c>
      <c r="D9" s="128">
        <f>SUM('CONCENTRADO CON MO + UTILIDAD'!D9:H9)</f>
        <v/>
      </c>
      <c r="E9" s="128">
        <f>SUM(C9:D9)</f>
        <v/>
      </c>
      <c r="F9" s="135" t="n"/>
      <c r="G9" s="127">
        <f>'CONCENTRADO SIN M.O. Y UTILIDA'!K9</f>
        <v/>
      </c>
      <c r="H9" s="128">
        <f>'CONCENTRADO CON MO + UTILIDAD'!L9</f>
        <v/>
      </c>
      <c r="I9" s="128">
        <f>SUM('CONCENTRADO CON MO + UTILIDAD'!M9:Q9)</f>
        <v/>
      </c>
      <c r="J9" s="128">
        <f>SUM(H9:I9)</f>
        <v/>
      </c>
    </row>
    <row r="10">
      <c r="B10" s="127">
        <f>'CONCENTRADO SIN M.O. Y UTILIDA'!B10</f>
        <v/>
      </c>
      <c r="C10" s="128">
        <f>'CONCENTRADO CON MO + UTILIDAD'!C10</f>
        <v/>
      </c>
      <c r="D10" s="128">
        <f>SUM('CONCENTRADO CON MO + UTILIDAD'!D10:H10)</f>
        <v/>
      </c>
      <c r="E10" s="128">
        <f>SUM(C10:D10)</f>
        <v/>
      </c>
      <c r="F10" s="135" t="n"/>
      <c r="G10" s="127">
        <f>'CONCENTRADO SIN M.O. Y UTILIDA'!K10</f>
        <v/>
      </c>
      <c r="H10" s="128">
        <f>'CONCENTRADO CON MO + UTILIDAD'!L10</f>
        <v/>
      </c>
      <c r="I10" s="128">
        <f>SUM('CONCENTRADO CON MO + UTILIDAD'!M10:Q10)</f>
        <v/>
      </c>
      <c r="J10" s="128">
        <f>SUM(H10:I10)</f>
        <v/>
      </c>
    </row>
    <row r="11">
      <c r="B11" s="127">
        <f>'CONCENTRADO SIN M.O. Y UTILIDA'!B11</f>
        <v/>
      </c>
      <c r="C11" s="128">
        <f>'CONCENTRADO CON MO + UTILIDAD'!C11</f>
        <v/>
      </c>
      <c r="D11" s="128">
        <f>SUM('CONCENTRADO CON MO + UTILIDAD'!D11:H11)</f>
        <v/>
      </c>
      <c r="E11" s="128">
        <f>SUM(C11:D11)</f>
        <v/>
      </c>
      <c r="F11" s="135" t="n"/>
      <c r="G11" s="127">
        <f>'CONCENTRADO SIN M.O. Y UTILIDA'!K11</f>
        <v/>
      </c>
      <c r="H11" s="128">
        <f>'CONCENTRADO CON MO + UTILIDAD'!L11</f>
        <v/>
      </c>
      <c r="I11" s="128">
        <f>SUM('CONCENTRADO CON MO + UTILIDAD'!M11:Q11)</f>
        <v/>
      </c>
      <c r="J11" s="128">
        <f>SUM(H11:I11)</f>
        <v/>
      </c>
    </row>
    <row r="12">
      <c r="B12" s="127">
        <f>'CONCENTRADO SIN M.O. Y UTILIDA'!B12</f>
        <v/>
      </c>
      <c r="C12" s="128">
        <f>'CONCENTRADO CON MO + UTILIDAD'!C12</f>
        <v/>
      </c>
      <c r="D12" s="128">
        <f>SUM('CONCENTRADO CON MO + UTILIDAD'!D12:H12)</f>
        <v/>
      </c>
      <c r="E12" s="128">
        <f>SUM(C12:D12)</f>
        <v/>
      </c>
      <c r="F12" s="135" t="n"/>
      <c r="G12" s="127">
        <f>'CONCENTRADO SIN M.O. Y UTILIDA'!K12</f>
        <v/>
      </c>
      <c r="H12" s="128">
        <f>'CONCENTRADO CON MO + UTILIDAD'!L12</f>
        <v/>
      </c>
      <c r="I12" s="128">
        <f>SUM('CONCENTRADO CON MO + UTILIDAD'!M12:Q12)</f>
        <v/>
      </c>
      <c r="J12" s="128">
        <f>SUM(H12:I12)</f>
        <v/>
      </c>
    </row>
    <row r="13">
      <c r="B13" s="127">
        <f>'CONCENTRADO SIN M.O. Y UTILIDA'!B13</f>
        <v/>
      </c>
      <c r="C13" s="128">
        <f>'CONCENTRADO CON MO + UTILIDAD'!C13</f>
        <v/>
      </c>
      <c r="D13" s="128">
        <f>SUM('CONCENTRADO CON MO + UTILIDAD'!D13:H13)</f>
        <v/>
      </c>
      <c r="E13" s="128">
        <f>SUM(C13:D13)</f>
        <v/>
      </c>
      <c r="F13" s="135" t="n"/>
      <c r="G13" s="127">
        <f>'CONCENTRADO SIN M.O. Y UTILIDA'!K13</f>
        <v/>
      </c>
      <c r="H13" s="128">
        <f>'CONCENTRADO CON MO + UTILIDAD'!L13</f>
        <v/>
      </c>
      <c r="I13" s="128">
        <f>SUM('CONCENTRADO CON MO + UTILIDAD'!M13:Q13)</f>
        <v/>
      </c>
      <c r="J13" s="128">
        <f>SUM(H13:I13)</f>
        <v/>
      </c>
    </row>
    <row r="14">
      <c r="B14" s="127">
        <f>'CONCENTRADO SIN M.O. Y UTILIDA'!B14</f>
        <v/>
      </c>
      <c r="C14" s="128">
        <f>'CONCENTRADO CON MO + UTILIDAD'!C14</f>
        <v/>
      </c>
      <c r="D14" s="128">
        <f>SUM('CONCENTRADO CON MO + UTILIDAD'!D14:H14)</f>
        <v/>
      </c>
      <c r="E14" s="128">
        <f>SUM(C14:D14)</f>
        <v/>
      </c>
      <c r="F14" s="135" t="n"/>
      <c r="G14" s="127">
        <f>'CONCENTRADO SIN M.O. Y UTILIDA'!K14</f>
        <v/>
      </c>
      <c r="H14" s="128">
        <f>'CONCENTRADO CON MO + UTILIDAD'!L14</f>
        <v/>
      </c>
      <c r="I14" s="128">
        <f>SUM('CONCENTRADO CON MO + UTILIDAD'!M14:Q14)</f>
        <v/>
      </c>
      <c r="J14" s="128">
        <f>SUM(H14:I14)</f>
        <v/>
      </c>
    </row>
    <row r="15">
      <c r="B15" s="127">
        <f>'CONCENTRADO SIN M.O. Y UTILIDA'!B15</f>
        <v/>
      </c>
      <c r="C15" s="128">
        <f>'CONCENTRADO CON MO + UTILIDAD'!C15</f>
        <v/>
      </c>
      <c r="D15" s="128">
        <f>SUM('CONCENTRADO CON MO + UTILIDAD'!D15:H15)</f>
        <v/>
      </c>
      <c r="E15" s="128">
        <f>SUM(C15:D15)</f>
        <v/>
      </c>
      <c r="F15" s="135" t="n"/>
      <c r="G15" s="127">
        <f>'CONCENTRADO SIN M.O. Y UTILIDA'!K15</f>
        <v/>
      </c>
      <c r="H15" s="128">
        <f>'CONCENTRADO CON MO + UTILIDAD'!L15</f>
        <v/>
      </c>
      <c r="I15" s="128">
        <f>SUM('CONCENTRADO CON MO + UTILIDAD'!M15:Q15)</f>
        <v/>
      </c>
      <c r="J15" s="128">
        <f>SUM(H15:I15)</f>
        <v/>
      </c>
    </row>
    <row r="16">
      <c r="B16" s="127">
        <f>'CONCENTRADO SIN M.O. Y UTILIDA'!B16</f>
        <v/>
      </c>
      <c r="C16" s="128">
        <f>'CONCENTRADO CON MO + UTILIDAD'!C16</f>
        <v/>
      </c>
      <c r="D16" s="128">
        <f>SUM('CONCENTRADO CON MO + UTILIDAD'!D16:H16)</f>
        <v/>
      </c>
      <c r="E16" s="128">
        <f>SUM(C16:D16)</f>
        <v/>
      </c>
      <c r="F16" s="135" t="n"/>
      <c r="G16" s="127">
        <f>'CONCENTRADO SIN M.O. Y UTILIDA'!K16</f>
        <v/>
      </c>
      <c r="H16" s="128">
        <f>'CONCENTRADO CON MO + UTILIDAD'!L16</f>
        <v/>
      </c>
      <c r="I16" s="128">
        <f>SUM('CONCENTRADO CON MO + UTILIDAD'!M16:Q16)</f>
        <v/>
      </c>
      <c r="J16" s="128">
        <f>SUM(H16:I16)</f>
        <v/>
      </c>
    </row>
    <row r="17">
      <c r="B17" s="127">
        <f>'CONCENTRADO SIN M.O. Y UTILIDA'!B17</f>
        <v/>
      </c>
      <c r="C17" s="128">
        <f>'CONCENTRADO CON MO + UTILIDAD'!C17</f>
        <v/>
      </c>
      <c r="D17" s="128">
        <f>SUM('CONCENTRADO CON MO + UTILIDAD'!D17:H17)</f>
        <v/>
      </c>
      <c r="E17" s="128">
        <f>SUM(C17:D17)</f>
        <v/>
      </c>
      <c r="F17" s="135" t="n"/>
      <c r="G17" s="127">
        <f>'CONCENTRADO SIN M.O. Y UTILIDA'!K17</f>
        <v/>
      </c>
      <c r="H17" s="128">
        <f>'CONCENTRADO CON MO + UTILIDAD'!L17</f>
        <v/>
      </c>
      <c r="I17" s="128">
        <f>SUM('CONCENTRADO CON MO + UTILIDAD'!M17:Q17)</f>
        <v/>
      </c>
      <c r="J17" s="128">
        <f>SUM(H17:I17)</f>
        <v/>
      </c>
    </row>
    <row r="18">
      <c r="B18" s="127">
        <f>'CONCENTRADO SIN M.O. Y UTILIDA'!B18</f>
        <v/>
      </c>
      <c r="C18" s="128">
        <f>'CONCENTRADO CON MO + UTILIDAD'!C18</f>
        <v/>
      </c>
      <c r="D18" s="128">
        <f>SUM('CONCENTRADO CON MO + UTILIDAD'!D18:H18)</f>
        <v/>
      </c>
      <c r="E18" s="128">
        <f>SUM(C18:D18)</f>
        <v/>
      </c>
      <c r="F18" s="135" t="n"/>
      <c r="G18" s="127">
        <f>'CONCENTRADO SIN M.O. Y UTILIDA'!K18</f>
        <v/>
      </c>
      <c r="H18" s="128">
        <f>'CONCENTRADO CON MO + UTILIDAD'!L18</f>
        <v/>
      </c>
      <c r="I18" s="128">
        <f>SUM('CONCENTRADO CON MO + UTILIDAD'!M18:Q18)</f>
        <v/>
      </c>
      <c r="J18" s="128">
        <f>SUM(H18:I18)</f>
        <v/>
      </c>
    </row>
    <row r="19">
      <c r="B19" s="127">
        <f>'CONCENTRADO SIN M.O. Y UTILIDA'!B19</f>
        <v/>
      </c>
      <c r="C19" s="128">
        <f>'CONCENTRADO CON MO + UTILIDAD'!C19</f>
        <v/>
      </c>
      <c r="D19" s="128">
        <f>SUM('CONCENTRADO CON MO + UTILIDAD'!D19:H19)</f>
        <v/>
      </c>
      <c r="E19" s="128">
        <f>SUM(C19:D19)</f>
        <v/>
      </c>
      <c r="F19" s="135" t="n"/>
      <c r="G19" s="127">
        <f>'CONCENTRADO SIN M.O. Y UTILIDA'!K19</f>
        <v/>
      </c>
      <c r="H19" s="128">
        <f>'CONCENTRADO CON MO + UTILIDAD'!L19</f>
        <v/>
      </c>
      <c r="I19" s="128">
        <f>SUM('CONCENTRADO CON MO + UTILIDAD'!M19:Q19)</f>
        <v/>
      </c>
      <c r="J19" s="128">
        <f>SUM(H19:I19)</f>
        <v/>
      </c>
    </row>
    <row r="20">
      <c r="B20" s="127">
        <f>'CONCENTRADO SIN M.O. Y UTILIDA'!B20</f>
        <v/>
      </c>
      <c r="C20" s="128">
        <f>'CONCENTRADO CON MO + UTILIDAD'!C20</f>
        <v/>
      </c>
      <c r="D20" s="128">
        <f>SUM('CONCENTRADO CON MO + UTILIDAD'!D20:H20)</f>
        <v/>
      </c>
      <c r="E20" s="128">
        <f>SUM(C20:D20)</f>
        <v/>
      </c>
      <c r="F20" s="135" t="n"/>
      <c r="G20" s="127">
        <f>'CONCENTRADO SIN M.O. Y UTILIDA'!K20</f>
        <v/>
      </c>
      <c r="H20" s="128">
        <f>'CONCENTRADO CON MO + UTILIDAD'!L20</f>
        <v/>
      </c>
      <c r="I20" s="128">
        <f>SUM('CONCENTRADO CON MO + UTILIDAD'!M20:Q20)</f>
        <v/>
      </c>
      <c r="J20" s="128">
        <f>SUM(H20:I20)</f>
        <v/>
      </c>
    </row>
    <row r="21">
      <c r="B21" s="127">
        <f>'CONCENTRADO SIN M.O. Y UTILIDA'!B21</f>
        <v/>
      </c>
      <c r="C21" s="128">
        <f>'CONCENTRADO CON MO + UTILIDAD'!C21</f>
        <v/>
      </c>
      <c r="D21" s="128">
        <f>SUM('CONCENTRADO CON MO + UTILIDAD'!D21:H21)</f>
        <v/>
      </c>
      <c r="E21" s="128">
        <f>SUM(C21:D21)</f>
        <v/>
      </c>
      <c r="F21" s="135" t="n"/>
      <c r="G21" s="127">
        <f>'CONCENTRADO SIN M.O. Y UTILIDA'!K21</f>
        <v/>
      </c>
      <c r="H21" s="128">
        <f>'CONCENTRADO CON MO + UTILIDAD'!L21</f>
        <v/>
      </c>
      <c r="I21" s="128">
        <f>SUM('CONCENTRADO CON MO + UTILIDAD'!M21:Q21)</f>
        <v/>
      </c>
      <c r="J21" s="128">
        <f>SUM(H21:I21)</f>
        <v/>
      </c>
    </row>
    <row r="22">
      <c r="B22" s="127">
        <f>'CONCENTRADO SIN M.O. Y UTILIDA'!B22</f>
        <v/>
      </c>
      <c r="C22" s="128">
        <f>'CONCENTRADO CON MO + UTILIDAD'!C22</f>
        <v/>
      </c>
      <c r="D22" s="128">
        <f>SUM('CONCENTRADO CON MO + UTILIDAD'!D22:H22)</f>
        <v/>
      </c>
      <c r="E22" s="128">
        <f>SUM(C22:D22)</f>
        <v/>
      </c>
      <c r="F22" s="135" t="n"/>
      <c r="G22" s="127">
        <f>'CONCENTRADO SIN M.O. Y UTILIDA'!K22</f>
        <v/>
      </c>
      <c r="H22" s="128">
        <f>'CONCENTRADO CON MO + UTILIDAD'!L22</f>
        <v/>
      </c>
      <c r="I22" s="128">
        <f>SUM('CONCENTRADO CON MO + UTILIDAD'!M22:Q22)</f>
        <v/>
      </c>
      <c r="J22" s="128">
        <f>SUM(H22:I22)</f>
        <v/>
      </c>
    </row>
    <row r="23">
      <c r="B23" s="127">
        <f>'CONCENTRADO SIN M.O. Y UTILIDA'!B23</f>
        <v/>
      </c>
      <c r="C23" s="128">
        <f>'CONCENTRADO CON MO + UTILIDAD'!C23</f>
        <v/>
      </c>
      <c r="D23" s="128">
        <f>SUM('CONCENTRADO CON MO + UTILIDAD'!D23:H23)</f>
        <v/>
      </c>
      <c r="E23" s="128">
        <f>SUM(C23:D23)</f>
        <v/>
      </c>
      <c r="F23" s="135" t="n"/>
      <c r="G23" s="127">
        <f>'CONCENTRADO SIN M.O. Y UTILIDA'!K23</f>
        <v/>
      </c>
      <c r="H23" s="128">
        <f>'CONCENTRADO CON MO + UTILIDAD'!L23</f>
        <v/>
      </c>
      <c r="I23" s="128">
        <f>SUM('CONCENTRADO CON MO + UTILIDAD'!M23:Q23)</f>
        <v/>
      </c>
      <c r="J23" s="128">
        <f>SUM(H23:I23)</f>
        <v/>
      </c>
    </row>
    <row r="24">
      <c r="B24" s="127">
        <f>'CONCENTRADO SIN M.O. Y UTILIDA'!B24</f>
        <v/>
      </c>
      <c r="C24" s="128">
        <f>'CONCENTRADO CON MO + UTILIDAD'!C24</f>
        <v/>
      </c>
      <c r="D24" s="128">
        <f>SUM('CONCENTRADO CON MO + UTILIDAD'!D24:H24)</f>
        <v/>
      </c>
      <c r="E24" s="128">
        <f>SUM(C24:D24)</f>
        <v/>
      </c>
      <c r="F24" s="135" t="n"/>
      <c r="G24" s="127">
        <f>'CONCENTRADO SIN M.O. Y UTILIDA'!K24</f>
        <v/>
      </c>
      <c r="H24" s="128">
        <f>'CONCENTRADO CON MO + UTILIDAD'!L24</f>
        <v/>
      </c>
      <c r="I24" s="128">
        <f>SUM('CONCENTRADO CON MO + UTILIDAD'!M24:Q24)</f>
        <v/>
      </c>
      <c r="J24" s="128">
        <f>SUM(H24:I24)</f>
        <v/>
      </c>
    </row>
    <row r="25">
      <c r="B25" s="129" t="inlineStr">
        <is>
          <t>TOTAL</t>
        </is>
      </c>
      <c r="C25" s="169">
        <f>SUM(C6:C24)</f>
        <v/>
      </c>
      <c r="D25" s="169">
        <f>SUM(D6:D24)</f>
        <v/>
      </c>
      <c r="E25" s="169">
        <f>SUM(E6:E24)</f>
        <v/>
      </c>
      <c r="F25" s="135" t="n"/>
      <c r="G25" s="129" t="inlineStr">
        <is>
          <t>TOTAL</t>
        </is>
      </c>
      <c r="H25" s="169">
        <f>SUM(H6:H24)</f>
        <v/>
      </c>
      <c r="I25" s="169">
        <f>SUM(I6:I24)</f>
        <v/>
      </c>
      <c r="J25" s="169">
        <f>SUM(J6:J24)</f>
        <v/>
      </c>
    </row>
    <row r="26">
      <c r="B26" s="135" t="n"/>
      <c r="C26" s="135" t="n"/>
      <c r="D26" s="135" t="n"/>
      <c r="E26" s="135" t="n"/>
      <c r="F26" s="135" t="n"/>
      <c r="G26" s="135" t="n"/>
      <c r="H26" s="135" t="n"/>
      <c r="I26" s="135" t="n"/>
      <c r="J26" s="135" t="n"/>
    </row>
    <row r="27">
      <c r="B27" s="135" t="n"/>
      <c r="C27" s="135" t="n"/>
      <c r="D27" s="135" t="n"/>
      <c r="E27" s="135" t="n"/>
      <c r="F27" s="135" t="n"/>
      <c r="G27" s="135" t="n"/>
      <c r="H27" s="135" t="n"/>
      <c r="I27" s="135" t="n"/>
      <c r="J27" s="135" t="n"/>
    </row>
    <row r="28">
      <c r="B28" s="135" t="n"/>
      <c r="C28" s="135" t="n"/>
      <c r="D28" s="135" t="n"/>
      <c r="E28" s="135" t="n"/>
      <c r="F28" s="135" t="n"/>
      <c r="G28" s="135" t="n"/>
      <c r="H28" s="135" t="n"/>
      <c r="I28" s="135" t="n"/>
      <c r="J28" s="135" t="n"/>
    </row>
    <row r="29">
      <c r="B29" s="134" t="n"/>
      <c r="C29" s="125" t="inlineStr">
        <is>
          <t>MARZO</t>
        </is>
      </c>
      <c r="D29" s="134" t="n"/>
      <c r="E29" s="134" t="n"/>
      <c r="F29" s="135" t="n"/>
      <c r="G29" s="134" t="n"/>
      <c r="H29" s="125" t="inlineStr">
        <is>
          <t>ABRIL</t>
        </is>
      </c>
      <c r="I29" s="134" t="n"/>
      <c r="J29" s="134" t="n"/>
    </row>
    <row r="30">
      <c r="B30" s="169" t="inlineStr">
        <is>
          <t>UNIDADES</t>
        </is>
      </c>
      <c r="C30" s="169" t="inlineStr">
        <is>
          <t>MANO DE OBRA</t>
        </is>
      </c>
      <c r="D30" s="169" t="inlineStr">
        <is>
          <t>REFACCIONES</t>
        </is>
      </c>
      <c r="E30" s="169" t="inlineStr">
        <is>
          <t>TOTAL</t>
        </is>
      </c>
      <c r="F30" s="135" t="n"/>
      <c r="G30" s="169" t="inlineStr">
        <is>
          <t>UNIDADES</t>
        </is>
      </c>
      <c r="H30" s="169" t="inlineStr">
        <is>
          <t>MANO DE OBRA</t>
        </is>
      </c>
      <c r="I30" s="169" t="inlineStr">
        <is>
          <t>REFACCIONES</t>
        </is>
      </c>
      <c r="J30" s="169" t="inlineStr">
        <is>
          <t>TOTAL</t>
        </is>
      </c>
    </row>
    <row r="31">
      <c r="B31" s="127">
        <f>B6</f>
        <v/>
      </c>
      <c r="C31" s="128">
        <f>'CONCENTRADO CON MO + UTILIDAD'!C31</f>
        <v/>
      </c>
      <c r="D31" s="128">
        <f>SUM('CONCENTRADO CON MO + UTILIDAD'!D31:H31)</f>
        <v/>
      </c>
      <c r="E31" s="128">
        <f>SUM(C31:D31)</f>
        <v/>
      </c>
      <c r="F31" s="135" t="n"/>
      <c r="G31" s="127">
        <f>G6</f>
        <v/>
      </c>
      <c r="H31" s="128">
        <f>'CONCENTRADO CON MO + UTILIDAD'!L31</f>
        <v/>
      </c>
      <c r="I31" s="128">
        <f>SUM('CONCENTRADO CON MO + UTILIDAD'!M31:Q31)</f>
        <v/>
      </c>
      <c r="J31" s="128">
        <f>SUM(H31:I31)</f>
        <v/>
      </c>
    </row>
    <row r="32">
      <c r="B32" s="127">
        <f>B7</f>
        <v/>
      </c>
      <c r="C32" s="128">
        <f>'CONCENTRADO CON MO + UTILIDAD'!C32</f>
        <v/>
      </c>
      <c r="D32" s="128">
        <f>SUM('CONCENTRADO CON MO + UTILIDAD'!D32:H32)</f>
        <v/>
      </c>
      <c r="E32" s="128">
        <f>SUM(C32:D32)</f>
        <v/>
      </c>
      <c r="F32" s="135" t="n"/>
      <c r="G32" s="127">
        <f>G7</f>
        <v/>
      </c>
      <c r="H32" s="128">
        <f>'CONCENTRADO CON MO + UTILIDAD'!L32</f>
        <v/>
      </c>
      <c r="I32" s="128">
        <f>SUM('CONCENTRADO CON MO + UTILIDAD'!M32:Q32)</f>
        <v/>
      </c>
      <c r="J32" s="128">
        <f>SUM(H32:I32)</f>
        <v/>
      </c>
    </row>
    <row r="33">
      <c r="B33" s="127">
        <f>B8</f>
        <v/>
      </c>
      <c r="C33" s="128">
        <f>'CONCENTRADO CON MO + UTILIDAD'!C33</f>
        <v/>
      </c>
      <c r="D33" s="128">
        <f>SUM('CONCENTRADO CON MO + UTILIDAD'!D33:H33)</f>
        <v/>
      </c>
      <c r="E33" s="128">
        <f>SUM(C33:D33)</f>
        <v/>
      </c>
      <c r="F33" s="135" t="n"/>
      <c r="G33" s="127">
        <f>G8</f>
        <v/>
      </c>
      <c r="H33" s="128">
        <f>'SERV. PREVENTIVOS'!O12+'SIST ELECT'!M12+FRENOS!M12+LAVADOS!M12+MOTOR!M12+TRANSMISION!M12+DIFERENCIAL!M12</f>
        <v/>
      </c>
      <c r="I33" s="128">
        <f>SUM('CONCENTRADO CON MO + UTILIDAD'!M33:Q33)</f>
        <v/>
      </c>
      <c r="J33" s="128">
        <f>SUM(H33:I33)</f>
        <v/>
      </c>
    </row>
    <row r="34">
      <c r="B34" s="127">
        <f>B9</f>
        <v/>
      </c>
      <c r="C34" s="128">
        <f>'CONCENTRADO CON MO + UTILIDAD'!C34</f>
        <v/>
      </c>
      <c r="D34" s="128">
        <f>SUM('CONCENTRADO CON MO + UTILIDAD'!D34:H34)</f>
        <v/>
      </c>
      <c r="E34" s="128">
        <f>SUM(C34:D34)</f>
        <v/>
      </c>
      <c r="F34" s="135" t="n"/>
      <c r="G34" s="127">
        <f>G9</f>
        <v/>
      </c>
      <c r="H34" s="128">
        <f>'SERV. PREVENTIVOS'!O13+'SIST ELECT'!M13+FRENOS!M13+LAVADOS!M13+MOTOR!M13+TRANSMISION!M13+DIFERENCIAL!M13</f>
        <v/>
      </c>
      <c r="I34" s="128">
        <f>SUM('CONCENTRADO CON MO + UTILIDAD'!M34:Q34)</f>
        <v/>
      </c>
      <c r="J34" s="128">
        <f>SUM(H34:I34)</f>
        <v/>
      </c>
    </row>
    <row r="35">
      <c r="B35" s="127">
        <f>B10</f>
        <v/>
      </c>
      <c r="C35" s="128">
        <f>'CONCENTRADO CON MO + UTILIDAD'!C35</f>
        <v/>
      </c>
      <c r="D35" s="128">
        <f>SUM('CONCENTRADO CON MO + UTILIDAD'!D35:H35)</f>
        <v/>
      </c>
      <c r="E35" s="128">
        <f>SUM(C35:D35)</f>
        <v/>
      </c>
      <c r="F35" s="135" t="n"/>
      <c r="G35" s="127">
        <f>G10</f>
        <v/>
      </c>
      <c r="H35" s="128">
        <f>'SERV. PREVENTIVOS'!O14+'SIST ELECT'!M14+FRENOS!M14+LAVADOS!M14+MOTOR!M14+TRANSMISION!M14+DIFERENCIAL!M14</f>
        <v/>
      </c>
      <c r="I35" s="128">
        <f>SUM('CONCENTRADO CON MO + UTILIDAD'!M35:Q35)</f>
        <v/>
      </c>
      <c r="J35" s="128">
        <f>SUM(H35:I35)</f>
        <v/>
      </c>
    </row>
    <row r="36">
      <c r="B36" s="127">
        <f>B11</f>
        <v/>
      </c>
      <c r="C36" s="128">
        <f>'CONCENTRADO CON MO + UTILIDAD'!C36</f>
        <v/>
      </c>
      <c r="D36" s="128">
        <f>SUM('CONCENTRADO CON MO + UTILIDAD'!D36:H36)</f>
        <v/>
      </c>
      <c r="E36" s="128">
        <f>SUM(C36:D36)</f>
        <v/>
      </c>
      <c r="F36" s="135" t="n"/>
      <c r="G36" s="127">
        <f>G11</f>
        <v/>
      </c>
      <c r="H36" s="128">
        <f>'SERV. PREVENTIVOS'!O15+'SIST ELECT'!M15+FRENOS!M15+LAVADOS!M15+MOTOR!M15+TRANSMISION!M15+DIFERENCIAL!M15</f>
        <v/>
      </c>
      <c r="I36" s="128">
        <f>SUM('CONCENTRADO CON MO + UTILIDAD'!M36:Q36)</f>
        <v/>
      </c>
      <c r="J36" s="128">
        <f>SUM(H36:I36)</f>
        <v/>
      </c>
    </row>
    <row r="37">
      <c r="B37" s="127">
        <f>B12</f>
        <v/>
      </c>
      <c r="C37" s="128">
        <f>'CONCENTRADO CON MO + UTILIDAD'!C37</f>
        <v/>
      </c>
      <c r="D37" s="128">
        <f>SUM('CONCENTRADO CON MO + UTILIDAD'!D37:H37)</f>
        <v/>
      </c>
      <c r="E37" s="128">
        <f>SUM(C37:D37)</f>
        <v/>
      </c>
      <c r="F37" s="135" t="n"/>
      <c r="G37" s="127">
        <f>G12</f>
        <v/>
      </c>
      <c r="H37" s="128">
        <f>'SERV. PREVENTIVOS'!O16+'SIST ELECT'!M16+FRENOS!M16+LAVADOS!M16+MOTOR!M16+TRANSMISION!M16+DIFERENCIAL!M16</f>
        <v/>
      </c>
      <c r="I37" s="128">
        <f>SUM('CONCENTRADO CON MO + UTILIDAD'!M37:Q37)</f>
        <v/>
      </c>
      <c r="J37" s="128">
        <f>SUM(H37:I37)</f>
        <v/>
      </c>
    </row>
    <row r="38">
      <c r="B38" s="127">
        <f>B13</f>
        <v/>
      </c>
      <c r="C38" s="128">
        <f>'CONCENTRADO CON MO + UTILIDAD'!C38</f>
        <v/>
      </c>
      <c r="D38" s="128">
        <f>SUM('CONCENTRADO CON MO + UTILIDAD'!D38:H38)</f>
        <v/>
      </c>
      <c r="E38" s="128">
        <f>SUM(C38:D38)</f>
        <v/>
      </c>
      <c r="F38" s="135" t="n"/>
      <c r="G38" s="127">
        <f>G13</f>
        <v/>
      </c>
      <c r="H38" s="128">
        <f>'SERV. PREVENTIVOS'!O17+'SIST ELECT'!M17+FRENOS!M17+LAVADOS!M17+MOTOR!M17+TRANSMISION!M17+DIFERENCIAL!M17</f>
        <v/>
      </c>
      <c r="I38" s="128">
        <f>SUM('CONCENTRADO CON MO + UTILIDAD'!M38:Q38)</f>
        <v/>
      </c>
      <c r="J38" s="128">
        <f>SUM(H38:I38)</f>
        <v/>
      </c>
    </row>
    <row r="39">
      <c r="B39" s="127">
        <f>B14</f>
        <v/>
      </c>
      <c r="C39" s="128">
        <f>'CONCENTRADO CON MO + UTILIDAD'!C39</f>
        <v/>
      </c>
      <c r="D39" s="128">
        <f>SUM('CONCENTRADO CON MO + UTILIDAD'!D39:H39)</f>
        <v/>
      </c>
      <c r="E39" s="128">
        <f>SUM(C39:D39)</f>
        <v/>
      </c>
      <c r="F39" s="135" t="n"/>
      <c r="G39" s="127">
        <f>G14</f>
        <v/>
      </c>
      <c r="H39" s="128">
        <f>'SERV. PREVENTIVOS'!O18+'SIST ELECT'!M18+FRENOS!M18+LAVADOS!M18+MOTOR!M18+TRANSMISION!M18+DIFERENCIAL!M18</f>
        <v/>
      </c>
      <c r="I39" s="128">
        <f>SUM('CONCENTRADO CON MO + UTILIDAD'!M39:Q39)</f>
        <v/>
      </c>
      <c r="J39" s="128">
        <f>SUM(H39:I39)</f>
        <v/>
      </c>
    </row>
    <row r="40">
      <c r="B40" s="127">
        <f>B15</f>
        <v/>
      </c>
      <c r="C40" s="128">
        <f>'CONCENTRADO CON MO + UTILIDAD'!C40</f>
        <v/>
      </c>
      <c r="D40" s="128">
        <f>SUM('CONCENTRADO CON MO + UTILIDAD'!D40:H40)</f>
        <v/>
      </c>
      <c r="E40" s="128">
        <f>SUM(C40:D40)</f>
        <v/>
      </c>
      <c r="F40" s="135" t="n"/>
      <c r="G40" s="127">
        <f>G15</f>
        <v/>
      </c>
      <c r="H40" s="128">
        <f>'CONCENTRADO CON MO + UTILIDAD'!L40</f>
        <v/>
      </c>
      <c r="I40" s="128">
        <f>SUM('CONCENTRADO CON MO + UTILIDAD'!M40:Q40)</f>
        <v/>
      </c>
      <c r="J40" s="128">
        <f>SUM(H40:I40)</f>
        <v/>
      </c>
    </row>
    <row r="41">
      <c r="B41" s="127">
        <f>B16</f>
        <v/>
      </c>
      <c r="C41" s="128">
        <f>'CONCENTRADO CON MO + UTILIDAD'!C41</f>
        <v/>
      </c>
      <c r="D41" s="128">
        <f>SUM('CONCENTRADO CON MO + UTILIDAD'!D41:H41)</f>
        <v/>
      </c>
      <c r="E41" s="128">
        <f>SUM(C41:D41)</f>
        <v/>
      </c>
      <c r="F41" s="135" t="n"/>
      <c r="G41" s="127">
        <f>G16</f>
        <v/>
      </c>
      <c r="H41" s="128">
        <f>'CONCENTRADO CON MO + UTILIDAD'!L41</f>
        <v/>
      </c>
      <c r="I41" s="128">
        <f>SUM('CONCENTRADO CON MO + UTILIDAD'!M41:Q41)</f>
        <v/>
      </c>
      <c r="J41" s="128">
        <f>SUM(H41:I41)</f>
        <v/>
      </c>
    </row>
    <row r="42">
      <c r="B42" s="127">
        <f>B17</f>
        <v/>
      </c>
      <c r="C42" s="128">
        <f>'CONCENTRADO CON MO + UTILIDAD'!C42</f>
        <v/>
      </c>
      <c r="D42" s="128">
        <f>SUM('CONCENTRADO CON MO + UTILIDAD'!D42:H42)</f>
        <v/>
      </c>
      <c r="E42" s="128">
        <f>SUM(C42:D42)</f>
        <v/>
      </c>
      <c r="F42" s="135" t="n"/>
      <c r="G42" s="127">
        <f>G17</f>
        <v/>
      </c>
      <c r="H42" s="128">
        <f>'SERV. PREVENTIVOS'!O21+'SIST ELECT'!M21+FRENOS!M21+LAVADOS!M21+MOTOR!M21+TRANSMISION!M21+DIFERENCIAL!M21</f>
        <v/>
      </c>
      <c r="I42" s="128">
        <f>SUM('CONCENTRADO CON MO + UTILIDAD'!M42:Q42)</f>
        <v/>
      </c>
      <c r="J42" s="128">
        <f>SUM(H42:I42)</f>
        <v/>
      </c>
    </row>
    <row r="43">
      <c r="B43" s="127">
        <f>B18</f>
        <v/>
      </c>
      <c r="C43" s="128">
        <f>'CONCENTRADO CON MO + UTILIDAD'!C43</f>
        <v/>
      </c>
      <c r="D43" s="128">
        <f>SUM('CONCENTRADO CON MO + UTILIDAD'!D43:H43)</f>
        <v/>
      </c>
      <c r="E43" s="128">
        <f>SUM(C43:D43)</f>
        <v/>
      </c>
      <c r="F43" s="135" t="n"/>
      <c r="G43" s="127">
        <f>G18</f>
        <v/>
      </c>
      <c r="H43" s="128">
        <f>'SERV. PREVENTIVOS'!O22+'SIST ELECT'!M22+FRENOS!M22+LAVADOS!M22+MOTOR!M22+TRANSMISION!M22+DIFERENCIAL!M22</f>
        <v/>
      </c>
      <c r="I43" s="128">
        <f>SUM('CONCENTRADO CON MO + UTILIDAD'!M43:Q43)</f>
        <v/>
      </c>
      <c r="J43" s="128">
        <f>SUM(H43:I43)</f>
        <v/>
      </c>
    </row>
    <row r="44">
      <c r="B44" s="127">
        <f>B19</f>
        <v/>
      </c>
      <c r="C44" s="128">
        <f>'CONCENTRADO CON MO + UTILIDAD'!C44</f>
        <v/>
      </c>
      <c r="D44" s="128">
        <f>SUM('CONCENTRADO CON MO + UTILIDAD'!D44:H44)</f>
        <v/>
      </c>
      <c r="E44" s="128">
        <f>SUM(C44:D44)</f>
        <v/>
      </c>
      <c r="F44" s="135" t="n"/>
      <c r="G44" s="127">
        <f>G19</f>
        <v/>
      </c>
      <c r="H44" s="128">
        <f>'SERV. PREVENTIVOS'!O23+'SIST ELECT'!M23+FRENOS!M23+LAVADOS!M23+MOTOR!M23+TRANSMISION!M23+DIFERENCIAL!M23</f>
        <v/>
      </c>
      <c r="I44" s="128">
        <f>SUM('CONCENTRADO CON MO + UTILIDAD'!M44:Q44)</f>
        <v/>
      </c>
      <c r="J44" s="128">
        <f>SUM(H44:I44)</f>
        <v/>
      </c>
    </row>
    <row r="45">
      <c r="B45" s="127">
        <f>B20</f>
        <v/>
      </c>
      <c r="C45" s="128">
        <f>'CONCENTRADO CON MO + UTILIDAD'!C45</f>
        <v/>
      </c>
      <c r="D45" s="128">
        <f>SUM('CONCENTRADO CON MO + UTILIDAD'!D45:H45)</f>
        <v/>
      </c>
      <c r="E45" s="128">
        <f>SUM(C45:D45)</f>
        <v/>
      </c>
      <c r="F45" s="135" t="n"/>
      <c r="G45" s="127">
        <f>G20</f>
        <v/>
      </c>
      <c r="H45" s="128">
        <f>'SERV. PREVENTIVOS'!O24+'SIST ELECT'!M24+FRENOS!M24+LAVADOS!M24+MOTOR!M24+TRANSMISION!M24+DIFERENCIAL!M24</f>
        <v/>
      </c>
      <c r="I45" s="128">
        <f>SUM('CONCENTRADO CON MO + UTILIDAD'!M45:Q45)</f>
        <v/>
      </c>
      <c r="J45" s="128">
        <f>SUM(H45:I45)</f>
        <v/>
      </c>
    </row>
    <row r="46">
      <c r="B46" s="127">
        <f>B21</f>
        <v/>
      </c>
      <c r="C46" s="128">
        <f>'CONCENTRADO CON MO + UTILIDAD'!C46</f>
        <v/>
      </c>
      <c r="D46" s="128">
        <f>SUM('CONCENTRADO CON MO + UTILIDAD'!D46:H46)</f>
        <v/>
      </c>
      <c r="E46" s="128">
        <f>SUM(C46:D46)</f>
        <v/>
      </c>
      <c r="F46" s="135" t="n"/>
      <c r="G46" s="127">
        <f>G21</f>
        <v/>
      </c>
      <c r="H46" s="128">
        <f>'SERV. PREVENTIVOS'!O25+'SIST ELECT'!M25+FRENOS!M25+LAVADOS!M25+MOTOR!M25+TRANSMISION!M25+DIFERENCIAL!M25</f>
        <v/>
      </c>
      <c r="I46" s="128">
        <f>SUM('CONCENTRADO CON MO + UTILIDAD'!M46:Q46)</f>
        <v/>
      </c>
      <c r="J46" s="128">
        <f>SUM(H46:I46)</f>
        <v/>
      </c>
    </row>
    <row r="47">
      <c r="B47" s="127">
        <f>B22</f>
        <v/>
      </c>
      <c r="C47" s="128">
        <f>'CONCENTRADO CON MO + UTILIDAD'!C47</f>
        <v/>
      </c>
      <c r="D47" s="128">
        <f>SUM('CONCENTRADO CON MO + UTILIDAD'!D47:H47)</f>
        <v/>
      </c>
      <c r="E47" s="128">
        <f>SUM(C47:D47)</f>
        <v/>
      </c>
      <c r="F47" s="135" t="n"/>
      <c r="G47" s="127">
        <f>G22</f>
        <v/>
      </c>
      <c r="H47" s="128">
        <f>'SERV. PREVENTIVOS'!M26+'SIST ELECT'!M26+FRENOS!M26+LAVADOS!M26+MOTOR!M26+TRANSMISION!M26+DIFERENCIAL!M26</f>
        <v/>
      </c>
      <c r="I47" s="128">
        <f>SUM('CONCENTRADO CON MO + UTILIDAD'!M47:Q47)</f>
        <v/>
      </c>
      <c r="J47" s="128">
        <f>SUM(H47:I47)</f>
        <v/>
      </c>
    </row>
    <row r="48">
      <c r="B48" s="127">
        <f>B23</f>
        <v/>
      </c>
      <c r="C48" s="128">
        <f>'CONCENTRADO CON MO + UTILIDAD'!C48</f>
        <v/>
      </c>
      <c r="D48" s="128">
        <f>SUM('CONCENTRADO CON MO + UTILIDAD'!D48:H48)</f>
        <v/>
      </c>
      <c r="E48" s="128">
        <f>SUM(C48:D48)</f>
        <v/>
      </c>
      <c r="F48" s="135" t="n"/>
      <c r="G48" s="127">
        <f>G23</f>
        <v/>
      </c>
      <c r="H48" s="128">
        <f>'SERV. PREVENTIVOS'!O27+'SIST ELECT'!M27+FRENOS!M27+LAVADOS!M27+MOTOR!M27+TRANSMISION!M27+DIFERENCIAL!M27</f>
        <v/>
      </c>
      <c r="I48" s="128">
        <f>SUM('CONCENTRADO CON MO + UTILIDAD'!M48:Q48)</f>
        <v/>
      </c>
      <c r="J48" s="128">
        <f>SUM(H48:I48)</f>
        <v/>
      </c>
    </row>
    <row r="49">
      <c r="B49" s="127">
        <f>B24</f>
        <v/>
      </c>
      <c r="C49" s="128">
        <f>'CONCENTRADO CON MO + UTILIDAD'!C49</f>
        <v/>
      </c>
      <c r="D49" s="128">
        <f>SUM('CONCENTRADO CON MO + UTILIDAD'!D49:H49)</f>
        <v/>
      </c>
      <c r="E49" s="128">
        <f>SUM(C49:D49)</f>
        <v/>
      </c>
      <c r="F49" s="135" t="n"/>
      <c r="G49" s="127">
        <f>G24</f>
        <v/>
      </c>
      <c r="H49" s="128">
        <f>'CONCENTRADO CON MO + UTILIDAD'!L49</f>
        <v/>
      </c>
      <c r="I49" s="128">
        <f>SUM('CONCENTRADO CON MO + UTILIDAD'!M49:Q49)</f>
        <v/>
      </c>
      <c r="J49" s="128">
        <f>SUM(H49:I49)</f>
        <v/>
      </c>
    </row>
    <row r="50" customFormat="1" s="130">
      <c r="B50" s="129" t="inlineStr">
        <is>
          <t>TOTAL</t>
        </is>
      </c>
      <c r="C50" s="169">
        <f>SUM(C31:C49)</f>
        <v/>
      </c>
      <c r="D50" s="169">
        <f>SUM(D31:D49)</f>
        <v/>
      </c>
      <c r="E50" s="169">
        <f>SUM(E31:E49)</f>
        <v/>
      </c>
      <c r="F50" s="134" t="n"/>
      <c r="G50" s="129" t="inlineStr">
        <is>
          <t>TOTAL</t>
        </is>
      </c>
      <c r="H50" s="169">
        <f>SUM(H31:H49)</f>
        <v/>
      </c>
      <c r="I50" s="169">
        <f>SUM(I31:I49)</f>
        <v/>
      </c>
      <c r="J50" s="169">
        <f>SUM(J31:J49)</f>
        <v/>
      </c>
    </row>
    <row r="51">
      <c r="B51" s="135" t="n"/>
      <c r="C51" s="135" t="n"/>
      <c r="D51" s="135" t="n"/>
      <c r="E51" s="135" t="n"/>
      <c r="F51" s="135" t="n"/>
      <c r="G51" s="135" t="n"/>
      <c r="H51" s="135" t="n"/>
      <c r="I51" s="135" t="n"/>
      <c r="J51" s="135" t="n"/>
    </row>
    <row r="52">
      <c r="B52" s="135" t="n"/>
      <c r="C52" s="135" t="n"/>
      <c r="D52" s="135" t="n"/>
      <c r="E52" s="135" t="n"/>
      <c r="F52" s="135" t="n"/>
      <c r="G52" s="135" t="n"/>
      <c r="H52" s="135" t="n"/>
      <c r="I52" s="135" t="n"/>
      <c r="J52" s="135" t="n"/>
    </row>
    <row r="53">
      <c r="B53" s="135" t="n"/>
      <c r="C53" s="135" t="n"/>
      <c r="D53" s="135" t="n"/>
      <c r="E53" s="135" t="n"/>
      <c r="F53" s="135" t="n"/>
      <c r="G53" s="135" t="n"/>
      <c r="H53" s="135" t="n"/>
      <c r="I53" s="135" t="n"/>
      <c r="J53" s="135" t="n"/>
    </row>
    <row r="54">
      <c r="B54" s="134" t="n"/>
      <c r="C54" s="125" t="inlineStr">
        <is>
          <t>MAYO</t>
        </is>
      </c>
      <c r="D54" s="134" t="n"/>
      <c r="E54" s="134" t="n"/>
      <c r="F54" s="135" t="n"/>
      <c r="G54" s="134" t="n"/>
      <c r="H54" s="125" t="inlineStr">
        <is>
          <t>JUNIO</t>
        </is>
      </c>
      <c r="I54" s="134" t="n"/>
      <c r="J54" s="134" t="n"/>
    </row>
    <row r="55">
      <c r="B55" s="169" t="inlineStr">
        <is>
          <t>UNIDADES</t>
        </is>
      </c>
      <c r="C55" s="169" t="inlineStr">
        <is>
          <t>MANO DE OBRA</t>
        </is>
      </c>
      <c r="D55" s="169" t="inlineStr">
        <is>
          <t>REFACCIONES</t>
        </is>
      </c>
      <c r="E55" s="169" t="inlineStr">
        <is>
          <t>TOTAL</t>
        </is>
      </c>
      <c r="F55" s="135" t="n"/>
      <c r="G55" s="169" t="inlineStr">
        <is>
          <t>UNIDADES</t>
        </is>
      </c>
      <c r="H55" s="169" t="inlineStr">
        <is>
          <t>MANO DE OBRA</t>
        </is>
      </c>
      <c r="I55" s="169" t="inlineStr">
        <is>
          <t>REFACCIONES</t>
        </is>
      </c>
      <c r="J55" s="169" t="inlineStr">
        <is>
          <t>TOTAL</t>
        </is>
      </c>
    </row>
    <row r="56">
      <c r="B56" s="127">
        <f>B31</f>
        <v/>
      </c>
      <c r="C56" s="128">
        <f>'CONCENTRADO CON MO + UTILIDAD'!C56</f>
        <v/>
      </c>
      <c r="D56" s="128">
        <f>SUM('CONCENTRADO CON MO + UTILIDAD'!D56:H56)</f>
        <v/>
      </c>
      <c r="E56" s="128">
        <f>SUM(C56:D56)</f>
        <v/>
      </c>
      <c r="F56" s="135" t="n"/>
      <c r="G56" s="127">
        <f>G31</f>
        <v/>
      </c>
      <c r="H56" s="128">
        <f>'CONCENTRADO CON MO + UTILIDAD'!L56</f>
        <v/>
      </c>
      <c r="I56" s="128">
        <f>SUM('CONCENTRADO CON MO + UTILIDAD'!M56:Q56)</f>
        <v/>
      </c>
      <c r="J56" s="128">
        <f>SUM(H56:I56)</f>
        <v/>
      </c>
    </row>
    <row r="57">
      <c r="B57" s="127">
        <f>B32</f>
        <v/>
      </c>
      <c r="C57" s="128">
        <f>'CONCENTRADO CON MO + UTILIDAD'!C57</f>
        <v/>
      </c>
      <c r="D57" s="128">
        <f>SUM('CONCENTRADO CON MO + UTILIDAD'!D57:H57)</f>
        <v/>
      </c>
      <c r="E57" s="128">
        <f>SUM(C57:D57)</f>
        <v/>
      </c>
      <c r="F57" s="135" t="n"/>
      <c r="G57" s="127">
        <f>G32</f>
        <v/>
      </c>
      <c r="H57" s="128">
        <f>'CONCENTRADO CON MO + UTILIDAD'!L57</f>
        <v/>
      </c>
      <c r="I57" s="128">
        <f>SUM('CONCENTRADO CON MO + UTILIDAD'!M57:Q57)</f>
        <v/>
      </c>
      <c r="J57" s="128">
        <f>SUM(H57:I57)</f>
        <v/>
      </c>
    </row>
    <row r="58">
      <c r="B58" s="127">
        <f>B33</f>
        <v/>
      </c>
      <c r="C58" s="128">
        <f>'CONCENTRADO CON MO + UTILIDAD'!C58</f>
        <v/>
      </c>
      <c r="D58" s="128">
        <f>SUM('CONCENTRADO CON MO + UTILIDAD'!D58:H58)</f>
        <v/>
      </c>
      <c r="E58" s="128">
        <f>SUM(C58:D58)</f>
        <v/>
      </c>
      <c r="F58" s="135" t="n"/>
      <c r="G58" s="127">
        <f>G33</f>
        <v/>
      </c>
      <c r="H58" s="128">
        <f>'CONCENTRADO CON MO + UTILIDAD'!L58</f>
        <v/>
      </c>
      <c r="I58" s="128">
        <f>SUM('CONCENTRADO CON MO + UTILIDAD'!M58:Q58)</f>
        <v/>
      </c>
      <c r="J58" s="128">
        <f>SUM(H58:I58)</f>
        <v/>
      </c>
    </row>
    <row r="59">
      <c r="B59" s="127">
        <f>B34</f>
        <v/>
      </c>
      <c r="C59" s="128">
        <f>'CONCENTRADO CON MO + UTILIDAD'!C59</f>
        <v/>
      </c>
      <c r="D59" s="128">
        <f>SUM('CONCENTRADO CON MO + UTILIDAD'!D59:H59)</f>
        <v/>
      </c>
      <c r="E59" s="128">
        <f>SUM(C59:D59)</f>
        <v/>
      </c>
      <c r="F59" s="135" t="n"/>
      <c r="G59" s="127">
        <f>G34</f>
        <v/>
      </c>
      <c r="H59" s="128">
        <f>'CONCENTRADO CON MO + UTILIDAD'!L59</f>
        <v/>
      </c>
      <c r="I59" s="128">
        <f>SUM('CONCENTRADO CON MO + UTILIDAD'!M59:Q59)</f>
        <v/>
      </c>
      <c r="J59" s="128">
        <f>SUM(H59:I59)</f>
        <v/>
      </c>
    </row>
    <row r="60">
      <c r="B60" s="127">
        <f>B35</f>
        <v/>
      </c>
      <c r="C60" s="128">
        <f>'CONCENTRADO CON MO + UTILIDAD'!C60</f>
        <v/>
      </c>
      <c r="D60" s="128">
        <f>SUM('CONCENTRADO CON MO + UTILIDAD'!D60:H60)</f>
        <v/>
      </c>
      <c r="E60" s="128">
        <f>SUM(C60:D60)</f>
        <v/>
      </c>
      <c r="F60" s="135" t="n"/>
      <c r="G60" s="127">
        <f>G35</f>
        <v/>
      </c>
      <c r="H60" s="128">
        <f>'CONCENTRADO CON MO + UTILIDAD'!L60</f>
        <v/>
      </c>
      <c r="I60" s="128">
        <f>SUM('CONCENTRADO CON MO + UTILIDAD'!M60:Q60)</f>
        <v/>
      </c>
      <c r="J60" s="128">
        <f>SUM(H60:I60)</f>
        <v/>
      </c>
    </row>
    <row r="61">
      <c r="B61" s="127">
        <f>B36</f>
        <v/>
      </c>
      <c r="C61" s="128">
        <f>'CONCENTRADO CON MO + UTILIDAD'!C61</f>
        <v/>
      </c>
      <c r="D61" s="128">
        <f>SUM('CONCENTRADO CON MO + UTILIDAD'!D61:H61)</f>
        <v/>
      </c>
      <c r="E61" s="128">
        <f>SUM(C61:D61)</f>
        <v/>
      </c>
      <c r="F61" s="135" t="n"/>
      <c r="G61" s="127">
        <f>G36</f>
        <v/>
      </c>
      <c r="H61" s="128">
        <f>'CONCENTRADO CON MO + UTILIDAD'!L61</f>
        <v/>
      </c>
      <c r="I61" s="128">
        <f>SUM('CONCENTRADO CON MO + UTILIDAD'!M61:Q61)</f>
        <v/>
      </c>
      <c r="J61" s="128">
        <f>SUM(H61:I61)</f>
        <v/>
      </c>
    </row>
    <row r="62">
      <c r="B62" s="127">
        <f>B37</f>
        <v/>
      </c>
      <c r="C62" s="128">
        <f>'CONCENTRADO CON MO + UTILIDAD'!C62</f>
        <v/>
      </c>
      <c r="D62" s="128">
        <f>SUM('CONCENTRADO CON MO + UTILIDAD'!D62:H62)</f>
        <v/>
      </c>
      <c r="E62" s="128">
        <f>SUM(C62:D62)</f>
        <v/>
      </c>
      <c r="F62" s="135" t="n"/>
      <c r="G62" s="127">
        <f>G37</f>
        <v/>
      </c>
      <c r="H62" s="128">
        <f>'CONCENTRADO CON MO + UTILIDAD'!L62</f>
        <v/>
      </c>
      <c r="I62" s="128">
        <f>SUM('CONCENTRADO CON MO + UTILIDAD'!M62:Q62)</f>
        <v/>
      </c>
      <c r="J62" s="128">
        <f>SUM(H62:I62)</f>
        <v/>
      </c>
    </row>
    <row r="63">
      <c r="B63" s="127">
        <f>B38</f>
        <v/>
      </c>
      <c r="C63" s="128">
        <f>'CONCENTRADO CON MO + UTILIDAD'!C63</f>
        <v/>
      </c>
      <c r="D63" s="128">
        <f>SUM('CONCENTRADO CON MO + UTILIDAD'!D63:H63)</f>
        <v/>
      </c>
      <c r="E63" s="128">
        <f>SUM(C63:D63)</f>
        <v/>
      </c>
      <c r="F63" s="135" t="n"/>
      <c r="G63" s="127">
        <f>G38</f>
        <v/>
      </c>
      <c r="H63" s="128">
        <f>'CONCENTRADO CON MO + UTILIDAD'!L63</f>
        <v/>
      </c>
      <c r="I63" s="128">
        <f>SUM('CONCENTRADO CON MO + UTILIDAD'!M63:Q63)</f>
        <v/>
      </c>
      <c r="J63" s="128">
        <f>SUM(H63:I63)</f>
        <v/>
      </c>
    </row>
    <row r="64">
      <c r="B64" s="127">
        <f>B39</f>
        <v/>
      </c>
      <c r="C64" s="128">
        <f>'CONCENTRADO CON MO + UTILIDAD'!C64</f>
        <v/>
      </c>
      <c r="D64" s="128">
        <f>SUM('CONCENTRADO CON MO + UTILIDAD'!D64:H64)</f>
        <v/>
      </c>
      <c r="E64" s="128">
        <f>SUM(C64:D64)</f>
        <v/>
      </c>
      <c r="F64" s="135" t="n"/>
      <c r="G64" s="127">
        <f>G39</f>
        <v/>
      </c>
      <c r="H64" s="128">
        <f>'CONCENTRADO CON MO + UTILIDAD'!L64</f>
        <v/>
      </c>
      <c r="I64" s="128">
        <f>SUM('CONCENTRADO CON MO + UTILIDAD'!M64:Q64)</f>
        <v/>
      </c>
      <c r="J64" s="128">
        <f>SUM(H64:I64)</f>
        <v/>
      </c>
    </row>
    <row r="65">
      <c r="B65" s="127">
        <f>B40</f>
        <v/>
      </c>
      <c r="C65" s="128">
        <f>'CONCENTRADO CON MO + UTILIDAD'!C65</f>
        <v/>
      </c>
      <c r="D65" s="128">
        <f>SUM('CONCENTRADO CON MO + UTILIDAD'!D65:H65)</f>
        <v/>
      </c>
      <c r="E65" s="128">
        <f>SUM(C65:D65)</f>
        <v/>
      </c>
      <c r="F65" s="135" t="n"/>
      <c r="G65" s="127">
        <f>G40</f>
        <v/>
      </c>
      <c r="H65" s="128">
        <f>'CONCENTRADO CON MO + UTILIDAD'!L65</f>
        <v/>
      </c>
      <c r="I65" s="128">
        <f>SUM('CONCENTRADO CON MO + UTILIDAD'!M65:Q65)</f>
        <v/>
      </c>
      <c r="J65" s="128">
        <f>SUM(H65:I65)</f>
        <v/>
      </c>
    </row>
    <row r="66">
      <c r="B66" s="127">
        <f>B41</f>
        <v/>
      </c>
      <c r="C66" s="128">
        <f>'CONCENTRADO CON MO + UTILIDAD'!C66</f>
        <v/>
      </c>
      <c r="D66" s="128">
        <f>SUM('CONCENTRADO CON MO + UTILIDAD'!D66:H66)</f>
        <v/>
      </c>
      <c r="E66" s="128">
        <f>SUM(C66:D66)</f>
        <v/>
      </c>
      <c r="F66" s="135" t="n"/>
      <c r="G66" s="127">
        <f>G41</f>
        <v/>
      </c>
      <c r="H66" s="128">
        <f>'CONCENTRADO CON MO + UTILIDAD'!L66</f>
        <v/>
      </c>
      <c r="I66" s="128">
        <f>SUM('CONCENTRADO CON MO + UTILIDAD'!M66:Q66)</f>
        <v/>
      </c>
      <c r="J66" s="128">
        <f>SUM(H66:I66)</f>
        <v/>
      </c>
    </row>
    <row r="67">
      <c r="B67" s="127">
        <f>B42</f>
        <v/>
      </c>
      <c r="C67" s="128">
        <f>'CONCENTRADO CON MO + UTILIDAD'!C67</f>
        <v/>
      </c>
      <c r="D67" s="128">
        <f>SUM('CONCENTRADO CON MO + UTILIDAD'!D67:H67)</f>
        <v/>
      </c>
      <c r="E67" s="128">
        <f>SUM(C67:D67)</f>
        <v/>
      </c>
      <c r="F67" s="135" t="n"/>
      <c r="G67" s="127">
        <f>G42</f>
        <v/>
      </c>
      <c r="H67" s="128">
        <f>'CONCENTRADO CON MO + UTILIDAD'!L67</f>
        <v/>
      </c>
      <c r="I67" s="128">
        <f>SUM('CONCENTRADO CON MO + UTILIDAD'!M67:Q67)</f>
        <v/>
      </c>
      <c r="J67" s="128">
        <f>SUM(H67:I67)</f>
        <v/>
      </c>
    </row>
    <row r="68">
      <c r="B68" s="127">
        <f>B43</f>
        <v/>
      </c>
      <c r="C68" s="128">
        <f>'CONCENTRADO CON MO + UTILIDAD'!C68</f>
        <v/>
      </c>
      <c r="D68" s="128">
        <f>SUM('CONCENTRADO CON MO + UTILIDAD'!D68:H68)</f>
        <v/>
      </c>
      <c r="E68" s="128">
        <f>SUM(C68:D68)</f>
        <v/>
      </c>
      <c r="F68" s="135" t="n"/>
      <c r="G68" s="127">
        <f>G43</f>
        <v/>
      </c>
      <c r="H68" s="128">
        <f>'CONCENTRADO CON MO + UTILIDAD'!L68</f>
        <v/>
      </c>
      <c r="I68" s="128">
        <f>SUM('CONCENTRADO CON MO + UTILIDAD'!M68:Q68)</f>
        <v/>
      </c>
      <c r="J68" s="128">
        <f>SUM(H68:I68)</f>
        <v/>
      </c>
    </row>
    <row r="69">
      <c r="B69" s="127">
        <f>B44</f>
        <v/>
      </c>
      <c r="C69" s="128">
        <f>'CONCENTRADO CON MO + UTILIDAD'!C69</f>
        <v/>
      </c>
      <c r="D69" s="128">
        <f>SUM('CONCENTRADO CON MO + UTILIDAD'!D69:H69)</f>
        <v/>
      </c>
      <c r="E69" s="128">
        <f>SUM(C69:D69)</f>
        <v/>
      </c>
      <c r="F69" s="135" t="n"/>
      <c r="G69" s="127">
        <f>G44</f>
        <v/>
      </c>
      <c r="H69" s="128">
        <f>'CONCENTRADO CON MO + UTILIDAD'!L69</f>
        <v/>
      </c>
      <c r="I69" s="128">
        <f>SUM('CONCENTRADO CON MO + UTILIDAD'!M69:Q69)</f>
        <v/>
      </c>
      <c r="J69" s="128">
        <f>SUM(H69:I69)</f>
        <v/>
      </c>
    </row>
    <row r="70">
      <c r="B70" s="127">
        <f>B45</f>
        <v/>
      </c>
      <c r="C70" s="128">
        <f>'CONCENTRADO CON MO + UTILIDAD'!C70</f>
        <v/>
      </c>
      <c r="D70" s="128">
        <f>SUM('CONCENTRADO CON MO + UTILIDAD'!D70:H70)</f>
        <v/>
      </c>
      <c r="E70" s="128">
        <f>SUM(C70:D70)</f>
        <v/>
      </c>
      <c r="F70" s="135" t="n"/>
      <c r="G70" s="127">
        <f>G45</f>
        <v/>
      </c>
      <c r="H70" s="128">
        <f>'CONCENTRADO CON MO + UTILIDAD'!L70</f>
        <v/>
      </c>
      <c r="I70" s="128">
        <f>SUM('CONCENTRADO CON MO + UTILIDAD'!M70:Q70)</f>
        <v/>
      </c>
      <c r="J70" s="128">
        <f>SUM(H70:I70)</f>
        <v/>
      </c>
    </row>
    <row r="71">
      <c r="B71" s="127">
        <f>B46</f>
        <v/>
      </c>
      <c r="C71" s="128">
        <f>'CONCENTRADO CON MO + UTILIDAD'!C71</f>
        <v/>
      </c>
      <c r="D71" s="128">
        <f>SUM('CONCENTRADO CON MO + UTILIDAD'!D71:H71)</f>
        <v/>
      </c>
      <c r="E71" s="128">
        <f>SUM(C71:D71)</f>
        <v/>
      </c>
      <c r="F71" s="135" t="n"/>
      <c r="G71" s="127">
        <f>G46</f>
        <v/>
      </c>
      <c r="H71" s="128">
        <f>'CONCENTRADO CON MO + UTILIDAD'!L71</f>
        <v/>
      </c>
      <c r="I71" s="128">
        <f>SUM('CONCENTRADO CON MO + UTILIDAD'!M71:Q71)</f>
        <v/>
      </c>
      <c r="J71" s="128">
        <f>SUM(H71:I71)</f>
        <v/>
      </c>
    </row>
    <row r="72">
      <c r="B72" s="127">
        <f>B47</f>
        <v/>
      </c>
      <c r="C72" s="128">
        <f>'CONCENTRADO CON MO + UTILIDAD'!C72</f>
        <v/>
      </c>
      <c r="D72" s="128">
        <f>SUM('CONCENTRADO CON MO + UTILIDAD'!D72:H72)</f>
        <v/>
      </c>
      <c r="E72" s="128">
        <f>SUM(C72:D72)</f>
        <v/>
      </c>
      <c r="F72" s="135" t="n"/>
      <c r="G72" s="127">
        <f>G47</f>
        <v/>
      </c>
      <c r="H72" s="128">
        <f>'CONCENTRADO CON MO + UTILIDAD'!L72</f>
        <v/>
      </c>
      <c r="I72" s="128">
        <f>SUM('CONCENTRADO CON MO + UTILIDAD'!M72:Q72)</f>
        <v/>
      </c>
      <c r="J72" s="128">
        <f>SUM(H72:I72)</f>
        <v/>
      </c>
    </row>
    <row r="73">
      <c r="B73" s="127">
        <f>B48</f>
        <v/>
      </c>
      <c r="C73" s="128">
        <f>'CONCENTRADO CON MO + UTILIDAD'!C73</f>
        <v/>
      </c>
      <c r="D73" s="128">
        <f>SUM('CONCENTRADO CON MO + UTILIDAD'!D73:H73)</f>
        <v/>
      </c>
      <c r="E73" s="128">
        <f>SUM(C73:D73)</f>
        <v/>
      </c>
      <c r="F73" s="135" t="n"/>
      <c r="G73" s="127">
        <f>G48</f>
        <v/>
      </c>
      <c r="H73" s="128">
        <f>'CONCENTRADO CON MO + UTILIDAD'!L73</f>
        <v/>
      </c>
      <c r="I73" s="128">
        <f>SUM('CONCENTRADO CON MO + UTILIDAD'!M73:Q73)</f>
        <v/>
      </c>
      <c r="J73" s="128">
        <f>SUM(H73:I73)</f>
        <v/>
      </c>
    </row>
    <row r="74">
      <c r="B74" s="127">
        <f>B49</f>
        <v/>
      </c>
      <c r="C74" s="128">
        <f>'CONCENTRADO CON MO + UTILIDAD'!C74</f>
        <v/>
      </c>
      <c r="D74" s="128">
        <f>SUM('CONCENTRADO CON MO + UTILIDAD'!D74:H74)</f>
        <v/>
      </c>
      <c r="E74" s="128">
        <f>SUM(C74:D74)</f>
        <v/>
      </c>
      <c r="F74" s="135" t="n"/>
      <c r="G74" s="127">
        <f>G49</f>
        <v/>
      </c>
      <c r="H74" s="128">
        <f>'CONCENTRADO CON MO + UTILIDAD'!L74</f>
        <v/>
      </c>
      <c r="I74" s="128">
        <f>SUM('CONCENTRADO CON MO + UTILIDAD'!M74:Q74)</f>
        <v/>
      </c>
      <c r="J74" s="128">
        <f>SUM(H74:I74)</f>
        <v/>
      </c>
    </row>
    <row r="75" customFormat="1" s="130">
      <c r="B75" s="129" t="inlineStr">
        <is>
          <t>TOTAL</t>
        </is>
      </c>
      <c r="C75" s="169">
        <f>SUM(C56:C74)</f>
        <v/>
      </c>
      <c r="D75" s="169">
        <f>SUM(D56:D74)</f>
        <v/>
      </c>
      <c r="E75" s="169">
        <f>SUM(E56:E74)</f>
        <v/>
      </c>
      <c r="F75" s="134" t="n"/>
      <c r="G75" s="129" t="inlineStr">
        <is>
          <t>TOTAL</t>
        </is>
      </c>
      <c r="H75" s="169">
        <f>SUM(H56:H74)</f>
        <v/>
      </c>
      <c r="I75" s="169">
        <f>SUM(I56:I74)</f>
        <v/>
      </c>
      <c r="J75" s="169">
        <f>SUM(J56:J74)</f>
        <v/>
      </c>
    </row>
    <row r="76">
      <c r="B76" s="135" t="n"/>
      <c r="C76" s="135" t="n"/>
      <c r="D76" s="135" t="n"/>
      <c r="E76" s="135" t="n"/>
      <c r="F76" s="135" t="n"/>
      <c r="G76" s="135" t="n"/>
      <c r="H76" s="135" t="n"/>
      <c r="I76" s="135" t="n"/>
      <c r="J76" s="135" t="n"/>
    </row>
    <row r="77">
      <c r="B77" s="135" t="n"/>
      <c r="C77" s="135" t="n"/>
      <c r="D77" s="135" t="n"/>
      <c r="E77" s="135" t="n"/>
      <c r="F77" s="135" t="n"/>
      <c r="G77" s="135" t="n"/>
      <c r="H77" s="135" t="n"/>
      <c r="I77" s="135" t="n"/>
      <c r="J77" s="135" t="n"/>
    </row>
    <row r="78">
      <c r="B78" s="135" t="n"/>
      <c r="C78" s="135" t="n"/>
      <c r="D78" s="135" t="n"/>
      <c r="E78" s="135" t="n"/>
      <c r="F78" s="135" t="n"/>
      <c r="G78" s="135" t="n"/>
      <c r="H78" s="135" t="n"/>
      <c r="I78" s="135" t="n"/>
      <c r="J78" s="135" t="n"/>
    </row>
    <row r="79">
      <c r="B79" s="134" t="n"/>
      <c r="C79" s="125" t="inlineStr">
        <is>
          <t>JULIO</t>
        </is>
      </c>
      <c r="D79" s="134" t="n"/>
      <c r="E79" s="134" t="n"/>
      <c r="F79" s="135" t="n"/>
      <c r="G79" s="134" t="n"/>
      <c r="H79" s="125" t="inlineStr">
        <is>
          <t>AGOSTO</t>
        </is>
      </c>
      <c r="I79" s="134" t="n"/>
      <c r="J79" s="134" t="n"/>
    </row>
    <row r="80">
      <c r="B80" s="169" t="inlineStr">
        <is>
          <t>UNIDADES</t>
        </is>
      </c>
      <c r="C80" s="169" t="inlineStr">
        <is>
          <t>MANO DE OBRA</t>
        </is>
      </c>
      <c r="D80" s="169" t="inlineStr">
        <is>
          <t>REFACCIONES</t>
        </is>
      </c>
      <c r="E80" s="169" t="inlineStr">
        <is>
          <t>TOTAL</t>
        </is>
      </c>
      <c r="F80" s="135" t="n"/>
      <c r="G80" s="169" t="inlineStr">
        <is>
          <t>UNIDADES</t>
        </is>
      </c>
      <c r="H80" s="169" t="inlineStr">
        <is>
          <t>MANO DE OBRA</t>
        </is>
      </c>
      <c r="I80" s="169" t="inlineStr">
        <is>
          <t>REFACCIONES</t>
        </is>
      </c>
      <c r="J80" s="169" t="inlineStr">
        <is>
          <t>TOTAL</t>
        </is>
      </c>
    </row>
    <row r="81">
      <c r="B81" s="127">
        <f>B56</f>
        <v/>
      </c>
      <c r="C81" s="128">
        <f>'CONCENTRADO CON MO + UTILIDAD'!C81</f>
        <v/>
      </c>
      <c r="D81" s="128">
        <f>SUM('CONCENTRADO CON MO + UTILIDAD'!D81:H81)</f>
        <v/>
      </c>
      <c r="E81" s="128">
        <f>SUM(C81:D81)</f>
        <v/>
      </c>
      <c r="F81" s="135" t="n"/>
      <c r="G81" s="127">
        <f>G56</f>
        <v/>
      </c>
      <c r="H81" s="128">
        <f>'CONCENTRADO CON MO + UTILIDAD'!L81</f>
        <v/>
      </c>
      <c r="I81" s="128">
        <f>SUM('CONCENTRADO CON MO + UTILIDAD'!M81:Q81)</f>
        <v/>
      </c>
      <c r="J81" s="128">
        <f>SUM(H81:I81)</f>
        <v/>
      </c>
    </row>
    <row r="82">
      <c r="B82" s="127">
        <f>B57</f>
        <v/>
      </c>
      <c r="C82" s="128">
        <f>'CONCENTRADO CON MO + UTILIDAD'!C82</f>
        <v/>
      </c>
      <c r="D82" s="128">
        <f>SUM('CONCENTRADO CON MO + UTILIDAD'!D82:H82)</f>
        <v/>
      </c>
      <c r="E82" s="128">
        <f>SUM(C82:D82)</f>
        <v/>
      </c>
      <c r="F82" s="135" t="n"/>
      <c r="G82" s="127">
        <f>G57</f>
        <v/>
      </c>
      <c r="H82" s="128">
        <f>'CONCENTRADO CON MO + UTILIDAD'!L82</f>
        <v/>
      </c>
      <c r="I82" s="128">
        <f>SUM('CONCENTRADO CON MO + UTILIDAD'!M82:Q82)</f>
        <v/>
      </c>
      <c r="J82" s="128">
        <f>SUM(H82:I82)</f>
        <v/>
      </c>
    </row>
    <row r="83">
      <c r="B83" s="127">
        <f>B58</f>
        <v/>
      </c>
      <c r="C83" s="128">
        <f>'CONCENTRADO CON MO + UTILIDAD'!C83</f>
        <v/>
      </c>
      <c r="D83" s="128">
        <f>SUM('CONCENTRADO CON MO + UTILIDAD'!D83:H83)</f>
        <v/>
      </c>
      <c r="E83" s="128">
        <f>SUM(C83:D83)</f>
        <v/>
      </c>
      <c r="F83" s="135" t="n"/>
      <c r="G83" s="127">
        <f>G58</f>
        <v/>
      </c>
      <c r="H83" s="128">
        <f>'CONCENTRADO CON MO + UTILIDAD'!L83</f>
        <v/>
      </c>
      <c r="I83" s="128">
        <f>SUM('CONCENTRADO CON MO + UTILIDAD'!M83:Q83)</f>
        <v/>
      </c>
      <c r="J83" s="128">
        <f>SUM(H83:I83)</f>
        <v/>
      </c>
    </row>
    <row r="84">
      <c r="B84" s="127">
        <f>B59</f>
        <v/>
      </c>
      <c r="C84" s="128">
        <f>'CONCENTRADO CON MO + UTILIDAD'!C84</f>
        <v/>
      </c>
      <c r="D84" s="128">
        <f>SUM('CONCENTRADO CON MO + UTILIDAD'!D84:H84)</f>
        <v/>
      </c>
      <c r="E84" s="128">
        <f>SUM(C84:D84)</f>
        <v/>
      </c>
      <c r="F84" s="135" t="n"/>
      <c r="G84" s="127">
        <f>G59</f>
        <v/>
      </c>
      <c r="H84" s="128">
        <f>'CONCENTRADO CON MO + UTILIDAD'!L84</f>
        <v/>
      </c>
      <c r="I84" s="128">
        <f>SUM('CONCENTRADO CON MO + UTILIDAD'!M84:Q84)</f>
        <v/>
      </c>
      <c r="J84" s="128">
        <f>SUM(H84:I84)</f>
        <v/>
      </c>
    </row>
    <row r="85">
      <c r="B85" s="127">
        <f>B60</f>
        <v/>
      </c>
      <c r="C85" s="128">
        <f>'CONCENTRADO CON MO + UTILIDAD'!C85</f>
        <v/>
      </c>
      <c r="D85" s="128">
        <f>SUM('CONCENTRADO CON MO + UTILIDAD'!D85:H85)</f>
        <v/>
      </c>
      <c r="E85" s="128">
        <f>SUM(C85:D85)</f>
        <v/>
      </c>
      <c r="F85" s="135" t="n"/>
      <c r="G85" s="127">
        <f>G60</f>
        <v/>
      </c>
      <c r="H85" s="128">
        <f>'CONCENTRADO CON MO + UTILIDAD'!L85</f>
        <v/>
      </c>
      <c r="I85" s="128">
        <f>SUM('CONCENTRADO CON MO + UTILIDAD'!M85:Q85)</f>
        <v/>
      </c>
      <c r="J85" s="128">
        <f>SUM(H85:I85)</f>
        <v/>
      </c>
    </row>
    <row r="86">
      <c r="B86" s="127">
        <f>B61</f>
        <v/>
      </c>
      <c r="C86" s="128">
        <f>'CONCENTRADO CON MO + UTILIDAD'!C86</f>
        <v/>
      </c>
      <c r="D86" s="128">
        <f>SUM('CONCENTRADO CON MO + UTILIDAD'!D86:H86)</f>
        <v/>
      </c>
      <c r="E86" s="128">
        <f>SUM(C86:D86)</f>
        <v/>
      </c>
      <c r="F86" s="135" t="n"/>
      <c r="G86" s="127">
        <f>G61</f>
        <v/>
      </c>
      <c r="H86" s="128">
        <f>'CONCENTRADO CON MO + UTILIDAD'!L86</f>
        <v/>
      </c>
      <c r="I86" s="128">
        <f>SUM('CONCENTRADO CON MO + UTILIDAD'!M86:Q86)</f>
        <v/>
      </c>
      <c r="J86" s="128">
        <f>SUM(H86:I86)</f>
        <v/>
      </c>
    </row>
    <row r="87">
      <c r="B87" s="127">
        <f>B62</f>
        <v/>
      </c>
      <c r="C87" s="128">
        <f>'CONCENTRADO CON MO + UTILIDAD'!C87</f>
        <v/>
      </c>
      <c r="D87" s="128">
        <f>SUM('CONCENTRADO CON MO + UTILIDAD'!D87:H87)</f>
        <v/>
      </c>
      <c r="E87" s="128">
        <f>SUM(C87:D87)</f>
        <v/>
      </c>
      <c r="F87" s="135" t="n"/>
      <c r="G87" s="127">
        <f>G62</f>
        <v/>
      </c>
      <c r="H87" s="128">
        <f>'CONCENTRADO CON MO + UTILIDAD'!L87</f>
        <v/>
      </c>
      <c r="I87" s="128">
        <f>SUM('CONCENTRADO CON MO + UTILIDAD'!M87:Q87)</f>
        <v/>
      </c>
      <c r="J87" s="128">
        <f>SUM(H87:I87)</f>
        <v/>
      </c>
    </row>
    <row r="88">
      <c r="B88" s="127">
        <f>B63</f>
        <v/>
      </c>
      <c r="C88" s="128">
        <f>'CONCENTRADO CON MO + UTILIDAD'!C88</f>
        <v/>
      </c>
      <c r="D88" s="128">
        <f>SUM('CONCENTRADO CON MO + UTILIDAD'!D88:H88)</f>
        <v/>
      </c>
      <c r="E88" s="128">
        <f>SUM(C88:D88)</f>
        <v/>
      </c>
      <c r="F88" s="135" t="n"/>
      <c r="G88" s="127">
        <f>G63</f>
        <v/>
      </c>
      <c r="H88" s="128">
        <f>'CONCENTRADO CON MO + UTILIDAD'!L88</f>
        <v/>
      </c>
      <c r="I88" s="128">
        <f>SUM('CONCENTRADO CON MO + UTILIDAD'!M88:Q88)</f>
        <v/>
      </c>
      <c r="J88" s="128">
        <f>SUM(H88:I88)</f>
        <v/>
      </c>
    </row>
    <row r="89">
      <c r="B89" s="127">
        <f>B64</f>
        <v/>
      </c>
      <c r="C89" s="128">
        <f>'CONCENTRADO CON MO + UTILIDAD'!C89</f>
        <v/>
      </c>
      <c r="D89" s="128">
        <f>SUM('CONCENTRADO CON MO + UTILIDAD'!D89:H89)</f>
        <v/>
      </c>
      <c r="E89" s="128">
        <f>SUM(C89:D89)</f>
        <v/>
      </c>
      <c r="F89" s="135" t="n"/>
      <c r="G89" s="127">
        <f>G64</f>
        <v/>
      </c>
      <c r="H89" s="128">
        <f>'CONCENTRADO CON MO + UTILIDAD'!L89</f>
        <v/>
      </c>
      <c r="I89" s="128">
        <f>SUM('CONCENTRADO CON MO + UTILIDAD'!M89:Q89)</f>
        <v/>
      </c>
      <c r="J89" s="128">
        <f>SUM(H89:I89)</f>
        <v/>
      </c>
    </row>
    <row r="90">
      <c r="B90" s="127">
        <f>B65</f>
        <v/>
      </c>
      <c r="C90" s="128">
        <f>'CONCENTRADO CON MO + UTILIDAD'!C90</f>
        <v/>
      </c>
      <c r="D90" s="128">
        <f>SUM('CONCENTRADO CON MO + UTILIDAD'!D90:H90)</f>
        <v/>
      </c>
      <c r="E90" s="128">
        <f>SUM(C90:D90)</f>
        <v/>
      </c>
      <c r="F90" s="135" t="n"/>
      <c r="G90" s="127">
        <f>G65</f>
        <v/>
      </c>
      <c r="H90" s="128">
        <f>'CONCENTRADO CON MO + UTILIDAD'!L90</f>
        <v/>
      </c>
      <c r="I90" s="128">
        <f>SUM('CONCENTRADO CON MO + UTILIDAD'!M90:Q90)</f>
        <v/>
      </c>
      <c r="J90" s="128">
        <f>SUM(H90:I90)</f>
        <v/>
      </c>
    </row>
    <row r="91">
      <c r="B91" s="127">
        <f>B66</f>
        <v/>
      </c>
      <c r="C91" s="128">
        <f>'CONCENTRADO CON MO + UTILIDAD'!C91</f>
        <v/>
      </c>
      <c r="D91" s="128">
        <f>SUM('CONCENTRADO CON MO + UTILIDAD'!D91:H91)</f>
        <v/>
      </c>
      <c r="E91" s="128">
        <f>SUM(C91:D91)</f>
        <v/>
      </c>
      <c r="F91" s="135" t="n"/>
      <c r="G91" s="127">
        <f>G66</f>
        <v/>
      </c>
      <c r="H91" s="128">
        <f>'CONCENTRADO CON MO + UTILIDAD'!L91</f>
        <v/>
      </c>
      <c r="I91" s="128">
        <f>SUM('CONCENTRADO CON MO + UTILIDAD'!M91:Q91)</f>
        <v/>
      </c>
      <c r="J91" s="128">
        <f>SUM(H91:I91)</f>
        <v/>
      </c>
    </row>
    <row r="92">
      <c r="B92" s="127">
        <f>B67</f>
        <v/>
      </c>
      <c r="C92" s="128">
        <f>'CONCENTRADO CON MO + UTILIDAD'!C92</f>
        <v/>
      </c>
      <c r="D92" s="128">
        <f>SUM('CONCENTRADO CON MO + UTILIDAD'!D92:H92)</f>
        <v/>
      </c>
      <c r="E92" s="128">
        <f>SUM(C92:D92)</f>
        <v/>
      </c>
      <c r="F92" s="135" t="n"/>
      <c r="G92" s="127">
        <f>G67</f>
        <v/>
      </c>
      <c r="H92" s="128">
        <f>'CONCENTRADO CON MO + UTILIDAD'!L92</f>
        <v/>
      </c>
      <c r="I92" s="128">
        <f>SUM('CONCENTRADO CON MO + UTILIDAD'!M92:Q92)</f>
        <v/>
      </c>
      <c r="J92" s="128">
        <f>SUM(H92:I92)</f>
        <v/>
      </c>
    </row>
    <row r="93">
      <c r="B93" s="127">
        <f>B68</f>
        <v/>
      </c>
      <c r="C93" s="128">
        <f>'CONCENTRADO CON MO + UTILIDAD'!C93</f>
        <v/>
      </c>
      <c r="D93" s="128">
        <f>SUM('CONCENTRADO CON MO + UTILIDAD'!D93:H93)</f>
        <v/>
      </c>
      <c r="E93" s="128">
        <f>SUM(C93:D93)</f>
        <v/>
      </c>
      <c r="F93" s="135" t="n"/>
      <c r="G93" s="127">
        <f>G68</f>
        <v/>
      </c>
      <c r="H93" s="128">
        <f>'CONCENTRADO CON MO + UTILIDAD'!L93</f>
        <v/>
      </c>
      <c r="I93" s="128">
        <f>SUM('CONCENTRADO CON MO + UTILIDAD'!M93:Q93)</f>
        <v/>
      </c>
      <c r="J93" s="128">
        <f>SUM(H93:I93)</f>
        <v/>
      </c>
    </row>
    <row r="94">
      <c r="B94" s="127">
        <f>B69</f>
        <v/>
      </c>
      <c r="C94" s="128">
        <f>'CONCENTRADO CON MO + UTILIDAD'!C94</f>
        <v/>
      </c>
      <c r="D94" s="128">
        <f>SUM('CONCENTRADO CON MO + UTILIDAD'!D94:H94)</f>
        <v/>
      </c>
      <c r="E94" s="128">
        <f>SUM(C94:D94)</f>
        <v/>
      </c>
      <c r="F94" s="135" t="n"/>
      <c r="G94" s="127">
        <f>G69</f>
        <v/>
      </c>
      <c r="H94" s="128">
        <f>'CONCENTRADO CON MO + UTILIDAD'!L94</f>
        <v/>
      </c>
      <c r="I94" s="128">
        <f>SUM('CONCENTRADO CON MO + UTILIDAD'!M94:Q94)</f>
        <v/>
      </c>
      <c r="J94" s="128">
        <f>SUM(H94:I94)</f>
        <v/>
      </c>
    </row>
    <row r="95">
      <c r="B95" s="127">
        <f>B70</f>
        <v/>
      </c>
      <c r="C95" s="128">
        <f>'CONCENTRADO CON MO + UTILIDAD'!C95</f>
        <v/>
      </c>
      <c r="D95" s="128">
        <f>SUM('CONCENTRADO CON MO + UTILIDAD'!D95:H95)</f>
        <v/>
      </c>
      <c r="E95" s="128">
        <f>SUM(C95:D95)</f>
        <v/>
      </c>
      <c r="F95" s="135" t="n"/>
      <c r="G95" s="127">
        <f>G70</f>
        <v/>
      </c>
      <c r="H95" s="128">
        <f>'CONCENTRADO CON MO + UTILIDAD'!L95</f>
        <v/>
      </c>
      <c r="I95" s="128">
        <f>SUM('CONCENTRADO CON MO + UTILIDAD'!M95:Q95)</f>
        <v/>
      </c>
      <c r="J95" s="128">
        <f>SUM(H95:I95)</f>
        <v/>
      </c>
    </row>
    <row r="96">
      <c r="B96" s="127">
        <f>B71</f>
        <v/>
      </c>
      <c r="C96" s="128">
        <f>'CONCENTRADO CON MO + UTILIDAD'!C96</f>
        <v/>
      </c>
      <c r="D96" s="128">
        <f>SUM('CONCENTRADO CON MO + UTILIDAD'!D96:H96)</f>
        <v/>
      </c>
      <c r="E96" s="128">
        <f>SUM(C96:D96)</f>
        <v/>
      </c>
      <c r="F96" s="135" t="n"/>
      <c r="G96" s="127">
        <f>G71</f>
        <v/>
      </c>
      <c r="H96" s="128">
        <f>'CONCENTRADO CON MO + UTILIDAD'!L96</f>
        <v/>
      </c>
      <c r="I96" s="128">
        <f>SUM('CONCENTRADO CON MO + UTILIDAD'!M96:Q96)</f>
        <v/>
      </c>
      <c r="J96" s="128">
        <f>SUM(H96:I96)</f>
        <v/>
      </c>
    </row>
    <row r="97">
      <c r="B97" s="127">
        <f>B72</f>
        <v/>
      </c>
      <c r="C97" s="128">
        <f>'CONCENTRADO CON MO + UTILIDAD'!C97</f>
        <v/>
      </c>
      <c r="D97" s="128">
        <f>SUM('CONCENTRADO CON MO + UTILIDAD'!D97:H97)</f>
        <v/>
      </c>
      <c r="E97" s="128">
        <f>SUM(C97:D97)</f>
        <v/>
      </c>
      <c r="F97" s="135" t="n"/>
      <c r="G97" s="127">
        <f>G72</f>
        <v/>
      </c>
      <c r="H97" s="128">
        <f>'CONCENTRADO CON MO + UTILIDAD'!L97</f>
        <v/>
      </c>
      <c r="I97" s="128">
        <f>SUM('CONCENTRADO CON MO + UTILIDAD'!M97:Q97)</f>
        <v/>
      </c>
      <c r="J97" s="128">
        <f>SUM(H97:I97)</f>
        <v/>
      </c>
    </row>
    <row r="98">
      <c r="B98" s="127">
        <f>B73</f>
        <v/>
      </c>
      <c r="C98" s="128">
        <f>'CONCENTRADO CON MO + UTILIDAD'!C98</f>
        <v/>
      </c>
      <c r="D98" s="128">
        <f>SUM('CONCENTRADO CON MO + UTILIDAD'!D98:H98)</f>
        <v/>
      </c>
      <c r="E98" s="128">
        <f>SUM(C98:D98)</f>
        <v/>
      </c>
      <c r="F98" s="135" t="n"/>
      <c r="G98" s="127">
        <f>G73</f>
        <v/>
      </c>
      <c r="H98" s="128">
        <f>'CONCENTRADO CON MO + UTILIDAD'!L98</f>
        <v/>
      </c>
      <c r="I98" s="128">
        <f>SUM('CONCENTRADO CON MO + UTILIDAD'!M98:Q98)</f>
        <v/>
      </c>
      <c r="J98" s="128">
        <f>SUM(H98:I98)</f>
        <v/>
      </c>
    </row>
    <row r="99">
      <c r="B99" s="127">
        <f>B74</f>
        <v/>
      </c>
      <c r="C99" s="128">
        <f>'CONCENTRADO CON MO + UTILIDAD'!C99</f>
        <v/>
      </c>
      <c r="D99" s="128">
        <f>SUM('CONCENTRADO CON MO + UTILIDAD'!D99:H99)</f>
        <v/>
      </c>
      <c r="E99" s="128">
        <f>SUM(C99:D99)</f>
        <v/>
      </c>
      <c r="F99" s="135" t="n"/>
      <c r="G99" s="127">
        <f>G74</f>
        <v/>
      </c>
      <c r="H99" s="128">
        <f>'CONCENTRADO CON MO + UTILIDAD'!L99</f>
        <v/>
      </c>
      <c r="I99" s="128">
        <f>SUM('CONCENTRADO CON MO + UTILIDAD'!M99:Q99)</f>
        <v/>
      </c>
      <c r="J99" s="128">
        <f>SUM(H99:I99)</f>
        <v/>
      </c>
    </row>
    <row r="100">
      <c r="B100" s="129" t="inlineStr">
        <is>
          <t>TOTAL</t>
        </is>
      </c>
      <c r="C100" s="169">
        <f>SUM(C81:C99)</f>
        <v/>
      </c>
      <c r="D100" s="169">
        <f>SUM(D81:D99)</f>
        <v/>
      </c>
      <c r="E100" s="169">
        <f>SUM(E81:E99)</f>
        <v/>
      </c>
      <c r="F100" s="135" t="n"/>
      <c r="G100" s="129" t="inlineStr">
        <is>
          <t>TOTAL</t>
        </is>
      </c>
      <c r="H100" s="169">
        <f>SUM(H81:H99)</f>
        <v/>
      </c>
      <c r="I100" s="169">
        <f>SUM(I81:I99)</f>
        <v/>
      </c>
      <c r="J100" s="169">
        <f>SUM(J81:J99)</f>
        <v/>
      </c>
    </row>
    <row r="101">
      <c r="B101" s="135" t="n"/>
      <c r="C101" s="135" t="n"/>
      <c r="D101" s="135" t="n"/>
      <c r="E101" s="135" t="n"/>
      <c r="F101" s="135" t="n"/>
      <c r="G101" s="135" t="n"/>
      <c r="H101" s="135" t="n"/>
      <c r="I101" s="135" t="n"/>
      <c r="J101" s="135" t="n"/>
    </row>
    <row r="102">
      <c r="B102" s="135" t="n"/>
      <c r="C102" s="135" t="n"/>
      <c r="D102" s="135" t="n"/>
      <c r="E102" s="135" t="n"/>
      <c r="F102" s="135" t="n"/>
      <c r="G102" s="135" t="n"/>
      <c r="H102" s="135" t="n"/>
      <c r="I102" s="135" t="n"/>
      <c r="J102" s="135" t="n"/>
    </row>
    <row r="103">
      <c r="B103" s="134" t="n"/>
      <c r="C103" s="125" t="inlineStr">
        <is>
          <t>SEPTIEMBRE</t>
        </is>
      </c>
      <c r="D103" s="134" t="n"/>
      <c r="E103" s="134" t="n"/>
      <c r="F103" s="135" t="n"/>
      <c r="G103" s="134" t="n"/>
      <c r="H103" s="125" t="inlineStr">
        <is>
          <t>OCTUBRE</t>
        </is>
      </c>
      <c r="I103" s="134" t="n"/>
      <c r="J103" s="134" t="n"/>
    </row>
    <row r="104">
      <c r="B104" s="169" t="inlineStr">
        <is>
          <t>UNIDADES</t>
        </is>
      </c>
      <c r="C104" s="169" t="inlineStr">
        <is>
          <t>MANO DE OBRA</t>
        </is>
      </c>
      <c r="D104" s="169" t="inlineStr">
        <is>
          <t>REFACCIONES</t>
        </is>
      </c>
      <c r="E104" s="169" t="inlineStr">
        <is>
          <t>TOTAL</t>
        </is>
      </c>
      <c r="F104" s="135" t="n"/>
      <c r="G104" s="169" t="inlineStr">
        <is>
          <t>UNIDADES</t>
        </is>
      </c>
      <c r="H104" s="169" t="inlineStr">
        <is>
          <t>MANO DE OBRA</t>
        </is>
      </c>
      <c r="I104" s="169" t="inlineStr">
        <is>
          <t>REFACCIONES</t>
        </is>
      </c>
      <c r="J104" s="169" t="inlineStr">
        <is>
          <t>TOTAL</t>
        </is>
      </c>
    </row>
    <row r="105">
      <c r="B105" s="127">
        <f>B81</f>
        <v/>
      </c>
      <c r="C105" s="128">
        <f>'CONCENTRADO CON MO + UTILIDAD'!C105</f>
        <v/>
      </c>
      <c r="D105" s="128">
        <f>SUM('CONCENTRADO CON MO + UTILIDAD'!D105:H105)</f>
        <v/>
      </c>
      <c r="E105" s="128">
        <f>SUM(C105:D105)</f>
        <v/>
      </c>
      <c r="F105" s="135" t="n"/>
      <c r="G105" s="127">
        <f>G81</f>
        <v/>
      </c>
      <c r="H105" s="128">
        <f>'CONCENTRADO CON MO + UTILIDAD'!L105</f>
        <v/>
      </c>
      <c r="I105" s="128">
        <f>SUM('CONCENTRADO CON MO + UTILIDAD'!M105:Q105)</f>
        <v/>
      </c>
      <c r="J105" s="128">
        <f>SUM(H105:I105)</f>
        <v/>
      </c>
    </row>
    <row r="106">
      <c r="B106" s="127">
        <f>B82</f>
        <v/>
      </c>
      <c r="C106" s="128">
        <f>'CONCENTRADO CON MO + UTILIDAD'!C106</f>
        <v/>
      </c>
      <c r="D106" s="128">
        <f>SUM('CONCENTRADO CON MO + UTILIDAD'!D106:H106)</f>
        <v/>
      </c>
      <c r="E106" s="128">
        <f>SUM(C106:D106)</f>
        <v/>
      </c>
      <c r="F106" s="135" t="n"/>
      <c r="G106" s="127">
        <f>G82</f>
        <v/>
      </c>
      <c r="H106" s="128">
        <f>'CONCENTRADO CON MO + UTILIDAD'!L106</f>
        <v/>
      </c>
      <c r="I106" s="128">
        <f>SUM('CONCENTRADO CON MO + UTILIDAD'!M106:Q106)</f>
        <v/>
      </c>
      <c r="J106" s="128">
        <f>SUM(H106:I106)</f>
        <v/>
      </c>
    </row>
    <row r="107">
      <c r="B107" s="127">
        <f>B83</f>
        <v/>
      </c>
      <c r="C107" s="128">
        <f>'CONCENTRADO CON MO + UTILIDAD'!C107</f>
        <v/>
      </c>
      <c r="D107" s="128">
        <f>SUM('CONCENTRADO CON MO + UTILIDAD'!D107:H107)</f>
        <v/>
      </c>
      <c r="E107" s="128">
        <f>SUM(C107:D107)</f>
        <v/>
      </c>
      <c r="F107" s="135" t="n"/>
      <c r="G107" s="127">
        <f>G83</f>
        <v/>
      </c>
      <c r="H107" s="128">
        <f>'CONCENTRADO CON MO + UTILIDAD'!L107</f>
        <v/>
      </c>
      <c r="I107" s="128">
        <f>SUM('CONCENTRADO CON MO + UTILIDAD'!M107:Q107)</f>
        <v/>
      </c>
      <c r="J107" s="128">
        <f>SUM(H107:I107)</f>
        <v/>
      </c>
    </row>
    <row r="108">
      <c r="B108" s="127">
        <f>B84</f>
        <v/>
      </c>
      <c r="C108" s="128">
        <f>'CONCENTRADO CON MO + UTILIDAD'!C108</f>
        <v/>
      </c>
      <c r="D108" s="128">
        <f>SUM('CONCENTRADO CON MO + UTILIDAD'!D108:H108)</f>
        <v/>
      </c>
      <c r="E108" s="128">
        <f>SUM(C108:D108)</f>
        <v/>
      </c>
      <c r="F108" s="135" t="n"/>
      <c r="G108" s="127">
        <f>G84</f>
        <v/>
      </c>
      <c r="H108" s="128">
        <f>'CONCENTRADO CON MO + UTILIDAD'!L108</f>
        <v/>
      </c>
      <c r="I108" s="128">
        <f>SUM('CONCENTRADO CON MO + UTILIDAD'!M108:Q108)</f>
        <v/>
      </c>
      <c r="J108" s="128">
        <f>SUM(H108:I108)</f>
        <v/>
      </c>
    </row>
    <row r="109">
      <c r="B109" s="127">
        <f>B85</f>
        <v/>
      </c>
      <c r="C109" s="128">
        <f>'CONCENTRADO CON MO + UTILIDAD'!C109</f>
        <v/>
      </c>
      <c r="D109" s="128">
        <f>SUM('CONCENTRADO CON MO + UTILIDAD'!D109:H109)</f>
        <v/>
      </c>
      <c r="E109" s="128">
        <f>SUM(C109:D109)</f>
        <v/>
      </c>
      <c r="F109" s="135" t="n"/>
      <c r="G109" s="127">
        <f>G85</f>
        <v/>
      </c>
      <c r="H109" s="128">
        <f>'CONCENTRADO CON MO + UTILIDAD'!L109</f>
        <v/>
      </c>
      <c r="I109" s="128">
        <f>SUM('CONCENTRADO CON MO + UTILIDAD'!M109:Q109)</f>
        <v/>
      </c>
      <c r="J109" s="128">
        <f>SUM(H109:I109)</f>
        <v/>
      </c>
    </row>
    <row r="110">
      <c r="B110" s="127">
        <f>B86</f>
        <v/>
      </c>
      <c r="C110" s="128">
        <f>'CONCENTRADO CON MO + UTILIDAD'!C110</f>
        <v/>
      </c>
      <c r="D110" s="128">
        <f>SUM('CONCENTRADO CON MO + UTILIDAD'!D110:H110)</f>
        <v/>
      </c>
      <c r="E110" s="128">
        <f>SUM(C110:D110)</f>
        <v/>
      </c>
      <c r="F110" s="135" t="n"/>
      <c r="G110" s="127">
        <f>G86</f>
        <v/>
      </c>
      <c r="H110" s="128">
        <f>'CONCENTRADO CON MO + UTILIDAD'!L110</f>
        <v/>
      </c>
      <c r="I110" s="128">
        <f>SUM('CONCENTRADO CON MO + UTILIDAD'!M110:Q110)</f>
        <v/>
      </c>
      <c r="J110" s="128">
        <f>SUM(H110:I110)</f>
        <v/>
      </c>
    </row>
    <row r="111">
      <c r="B111" s="127">
        <f>B87</f>
        <v/>
      </c>
      <c r="C111" s="128">
        <f>'CONCENTRADO CON MO + UTILIDAD'!C111</f>
        <v/>
      </c>
      <c r="D111" s="128">
        <f>SUM('CONCENTRADO CON MO + UTILIDAD'!D111:H111)</f>
        <v/>
      </c>
      <c r="E111" s="128">
        <f>SUM(C111:D111)</f>
        <v/>
      </c>
      <c r="F111" s="135" t="n"/>
      <c r="G111" s="127">
        <f>G87</f>
        <v/>
      </c>
      <c r="H111" s="128">
        <f>'CONCENTRADO CON MO + UTILIDAD'!L111</f>
        <v/>
      </c>
      <c r="I111" s="128">
        <f>SUM('CONCENTRADO CON MO + UTILIDAD'!M111:Q111)</f>
        <v/>
      </c>
      <c r="J111" s="128">
        <f>SUM(H111:I111)</f>
        <v/>
      </c>
    </row>
    <row r="112">
      <c r="B112" s="127">
        <f>B88</f>
        <v/>
      </c>
      <c r="C112" s="128">
        <f>'CONCENTRADO CON MO + UTILIDAD'!C112</f>
        <v/>
      </c>
      <c r="D112" s="128">
        <f>SUM('CONCENTRADO CON MO + UTILIDAD'!D112:H112)</f>
        <v/>
      </c>
      <c r="E112" s="128">
        <f>SUM(C112:D112)</f>
        <v/>
      </c>
      <c r="F112" s="135" t="n"/>
      <c r="G112" s="127">
        <f>G88</f>
        <v/>
      </c>
      <c r="H112" s="128">
        <f>'CONCENTRADO CON MO + UTILIDAD'!L112</f>
        <v/>
      </c>
      <c r="I112" s="128">
        <f>SUM('CONCENTRADO CON MO + UTILIDAD'!M112:Q112)</f>
        <v/>
      </c>
      <c r="J112" s="128">
        <f>SUM(H112:I112)</f>
        <v/>
      </c>
    </row>
    <row r="113">
      <c r="B113" s="127">
        <f>B89</f>
        <v/>
      </c>
      <c r="C113" s="128">
        <f>'CONCENTRADO CON MO + UTILIDAD'!C113</f>
        <v/>
      </c>
      <c r="D113" s="128">
        <f>SUM('CONCENTRADO CON MO + UTILIDAD'!D113:H113)</f>
        <v/>
      </c>
      <c r="E113" s="128">
        <f>SUM(C113:D113)</f>
        <v/>
      </c>
      <c r="F113" s="135" t="n"/>
      <c r="G113" s="127">
        <f>G89</f>
        <v/>
      </c>
      <c r="H113" s="128">
        <f>'CONCENTRADO CON MO + UTILIDAD'!L113</f>
        <v/>
      </c>
      <c r="I113" s="128">
        <f>SUM('CONCENTRADO CON MO + UTILIDAD'!M113:Q113)</f>
        <v/>
      </c>
      <c r="J113" s="128">
        <f>SUM(H113:I113)</f>
        <v/>
      </c>
    </row>
    <row r="114">
      <c r="B114" s="127">
        <f>B90</f>
        <v/>
      </c>
      <c r="C114" s="128">
        <f>'CONCENTRADO CON MO + UTILIDAD'!C114</f>
        <v/>
      </c>
      <c r="D114" s="128">
        <f>SUM('CONCENTRADO CON MO + UTILIDAD'!D114:H114)</f>
        <v/>
      </c>
      <c r="E114" s="128">
        <f>SUM(C114:D114)</f>
        <v/>
      </c>
      <c r="F114" s="135" t="n"/>
      <c r="G114" s="127">
        <f>G90</f>
        <v/>
      </c>
      <c r="H114" s="128">
        <f>'CONCENTRADO CON MO + UTILIDAD'!L114</f>
        <v/>
      </c>
      <c r="I114" s="128">
        <f>SUM('CONCENTRADO CON MO + UTILIDAD'!M114:Q114)</f>
        <v/>
      </c>
      <c r="J114" s="128">
        <f>SUM(H114:I114)</f>
        <v/>
      </c>
    </row>
    <row r="115">
      <c r="B115" s="127">
        <f>B91</f>
        <v/>
      </c>
      <c r="C115" s="128">
        <f>'CONCENTRADO CON MO + UTILIDAD'!C115</f>
        <v/>
      </c>
      <c r="D115" s="128">
        <f>SUM('CONCENTRADO CON MO + UTILIDAD'!D115:H115)</f>
        <v/>
      </c>
      <c r="E115" s="128">
        <f>SUM(C115:D115)</f>
        <v/>
      </c>
      <c r="F115" s="135" t="n"/>
      <c r="G115" s="127">
        <f>G91</f>
        <v/>
      </c>
      <c r="H115" s="128">
        <f>'CONCENTRADO CON MO + UTILIDAD'!L115</f>
        <v/>
      </c>
      <c r="I115" s="128">
        <f>SUM('CONCENTRADO CON MO + UTILIDAD'!M115:Q115)</f>
        <v/>
      </c>
      <c r="J115" s="128">
        <f>SUM(H115:I115)</f>
        <v/>
      </c>
    </row>
    <row r="116">
      <c r="B116" s="127">
        <f>B92</f>
        <v/>
      </c>
      <c r="C116" s="128">
        <f>'CONCENTRADO CON MO + UTILIDAD'!C116</f>
        <v/>
      </c>
      <c r="D116" s="128">
        <f>SUM('CONCENTRADO CON MO + UTILIDAD'!D116:H116)</f>
        <v/>
      </c>
      <c r="E116" s="128">
        <f>SUM(C116:D116)</f>
        <v/>
      </c>
      <c r="F116" s="135" t="n"/>
      <c r="G116" s="127">
        <f>G92</f>
        <v/>
      </c>
      <c r="H116" s="128">
        <f>'CONCENTRADO CON MO + UTILIDAD'!L116</f>
        <v/>
      </c>
      <c r="I116" s="128">
        <f>SUM('CONCENTRADO CON MO + UTILIDAD'!M116:Q116)</f>
        <v/>
      </c>
      <c r="J116" s="128">
        <f>SUM(H116:I116)</f>
        <v/>
      </c>
    </row>
    <row r="117">
      <c r="B117" s="127">
        <f>B93</f>
        <v/>
      </c>
      <c r="C117" s="128">
        <f>'CONCENTRADO CON MO + UTILIDAD'!C117</f>
        <v/>
      </c>
      <c r="D117" s="128">
        <f>SUM('CONCENTRADO CON MO + UTILIDAD'!D117:H117)</f>
        <v/>
      </c>
      <c r="E117" s="128">
        <f>SUM(C117:D117)</f>
        <v/>
      </c>
      <c r="F117" s="135" t="n"/>
      <c r="G117" s="127">
        <f>G93</f>
        <v/>
      </c>
      <c r="H117" s="128">
        <f>'CONCENTRADO CON MO + UTILIDAD'!L117</f>
        <v/>
      </c>
      <c r="I117" s="128">
        <f>SUM('CONCENTRADO CON MO + UTILIDAD'!M117:Q117)</f>
        <v/>
      </c>
      <c r="J117" s="128">
        <f>SUM(H117:I117)</f>
        <v/>
      </c>
    </row>
    <row r="118">
      <c r="B118" s="127">
        <f>B94</f>
        <v/>
      </c>
      <c r="C118" s="128">
        <f>'CONCENTRADO CON MO + UTILIDAD'!C118</f>
        <v/>
      </c>
      <c r="D118" s="128">
        <f>SUM('CONCENTRADO CON MO + UTILIDAD'!D118:H118)</f>
        <v/>
      </c>
      <c r="E118" s="128">
        <f>SUM(C118:D118)</f>
        <v/>
      </c>
      <c r="F118" s="135" t="n"/>
      <c r="G118" s="127">
        <f>G94</f>
        <v/>
      </c>
      <c r="H118" s="128">
        <f>'CONCENTRADO CON MO + UTILIDAD'!L118</f>
        <v/>
      </c>
      <c r="I118" s="128">
        <f>SUM('CONCENTRADO CON MO + UTILIDAD'!M118:Q118)</f>
        <v/>
      </c>
      <c r="J118" s="128">
        <f>SUM(H118:I118)</f>
        <v/>
      </c>
    </row>
    <row r="119">
      <c r="B119" s="127">
        <f>B95</f>
        <v/>
      </c>
      <c r="C119" s="128">
        <f>'CONCENTRADO CON MO + UTILIDAD'!C119</f>
        <v/>
      </c>
      <c r="D119" s="128">
        <f>SUM('CONCENTRADO CON MO + UTILIDAD'!D119:H119)</f>
        <v/>
      </c>
      <c r="E119" s="128">
        <f>SUM(C119:D119)</f>
        <v/>
      </c>
      <c r="F119" s="135" t="n"/>
      <c r="G119" s="127">
        <f>G95</f>
        <v/>
      </c>
      <c r="H119" s="128">
        <f>'CONCENTRADO CON MO + UTILIDAD'!L119</f>
        <v/>
      </c>
      <c r="I119" s="128">
        <f>SUM('CONCENTRADO CON MO + UTILIDAD'!M119:Q119)</f>
        <v/>
      </c>
      <c r="J119" s="128">
        <f>SUM(H119:I119)</f>
        <v/>
      </c>
    </row>
    <row r="120">
      <c r="B120" s="127">
        <f>B96</f>
        <v/>
      </c>
      <c r="C120" s="128">
        <f>'CONCENTRADO CON MO + UTILIDAD'!C120</f>
        <v/>
      </c>
      <c r="D120" s="128">
        <f>SUM('CONCENTRADO CON MO + UTILIDAD'!D120:H120)</f>
        <v/>
      </c>
      <c r="E120" s="128">
        <f>SUM(C120:D120)</f>
        <v/>
      </c>
      <c r="F120" s="135" t="n"/>
      <c r="G120" s="127">
        <f>G96</f>
        <v/>
      </c>
      <c r="H120" s="128">
        <f>'CONCENTRADO CON MO + UTILIDAD'!L120</f>
        <v/>
      </c>
      <c r="I120" s="128">
        <f>SUM('CONCENTRADO CON MO + UTILIDAD'!M120:Q120)</f>
        <v/>
      </c>
      <c r="J120" s="128">
        <f>SUM(H120:I120)</f>
        <v/>
      </c>
    </row>
    <row r="121">
      <c r="B121" s="127">
        <f>B97</f>
        <v/>
      </c>
      <c r="C121" s="128">
        <f>'CONCENTRADO CON MO + UTILIDAD'!C121</f>
        <v/>
      </c>
      <c r="D121" s="128">
        <f>SUM('CONCENTRADO CON MO + UTILIDAD'!D121:H121)</f>
        <v/>
      </c>
      <c r="E121" s="128">
        <f>SUM(C121:D121)</f>
        <v/>
      </c>
      <c r="F121" s="135" t="n"/>
      <c r="G121" s="127">
        <f>G97</f>
        <v/>
      </c>
      <c r="H121" s="128">
        <f>'CONCENTRADO CON MO + UTILIDAD'!L121</f>
        <v/>
      </c>
      <c r="I121" s="128">
        <f>SUM('CONCENTRADO CON MO + UTILIDAD'!M121:Q121)</f>
        <v/>
      </c>
      <c r="J121" s="128">
        <f>SUM(H121:I121)</f>
        <v/>
      </c>
    </row>
    <row r="122">
      <c r="B122" s="127">
        <f>B98</f>
        <v/>
      </c>
      <c r="C122" s="128">
        <f>'CONCENTRADO CON MO + UTILIDAD'!C122</f>
        <v/>
      </c>
      <c r="D122" s="128">
        <f>SUM('CONCENTRADO CON MO + UTILIDAD'!D122:H122)</f>
        <v/>
      </c>
      <c r="E122" s="128">
        <f>SUM(C122:D122)</f>
        <v/>
      </c>
      <c r="F122" s="135" t="n"/>
      <c r="G122" s="127">
        <f>G98</f>
        <v/>
      </c>
      <c r="H122" s="128">
        <f>'CONCENTRADO CON MO + UTILIDAD'!L122</f>
        <v/>
      </c>
      <c r="I122" s="128">
        <f>SUM('CONCENTRADO CON MO + UTILIDAD'!M122:Q122)</f>
        <v/>
      </c>
      <c r="J122" s="128">
        <f>SUM(H122:I122)</f>
        <v/>
      </c>
    </row>
    <row r="123">
      <c r="B123" s="127">
        <f>B99</f>
        <v/>
      </c>
      <c r="C123" s="128">
        <f>'CONCENTRADO CON MO + UTILIDAD'!C123</f>
        <v/>
      </c>
      <c r="D123" s="128">
        <f>SUM('CONCENTRADO CON MO + UTILIDAD'!D123:H123)</f>
        <v/>
      </c>
      <c r="E123" s="128">
        <f>SUM(C123:D123)</f>
        <v/>
      </c>
      <c r="F123" s="135" t="n"/>
      <c r="G123" s="127">
        <f>G99</f>
        <v/>
      </c>
      <c r="H123" s="128">
        <f>'CONCENTRADO CON MO + UTILIDAD'!L123</f>
        <v/>
      </c>
      <c r="I123" s="128">
        <f>SUM('CONCENTRADO CON MO + UTILIDAD'!M123:Q123)</f>
        <v/>
      </c>
      <c r="J123" s="128">
        <f>SUM(H123:I123)</f>
        <v/>
      </c>
    </row>
    <row r="124">
      <c r="B124" s="129" t="inlineStr">
        <is>
          <t>TOTAL</t>
        </is>
      </c>
      <c r="C124" s="169">
        <f>SUM(C105:C123)</f>
        <v/>
      </c>
      <c r="D124" s="169">
        <f>SUM(D105:D123)</f>
        <v/>
      </c>
      <c r="E124" s="169">
        <f>SUM(E105:E123)</f>
        <v/>
      </c>
      <c r="F124" s="135" t="n"/>
      <c r="G124" s="129" t="inlineStr">
        <is>
          <t>TOTAL</t>
        </is>
      </c>
      <c r="H124" s="169">
        <f>SUM(H105:H123)</f>
        <v/>
      </c>
      <c r="I124" s="169">
        <f>SUM(I105:I123)</f>
        <v/>
      </c>
      <c r="J124" s="169">
        <f>SUM(J105:J123)</f>
        <v/>
      </c>
    </row>
    <row r="125">
      <c r="B125" s="135" t="n"/>
      <c r="C125" s="135" t="n"/>
      <c r="D125" s="135" t="n"/>
      <c r="E125" s="135" t="n"/>
      <c r="F125" s="135" t="n"/>
      <c r="G125" s="135" t="n"/>
      <c r="H125" s="135" t="n"/>
      <c r="I125" s="135" t="n"/>
      <c r="J125" s="135" t="n"/>
    </row>
    <row r="126">
      <c r="B126" s="135" t="n"/>
      <c r="C126" s="135" t="n"/>
      <c r="D126" s="135" t="n"/>
      <c r="E126" s="135" t="n"/>
      <c r="F126" s="135" t="n"/>
      <c r="G126" s="135" t="n"/>
      <c r="H126" s="135" t="n"/>
      <c r="I126" s="135" t="n"/>
      <c r="J126" s="135" t="n"/>
    </row>
    <row r="127">
      <c r="B127" s="134" t="n"/>
      <c r="C127" s="125" t="inlineStr">
        <is>
          <t>NOVIEMBRE</t>
        </is>
      </c>
      <c r="D127" s="134" t="n"/>
      <c r="E127" s="134" t="n"/>
      <c r="F127" s="135" t="n"/>
      <c r="G127" s="134" t="n"/>
      <c r="H127" s="125" t="inlineStr">
        <is>
          <t>DICIEMBRE</t>
        </is>
      </c>
      <c r="I127" s="134" t="n"/>
      <c r="J127" s="134" t="n"/>
    </row>
    <row r="128">
      <c r="B128" s="169" t="inlineStr">
        <is>
          <t>UNIDADES</t>
        </is>
      </c>
      <c r="C128" s="169" t="inlineStr">
        <is>
          <t>MANO DE OBRA</t>
        </is>
      </c>
      <c r="D128" s="169" t="inlineStr">
        <is>
          <t>REFACCIONES</t>
        </is>
      </c>
      <c r="E128" s="169" t="inlineStr">
        <is>
          <t>TOTAL</t>
        </is>
      </c>
      <c r="F128" s="135" t="n"/>
      <c r="G128" s="169" t="inlineStr">
        <is>
          <t>UNIDADES</t>
        </is>
      </c>
      <c r="H128" s="169" t="inlineStr">
        <is>
          <t>MANO DE OBRA</t>
        </is>
      </c>
      <c r="I128" s="169" t="inlineStr">
        <is>
          <t>REFACCIONES</t>
        </is>
      </c>
      <c r="J128" s="169" t="inlineStr">
        <is>
          <t>TOTAL</t>
        </is>
      </c>
    </row>
    <row r="129">
      <c r="B129" s="127">
        <f>B105</f>
        <v/>
      </c>
      <c r="C129" s="128">
        <f>'CONCENTRADO CON MO + UTILIDAD'!C129</f>
        <v/>
      </c>
      <c r="D129" s="128">
        <f>SUM('CONCENTRADO CON MO + UTILIDAD'!D129:H129)</f>
        <v/>
      </c>
      <c r="E129" s="128">
        <f>SUM(C129:D129)</f>
        <v/>
      </c>
      <c r="F129" s="135" t="n"/>
      <c r="G129" s="127">
        <f>G105</f>
        <v/>
      </c>
      <c r="H129" s="128">
        <f>'CONCENTRADO CON MO + UTILIDAD'!L129</f>
        <v/>
      </c>
      <c r="I129" s="128">
        <f>SUM('CONCENTRADO CON MO + UTILIDAD'!M129:Q129)</f>
        <v/>
      </c>
      <c r="J129" s="128">
        <f>SUM(H129:I129)</f>
        <v/>
      </c>
    </row>
    <row r="130">
      <c r="B130" s="127">
        <f>B106</f>
        <v/>
      </c>
      <c r="C130" s="128">
        <f>'CONCENTRADO CON MO + UTILIDAD'!C130</f>
        <v/>
      </c>
      <c r="D130" s="128">
        <f>SUM('CONCENTRADO CON MO + UTILIDAD'!D130:H130)</f>
        <v/>
      </c>
      <c r="E130" s="128">
        <f>SUM(C130:D130)</f>
        <v/>
      </c>
      <c r="F130" s="135" t="n"/>
      <c r="G130" s="127">
        <f>G106</f>
        <v/>
      </c>
      <c r="H130" s="128">
        <f>'CONCENTRADO CON MO + UTILIDAD'!L130</f>
        <v/>
      </c>
      <c r="I130" s="128">
        <f>SUM('CONCENTRADO CON MO + UTILIDAD'!M130:Q130)</f>
        <v/>
      </c>
      <c r="J130" s="128">
        <f>SUM(H130:I130)</f>
        <v/>
      </c>
    </row>
    <row r="131">
      <c r="B131" s="127">
        <f>B107</f>
        <v/>
      </c>
      <c r="C131" s="128">
        <f>'CONCENTRADO CON MO + UTILIDAD'!C131</f>
        <v/>
      </c>
      <c r="D131" s="128">
        <f>SUM('CONCENTRADO CON MO + UTILIDAD'!D131:H131)</f>
        <v/>
      </c>
      <c r="E131" s="128">
        <f>SUM(C131:D131)</f>
        <v/>
      </c>
      <c r="F131" s="135" t="n"/>
      <c r="G131" s="127">
        <f>G107</f>
        <v/>
      </c>
      <c r="H131" s="128">
        <f>'CONCENTRADO CON MO + UTILIDAD'!L131</f>
        <v/>
      </c>
      <c r="I131" s="128">
        <f>SUM('CONCENTRADO CON MO + UTILIDAD'!M131:Q131)</f>
        <v/>
      </c>
      <c r="J131" s="128">
        <f>SUM(H131:I131)</f>
        <v/>
      </c>
    </row>
    <row r="132">
      <c r="B132" s="127">
        <f>B108</f>
        <v/>
      </c>
      <c r="C132" s="128">
        <f>'CONCENTRADO CON MO + UTILIDAD'!C132</f>
        <v/>
      </c>
      <c r="D132" s="128">
        <f>SUM('CONCENTRADO CON MO + UTILIDAD'!D132:H132)</f>
        <v/>
      </c>
      <c r="E132" s="128">
        <f>SUM(C132:D132)</f>
        <v/>
      </c>
      <c r="F132" s="135" t="n"/>
      <c r="G132" s="127">
        <f>G108</f>
        <v/>
      </c>
      <c r="H132" s="128">
        <f>'CONCENTRADO CON MO + UTILIDAD'!L132</f>
        <v/>
      </c>
      <c r="I132" s="128">
        <f>SUM('CONCENTRADO CON MO + UTILIDAD'!M132:Q132)</f>
        <v/>
      </c>
      <c r="J132" s="128">
        <f>SUM(H132:I132)</f>
        <v/>
      </c>
    </row>
    <row r="133">
      <c r="B133" s="127">
        <f>B109</f>
        <v/>
      </c>
      <c r="C133" s="128">
        <f>'CONCENTRADO CON MO + UTILIDAD'!C133</f>
        <v/>
      </c>
      <c r="D133" s="128">
        <f>SUM('CONCENTRADO CON MO + UTILIDAD'!D133:H133)</f>
        <v/>
      </c>
      <c r="E133" s="128">
        <f>SUM(C133:D133)</f>
        <v/>
      </c>
      <c r="F133" s="135" t="n"/>
      <c r="G133" s="127">
        <f>G109</f>
        <v/>
      </c>
      <c r="H133" s="128">
        <f>'CONCENTRADO CON MO + UTILIDAD'!L133</f>
        <v/>
      </c>
      <c r="I133" s="128">
        <f>SUM('CONCENTRADO CON MO + UTILIDAD'!M133:Q133)</f>
        <v/>
      </c>
      <c r="J133" s="128">
        <f>SUM(H133:I133)</f>
        <v/>
      </c>
    </row>
    <row r="134">
      <c r="B134" s="127">
        <f>B110</f>
        <v/>
      </c>
      <c r="C134" s="128">
        <f>'CONCENTRADO CON MO + UTILIDAD'!C134</f>
        <v/>
      </c>
      <c r="D134" s="128">
        <f>SUM('CONCENTRADO CON MO + UTILIDAD'!D134:H134)</f>
        <v/>
      </c>
      <c r="E134" s="128">
        <f>SUM(C134:D134)</f>
        <v/>
      </c>
      <c r="F134" s="135" t="n"/>
      <c r="G134" s="127">
        <f>G110</f>
        <v/>
      </c>
      <c r="H134" s="128">
        <f>'CONCENTRADO CON MO + UTILIDAD'!L134</f>
        <v/>
      </c>
      <c r="I134" s="128">
        <f>SUM('CONCENTRADO CON MO + UTILIDAD'!M134:Q134)</f>
        <v/>
      </c>
      <c r="J134" s="128">
        <f>SUM(H134:I134)</f>
        <v/>
      </c>
    </row>
    <row r="135">
      <c r="B135" s="127">
        <f>B111</f>
        <v/>
      </c>
      <c r="C135" s="128">
        <f>'CONCENTRADO CON MO + UTILIDAD'!C135</f>
        <v/>
      </c>
      <c r="D135" s="128">
        <f>SUM('CONCENTRADO CON MO + UTILIDAD'!D135:H135)</f>
        <v/>
      </c>
      <c r="E135" s="128">
        <f>SUM(C135:D135)</f>
        <v/>
      </c>
      <c r="F135" s="135" t="n"/>
      <c r="G135" s="127">
        <f>G111</f>
        <v/>
      </c>
      <c r="H135" s="128">
        <f>'CONCENTRADO CON MO + UTILIDAD'!L135</f>
        <v/>
      </c>
      <c r="I135" s="128">
        <f>SUM('CONCENTRADO CON MO + UTILIDAD'!M135:Q135)</f>
        <v/>
      </c>
      <c r="J135" s="128">
        <f>SUM(H135:I135)</f>
        <v/>
      </c>
    </row>
    <row r="136">
      <c r="B136" s="127">
        <f>B112</f>
        <v/>
      </c>
      <c r="C136" s="128">
        <f>'CONCENTRADO CON MO + UTILIDAD'!C136</f>
        <v/>
      </c>
      <c r="D136" s="128">
        <f>SUM('CONCENTRADO CON MO + UTILIDAD'!D136:H136)</f>
        <v/>
      </c>
      <c r="E136" s="128">
        <f>SUM(C136:D136)</f>
        <v/>
      </c>
      <c r="F136" s="135" t="n"/>
      <c r="G136" s="127">
        <f>G112</f>
        <v/>
      </c>
      <c r="H136" s="128">
        <f>'CONCENTRADO CON MO + UTILIDAD'!L136</f>
        <v/>
      </c>
      <c r="I136" s="128">
        <f>SUM('CONCENTRADO CON MO + UTILIDAD'!M136:Q136)</f>
        <v/>
      </c>
      <c r="J136" s="128">
        <f>SUM(H136:I136)</f>
        <v/>
      </c>
    </row>
    <row r="137">
      <c r="B137" s="127">
        <f>B113</f>
        <v/>
      </c>
      <c r="C137" s="128">
        <f>'CONCENTRADO CON MO + UTILIDAD'!C137</f>
        <v/>
      </c>
      <c r="D137" s="128">
        <f>SUM('CONCENTRADO CON MO + UTILIDAD'!D137:H137)</f>
        <v/>
      </c>
      <c r="E137" s="128">
        <f>SUM(C137:D137)</f>
        <v/>
      </c>
      <c r="F137" s="135" t="n"/>
      <c r="G137" s="127">
        <f>G113</f>
        <v/>
      </c>
      <c r="H137" s="128">
        <f>'CONCENTRADO CON MO + UTILIDAD'!L137</f>
        <v/>
      </c>
      <c r="I137" s="128">
        <f>SUM('CONCENTRADO CON MO + UTILIDAD'!M137:Q137)</f>
        <v/>
      </c>
      <c r="J137" s="128">
        <f>SUM(H137:I137)</f>
        <v/>
      </c>
    </row>
    <row r="138">
      <c r="B138" s="127">
        <f>B114</f>
        <v/>
      </c>
      <c r="C138" s="128">
        <f>'CONCENTRADO CON MO + UTILIDAD'!C138</f>
        <v/>
      </c>
      <c r="D138" s="128">
        <f>SUM('CONCENTRADO CON MO + UTILIDAD'!D138:H138)</f>
        <v/>
      </c>
      <c r="E138" s="128">
        <f>SUM(C138:D138)</f>
        <v/>
      </c>
      <c r="F138" s="135" t="n"/>
      <c r="G138" s="127">
        <f>G114</f>
        <v/>
      </c>
      <c r="H138" s="128">
        <f>'CONCENTRADO CON MO + UTILIDAD'!L138</f>
        <v/>
      </c>
      <c r="I138" s="128">
        <f>SUM('CONCENTRADO CON MO + UTILIDAD'!M138:Q138)</f>
        <v/>
      </c>
      <c r="J138" s="128">
        <f>SUM(H138:I138)</f>
        <v/>
      </c>
    </row>
    <row r="139">
      <c r="B139" s="127">
        <f>B115</f>
        <v/>
      </c>
      <c r="C139" s="128">
        <f>'CONCENTRADO CON MO + UTILIDAD'!C139</f>
        <v/>
      </c>
      <c r="D139" s="128">
        <f>SUM('CONCENTRADO CON MO + UTILIDAD'!D139:H139)</f>
        <v/>
      </c>
      <c r="E139" s="128">
        <f>SUM(C139:D139)</f>
        <v/>
      </c>
      <c r="F139" s="135" t="n"/>
      <c r="G139" s="127">
        <f>G115</f>
        <v/>
      </c>
      <c r="H139" s="128">
        <f>'CONCENTRADO CON MO + UTILIDAD'!L139</f>
        <v/>
      </c>
      <c r="I139" s="128">
        <f>SUM('CONCENTRADO CON MO + UTILIDAD'!M139:Q139)</f>
        <v/>
      </c>
      <c r="J139" s="128">
        <f>SUM(H139:I139)</f>
        <v/>
      </c>
    </row>
    <row r="140">
      <c r="B140" s="127">
        <f>B116</f>
        <v/>
      </c>
      <c r="C140" s="128">
        <f>'CONCENTRADO CON MO + UTILIDAD'!C140</f>
        <v/>
      </c>
      <c r="D140" s="128">
        <f>SUM('CONCENTRADO CON MO + UTILIDAD'!D140:H140)</f>
        <v/>
      </c>
      <c r="E140" s="128">
        <f>SUM(C140:D140)</f>
        <v/>
      </c>
      <c r="F140" s="135" t="n"/>
      <c r="G140" s="127">
        <f>G116</f>
        <v/>
      </c>
      <c r="H140" s="128">
        <f>'CONCENTRADO CON MO + UTILIDAD'!L140</f>
        <v/>
      </c>
      <c r="I140" s="128">
        <f>SUM('CONCENTRADO CON MO + UTILIDAD'!M140:Q140)</f>
        <v/>
      </c>
      <c r="J140" s="128">
        <f>SUM(H140:I140)</f>
        <v/>
      </c>
    </row>
    <row r="141">
      <c r="B141" s="127">
        <f>B117</f>
        <v/>
      </c>
      <c r="C141" s="128">
        <f>'CONCENTRADO CON MO + UTILIDAD'!C141</f>
        <v/>
      </c>
      <c r="D141" s="128">
        <f>SUM('CONCENTRADO CON MO + UTILIDAD'!D141:H141)</f>
        <v/>
      </c>
      <c r="E141" s="128">
        <f>SUM(C141:D141)</f>
        <v/>
      </c>
      <c r="F141" s="135" t="n"/>
      <c r="G141" s="127">
        <f>G117</f>
        <v/>
      </c>
      <c r="H141" s="128">
        <f>'CONCENTRADO CON MO + UTILIDAD'!L141</f>
        <v/>
      </c>
      <c r="I141" s="128">
        <f>SUM('CONCENTRADO CON MO + UTILIDAD'!M141:Q141)</f>
        <v/>
      </c>
      <c r="J141" s="128">
        <f>SUM(H141:I141)</f>
        <v/>
      </c>
    </row>
    <row r="142">
      <c r="B142" s="127">
        <f>B118</f>
        <v/>
      </c>
      <c r="C142" s="128">
        <f>'CONCENTRADO CON MO + UTILIDAD'!C142</f>
        <v/>
      </c>
      <c r="D142" s="128">
        <f>SUM('CONCENTRADO CON MO + UTILIDAD'!D142:H142)</f>
        <v/>
      </c>
      <c r="E142" s="128">
        <f>SUM(C142:D142)</f>
        <v/>
      </c>
      <c r="F142" s="135" t="n"/>
      <c r="G142" s="127">
        <f>G118</f>
        <v/>
      </c>
      <c r="H142" s="128">
        <f>'CONCENTRADO CON MO + UTILIDAD'!L142</f>
        <v/>
      </c>
      <c r="I142" s="128">
        <f>SUM('CONCENTRADO CON MO + UTILIDAD'!M142:Q142)</f>
        <v/>
      </c>
      <c r="J142" s="128">
        <f>SUM(H142:I142)</f>
        <v/>
      </c>
    </row>
    <row r="143">
      <c r="B143" s="127">
        <f>B119</f>
        <v/>
      </c>
      <c r="C143" s="128">
        <f>'CONCENTRADO CON MO + UTILIDAD'!C143</f>
        <v/>
      </c>
      <c r="D143" s="128">
        <f>SUM('CONCENTRADO CON MO + UTILIDAD'!D143:H143)</f>
        <v/>
      </c>
      <c r="E143" s="128">
        <f>SUM(C143:D143)</f>
        <v/>
      </c>
      <c r="F143" s="135" t="n"/>
      <c r="G143" s="127">
        <f>G119</f>
        <v/>
      </c>
      <c r="H143" s="128">
        <f>'CONCENTRADO CON MO + UTILIDAD'!L143</f>
        <v/>
      </c>
      <c r="I143" s="128">
        <f>SUM('CONCENTRADO CON MO + UTILIDAD'!M143:Q143)</f>
        <v/>
      </c>
      <c r="J143" s="128">
        <f>SUM(H143:I143)</f>
        <v/>
      </c>
    </row>
    <row r="144">
      <c r="B144" s="127">
        <f>B120</f>
        <v/>
      </c>
      <c r="C144" s="128">
        <f>'CONCENTRADO CON MO + UTILIDAD'!C144</f>
        <v/>
      </c>
      <c r="D144" s="128">
        <f>SUM('CONCENTRADO CON MO + UTILIDAD'!D144:H144)</f>
        <v/>
      </c>
      <c r="E144" s="128">
        <f>SUM(C144:D144)</f>
        <v/>
      </c>
      <c r="F144" s="135" t="n"/>
      <c r="G144" s="127">
        <f>G120</f>
        <v/>
      </c>
      <c r="H144" s="128">
        <f>'CONCENTRADO CON MO + UTILIDAD'!L144</f>
        <v/>
      </c>
      <c r="I144" s="128">
        <f>SUM('CONCENTRADO CON MO + UTILIDAD'!M144:Q144)</f>
        <v/>
      </c>
      <c r="J144" s="128">
        <f>SUM(H144:I144)</f>
        <v/>
      </c>
    </row>
    <row r="145">
      <c r="B145" s="127">
        <f>B121</f>
        <v/>
      </c>
      <c r="C145" s="128">
        <f>'CONCENTRADO CON MO + UTILIDAD'!C145</f>
        <v/>
      </c>
      <c r="D145" s="128">
        <f>SUM('CONCENTRADO CON MO + UTILIDAD'!D145:H145)</f>
        <v/>
      </c>
      <c r="E145" s="128">
        <f>SUM(C145:D145)</f>
        <v/>
      </c>
      <c r="F145" s="135" t="n"/>
      <c r="G145" s="127">
        <f>G121</f>
        <v/>
      </c>
      <c r="H145" s="128">
        <f>'CONCENTRADO CON MO + UTILIDAD'!L145</f>
        <v/>
      </c>
      <c r="I145" s="128">
        <f>SUM('CONCENTRADO CON MO + UTILIDAD'!M145:Q145)</f>
        <v/>
      </c>
      <c r="J145" s="128">
        <f>SUM(H145:I145)</f>
        <v/>
      </c>
    </row>
    <row r="146">
      <c r="B146" s="127">
        <f>B122</f>
        <v/>
      </c>
      <c r="C146" s="128">
        <f>'CONCENTRADO CON MO + UTILIDAD'!C146</f>
        <v/>
      </c>
      <c r="D146" s="128">
        <f>SUM('CONCENTRADO CON MO + UTILIDAD'!D146:H146)</f>
        <v/>
      </c>
      <c r="E146" s="128">
        <f>SUM(C146:D146)</f>
        <v/>
      </c>
      <c r="F146" s="135" t="n"/>
      <c r="G146" s="127">
        <f>G122</f>
        <v/>
      </c>
      <c r="H146" s="128">
        <f>'CONCENTRADO CON MO + UTILIDAD'!L146</f>
        <v/>
      </c>
      <c r="I146" s="128">
        <f>SUM('CONCENTRADO CON MO + UTILIDAD'!M146:Q146)</f>
        <v/>
      </c>
      <c r="J146" s="128">
        <f>SUM(H146:I146)</f>
        <v/>
      </c>
    </row>
    <row r="147">
      <c r="B147" s="127">
        <f>B123</f>
        <v/>
      </c>
      <c r="C147" s="128">
        <f>'CONCENTRADO CON MO + UTILIDAD'!C147</f>
        <v/>
      </c>
      <c r="D147" s="128">
        <f>SUM('CONCENTRADO CON MO + UTILIDAD'!D147:H147)</f>
        <v/>
      </c>
      <c r="E147" s="128">
        <f>SUM(C147:D147)</f>
        <v/>
      </c>
      <c r="F147" s="135" t="n"/>
      <c r="G147" s="127">
        <f>G123</f>
        <v/>
      </c>
      <c r="H147" s="128">
        <f>'CONCENTRADO CON MO + UTILIDAD'!L147</f>
        <v/>
      </c>
      <c r="I147" s="128">
        <f>SUM('CONCENTRADO CON MO + UTILIDAD'!M147:Q147)</f>
        <v/>
      </c>
      <c r="J147" s="128">
        <f>SUM(H147:I147)</f>
        <v/>
      </c>
    </row>
    <row r="148">
      <c r="B148" s="129" t="inlineStr">
        <is>
          <t>TOTAL</t>
        </is>
      </c>
      <c r="C148" s="169">
        <f>SUM(C129:C147)</f>
        <v/>
      </c>
      <c r="D148" s="169">
        <f>SUM(D129:D147)</f>
        <v/>
      </c>
      <c r="E148" s="169">
        <f>SUM(E129:E147)</f>
        <v/>
      </c>
      <c r="F148" s="135" t="n"/>
      <c r="G148" s="129" t="inlineStr">
        <is>
          <t>TOTAL</t>
        </is>
      </c>
      <c r="H148" s="169">
        <f>SUM(H129:H147)</f>
        <v/>
      </c>
      <c r="I148" s="169">
        <f>SUM(I129:I147)</f>
        <v/>
      </c>
      <c r="J148" s="169">
        <f>SUM(J129:J147)</f>
        <v/>
      </c>
    </row>
    <row r="149">
      <c r="B149" s="135" t="n"/>
      <c r="C149" s="135" t="n"/>
      <c r="D149" s="135" t="n"/>
      <c r="E149" s="135" t="n"/>
      <c r="F149" s="135" t="n"/>
      <c r="G149" s="135" t="n"/>
      <c r="H149" s="135" t="n"/>
      <c r="I149" s="135" t="n"/>
      <c r="J149" s="135" t="n"/>
    </row>
    <row r="150">
      <c r="B150" s="135" t="n"/>
      <c r="C150" s="135" t="n"/>
      <c r="D150" s="135" t="n"/>
      <c r="E150" s="135" t="n"/>
      <c r="F150" s="135" t="n"/>
      <c r="G150" s="135" t="n"/>
      <c r="H150" s="135" t="n"/>
      <c r="I150" s="135" t="n"/>
      <c r="J150" s="135" t="n"/>
    </row>
    <row r="151">
      <c r="B151" s="135" t="n"/>
      <c r="C151" s="135" t="n"/>
      <c r="D151" s="135" t="n"/>
      <c r="E151" s="135" t="n"/>
      <c r="F151" s="135" t="n"/>
      <c r="G151" s="135" t="n"/>
      <c r="H151" s="135" t="n"/>
      <c r="I151" s="135" t="n"/>
      <c r="J151" s="135" t="n"/>
    </row>
    <row r="152">
      <c r="B152" s="135" t="n"/>
      <c r="C152" s="135" t="n"/>
      <c r="D152" s="135" t="n"/>
      <c r="E152" s="135" t="n"/>
      <c r="F152" s="135" t="n"/>
      <c r="G152" s="135" t="n"/>
      <c r="H152" s="135" t="n"/>
      <c r="I152" s="135" t="n"/>
      <c r="J152" s="135" t="n"/>
    </row>
    <row r="153">
      <c r="B153" s="167" t="inlineStr">
        <is>
          <t>CONCENTRADO POR INDICADOR</t>
        </is>
      </c>
      <c r="C153" s="179" t="n"/>
      <c r="D153" s="179" t="n"/>
      <c r="E153" s="135" t="n"/>
      <c r="F153" s="135" t="n"/>
      <c r="G153" s="135" t="n"/>
      <c r="H153" s="135" t="n"/>
      <c r="I153" s="135" t="n"/>
      <c r="J153" s="135" t="n"/>
    </row>
    <row r="154">
      <c r="B154" s="169" t="inlineStr">
        <is>
          <t>UNIDADES</t>
        </is>
      </c>
      <c r="C154" s="169" t="inlineStr">
        <is>
          <t>MANO DE OBRA</t>
        </is>
      </c>
      <c r="D154" s="169" t="inlineStr">
        <is>
          <t>REFACCIONES</t>
        </is>
      </c>
      <c r="E154" s="169" t="inlineStr">
        <is>
          <t>TOTAL</t>
        </is>
      </c>
      <c r="F154" s="135" t="n"/>
      <c r="G154" s="135" t="n"/>
      <c r="H154" s="135" t="n"/>
      <c r="I154" s="135" t="n"/>
      <c r="J154" s="135" t="n"/>
    </row>
    <row r="155">
      <c r="B155" s="127">
        <f>B129</f>
        <v/>
      </c>
      <c r="C155" s="139">
        <f>'CONCENTRADO CON MO + UTILIDAD'!C154</f>
        <v/>
      </c>
      <c r="D155" s="139">
        <f>SUM('CONCENTRADO CON MO + UTILIDAD'!D154:H154)</f>
        <v/>
      </c>
      <c r="E155" s="139">
        <f>SUM(C155:D155)</f>
        <v/>
      </c>
      <c r="F155" s="135" t="n"/>
      <c r="G155" s="135" t="n"/>
      <c r="H155" s="135" t="n"/>
      <c r="I155" s="135" t="n"/>
      <c r="J155" s="135" t="n"/>
    </row>
    <row r="156">
      <c r="B156" s="127">
        <f>B130</f>
        <v/>
      </c>
      <c r="C156" s="139">
        <f>'CONCENTRADO CON MO + UTILIDAD'!C155</f>
        <v/>
      </c>
      <c r="D156" s="139">
        <f>SUM('CONCENTRADO CON MO + UTILIDAD'!D155:H155)</f>
        <v/>
      </c>
      <c r="E156" s="139">
        <f>SUM(C156:D156)</f>
        <v/>
      </c>
      <c r="F156" s="135" t="n"/>
      <c r="G156" s="135" t="n"/>
      <c r="H156" s="135" t="n"/>
      <c r="I156" s="135" t="n"/>
      <c r="J156" s="135" t="n"/>
    </row>
    <row r="157">
      <c r="B157" s="127">
        <f>B131</f>
        <v/>
      </c>
      <c r="C157" s="139">
        <f>'CONCENTRADO CON MO + UTILIDAD'!C156</f>
        <v/>
      </c>
      <c r="D157" s="139">
        <f>SUM('CONCENTRADO CON MO + UTILIDAD'!D156:H156)</f>
        <v/>
      </c>
      <c r="E157" s="139">
        <f>SUM(C157:D157)</f>
        <v/>
      </c>
      <c r="F157" s="135" t="n"/>
      <c r="G157" s="135" t="n"/>
      <c r="H157" s="135" t="n"/>
      <c r="I157" s="135" t="n"/>
      <c r="J157" s="135" t="n"/>
    </row>
    <row r="158">
      <c r="B158" s="127">
        <f>B132</f>
        <v/>
      </c>
      <c r="C158" s="139">
        <f>'CONCENTRADO CON MO + UTILIDAD'!C157</f>
        <v/>
      </c>
      <c r="D158" s="139">
        <f>SUM('CONCENTRADO CON MO + UTILIDAD'!D157:H157)</f>
        <v/>
      </c>
      <c r="E158" s="139">
        <f>SUM(C158:D158)</f>
        <v/>
      </c>
      <c r="F158" s="135" t="n"/>
      <c r="G158" s="135" t="n"/>
      <c r="H158" s="135" t="n"/>
      <c r="I158" s="135" t="n"/>
      <c r="J158" s="135" t="n"/>
    </row>
    <row r="159">
      <c r="B159" s="127">
        <f>B133</f>
        <v/>
      </c>
      <c r="C159" s="139">
        <f>'CONCENTRADO CON MO + UTILIDAD'!C158</f>
        <v/>
      </c>
      <c r="D159" s="139">
        <f>SUM('CONCENTRADO CON MO + UTILIDAD'!D158:H158)</f>
        <v/>
      </c>
      <c r="E159" s="139">
        <f>SUM(C159:D159)</f>
        <v/>
      </c>
      <c r="F159" s="135" t="n"/>
      <c r="G159" s="135" t="n"/>
      <c r="H159" s="135" t="n"/>
      <c r="I159" s="135" t="n"/>
      <c r="J159" s="135" t="n"/>
    </row>
    <row r="160">
      <c r="B160" s="127">
        <f>B134</f>
        <v/>
      </c>
      <c r="C160" s="139">
        <f>'CONCENTRADO CON MO + UTILIDAD'!C159</f>
        <v/>
      </c>
      <c r="D160" s="139">
        <f>SUM('CONCENTRADO CON MO + UTILIDAD'!D159:H159)</f>
        <v/>
      </c>
      <c r="E160" s="139">
        <f>SUM(C160:D160)</f>
        <v/>
      </c>
      <c r="F160" s="135" t="n"/>
      <c r="G160" s="135" t="n"/>
      <c r="H160" s="135" t="n"/>
      <c r="I160" s="135" t="n"/>
      <c r="J160" s="135" t="n"/>
    </row>
    <row r="161">
      <c r="B161" s="127">
        <f>B135</f>
        <v/>
      </c>
      <c r="C161" s="139">
        <f>'CONCENTRADO CON MO + UTILIDAD'!C160</f>
        <v/>
      </c>
      <c r="D161" s="139">
        <f>SUM('CONCENTRADO CON MO + UTILIDAD'!D160:H160)</f>
        <v/>
      </c>
      <c r="E161" s="139">
        <f>SUM(C161:D161)</f>
        <v/>
      </c>
      <c r="F161" s="135" t="n"/>
      <c r="G161" s="135" t="n"/>
      <c r="H161" s="135" t="n"/>
      <c r="I161" s="135" t="n"/>
      <c r="J161" s="135" t="n"/>
    </row>
    <row r="162">
      <c r="B162" s="127">
        <f>B136</f>
        <v/>
      </c>
      <c r="C162" s="139">
        <f>'CONCENTRADO CON MO + UTILIDAD'!C161</f>
        <v/>
      </c>
      <c r="D162" s="139">
        <f>SUM('CONCENTRADO CON MO + UTILIDAD'!D161:H161)</f>
        <v/>
      </c>
      <c r="E162" s="139">
        <f>SUM(C162:D162)</f>
        <v/>
      </c>
      <c r="F162" s="135" t="n"/>
      <c r="G162" s="135" t="n"/>
      <c r="H162" s="135" t="n"/>
      <c r="I162" s="135" t="n"/>
      <c r="J162" s="135" t="n"/>
    </row>
    <row r="163">
      <c r="B163" s="127">
        <f>B137</f>
        <v/>
      </c>
      <c r="C163" s="139">
        <f>'CONCENTRADO CON MO + UTILIDAD'!C162</f>
        <v/>
      </c>
      <c r="D163" s="139">
        <f>SUM('CONCENTRADO CON MO + UTILIDAD'!D162:H162)</f>
        <v/>
      </c>
      <c r="E163" s="139">
        <f>SUM(C163:D163)</f>
        <v/>
      </c>
      <c r="F163" s="135" t="n"/>
      <c r="G163" s="135" t="n"/>
      <c r="H163" s="135" t="n"/>
      <c r="I163" s="135" t="n"/>
      <c r="J163" s="135" t="n"/>
    </row>
    <row r="164">
      <c r="B164" s="127">
        <f>B138</f>
        <v/>
      </c>
      <c r="C164" s="139">
        <f>'CONCENTRADO CON MO + UTILIDAD'!C163</f>
        <v/>
      </c>
      <c r="D164" s="139">
        <f>SUM('CONCENTRADO CON MO + UTILIDAD'!D163:H163)</f>
        <v/>
      </c>
      <c r="E164" s="139">
        <f>SUM(C164:D164)</f>
        <v/>
      </c>
      <c r="F164" s="135" t="n"/>
      <c r="G164" s="135" t="n"/>
      <c r="H164" s="135" t="n"/>
      <c r="I164" s="135" t="n"/>
      <c r="J164" s="135" t="n"/>
    </row>
    <row r="165">
      <c r="B165" s="127">
        <f>B139</f>
        <v/>
      </c>
      <c r="C165" s="139">
        <f>'CONCENTRADO CON MO + UTILIDAD'!C164</f>
        <v/>
      </c>
      <c r="D165" s="139">
        <f>SUM('CONCENTRADO CON MO + UTILIDAD'!D164:H164)</f>
        <v/>
      </c>
      <c r="E165" s="139">
        <f>SUM(C165:D165)</f>
        <v/>
      </c>
      <c r="F165" s="135" t="n"/>
      <c r="G165" s="135" t="n"/>
      <c r="H165" s="135" t="n"/>
      <c r="I165" s="135" t="n"/>
      <c r="J165" s="135" t="n"/>
    </row>
    <row r="166">
      <c r="B166" s="127">
        <f>B140</f>
        <v/>
      </c>
      <c r="C166" s="139">
        <f>'CONCENTRADO CON MO + UTILIDAD'!C165</f>
        <v/>
      </c>
      <c r="D166" s="139">
        <f>SUM('CONCENTRADO CON MO + UTILIDAD'!D165:H165)</f>
        <v/>
      </c>
      <c r="E166" s="139">
        <f>SUM(C166:D166)</f>
        <v/>
      </c>
      <c r="F166" s="135" t="n"/>
      <c r="G166" s="135" t="n"/>
      <c r="H166" s="135" t="n"/>
      <c r="I166" s="135" t="n"/>
      <c r="J166" s="135" t="n"/>
    </row>
    <row r="167">
      <c r="B167" s="127">
        <f>B141</f>
        <v/>
      </c>
      <c r="C167" s="139">
        <f>'CONCENTRADO CON MO + UTILIDAD'!C166</f>
        <v/>
      </c>
      <c r="D167" s="139">
        <f>SUM('CONCENTRADO CON MO + UTILIDAD'!D166:H166)</f>
        <v/>
      </c>
      <c r="E167" s="139">
        <f>SUM(C167:D167)</f>
        <v/>
      </c>
      <c r="F167" s="135" t="n"/>
      <c r="G167" s="135" t="n"/>
      <c r="H167" s="135" t="n"/>
      <c r="I167" s="135" t="n"/>
      <c r="J167" s="135" t="n"/>
    </row>
    <row r="168">
      <c r="B168" s="127">
        <f>B142</f>
        <v/>
      </c>
      <c r="C168" s="139">
        <f>'CONCENTRADO CON MO + UTILIDAD'!C167</f>
        <v/>
      </c>
      <c r="D168" s="139">
        <f>SUM('CONCENTRADO CON MO + UTILIDAD'!D167:H167)</f>
        <v/>
      </c>
      <c r="E168" s="139">
        <f>SUM(C168:D168)</f>
        <v/>
      </c>
      <c r="F168" s="135" t="n"/>
      <c r="G168" s="135" t="n"/>
      <c r="H168" s="135" t="n"/>
      <c r="I168" s="135" t="n"/>
      <c r="J168" s="135" t="n"/>
    </row>
    <row r="169">
      <c r="B169" s="127">
        <f>B143</f>
        <v/>
      </c>
      <c r="C169" s="139">
        <f>'CONCENTRADO CON MO + UTILIDAD'!C168</f>
        <v/>
      </c>
      <c r="D169" s="139">
        <f>SUM('CONCENTRADO CON MO + UTILIDAD'!D168:H168)</f>
        <v/>
      </c>
      <c r="E169" s="139">
        <f>SUM(C169:D169)</f>
        <v/>
      </c>
      <c r="F169" s="135" t="n"/>
      <c r="G169" s="135" t="n"/>
      <c r="H169" s="135" t="n"/>
      <c r="I169" s="135" t="n"/>
      <c r="J169" s="135" t="n"/>
    </row>
    <row r="170">
      <c r="B170" s="127">
        <f>B144</f>
        <v/>
      </c>
      <c r="C170" s="139">
        <f>'CONCENTRADO CON MO + UTILIDAD'!C169</f>
        <v/>
      </c>
      <c r="D170" s="139">
        <f>SUM('CONCENTRADO CON MO + UTILIDAD'!D169:H169)</f>
        <v/>
      </c>
      <c r="E170" s="139">
        <f>SUM(C170:D170)</f>
        <v/>
      </c>
      <c r="F170" s="135" t="n"/>
      <c r="G170" s="135" t="n"/>
      <c r="H170" s="135" t="n"/>
      <c r="I170" s="135" t="n"/>
      <c r="J170" s="135" t="n"/>
    </row>
    <row r="171">
      <c r="B171" s="127">
        <f>B145</f>
        <v/>
      </c>
      <c r="C171" s="139">
        <f>'CONCENTRADO CON MO + UTILIDAD'!C170</f>
        <v/>
      </c>
      <c r="D171" s="139">
        <f>SUM('CONCENTRADO CON MO + UTILIDAD'!D170:H170)</f>
        <v/>
      </c>
      <c r="E171" s="139">
        <f>SUM(C171:D171)</f>
        <v/>
      </c>
      <c r="F171" s="135" t="n"/>
      <c r="G171" s="135" t="n"/>
      <c r="H171" s="135" t="n"/>
      <c r="I171" s="135" t="n"/>
      <c r="J171" s="135" t="n"/>
    </row>
    <row r="172">
      <c r="B172" s="127">
        <f>B146</f>
        <v/>
      </c>
      <c r="C172" s="139">
        <f>'CONCENTRADO CON MO + UTILIDAD'!C171</f>
        <v/>
      </c>
      <c r="D172" s="139">
        <f>SUM('CONCENTRADO CON MO + UTILIDAD'!D171:H171)</f>
        <v/>
      </c>
      <c r="E172" s="139">
        <f>SUM(C172:D172)</f>
        <v/>
      </c>
      <c r="F172" s="135" t="n"/>
      <c r="G172" s="135" t="n"/>
      <c r="H172" s="135" t="n"/>
      <c r="I172" s="135" t="n"/>
      <c r="J172" s="135" t="n"/>
    </row>
    <row r="173">
      <c r="B173" s="127">
        <f>B147</f>
        <v/>
      </c>
      <c r="C173" s="139">
        <f>'CONCENTRADO CON MO + UTILIDAD'!C172</f>
        <v/>
      </c>
      <c r="D173" s="139">
        <f>SUM('CONCENTRADO CON MO + UTILIDAD'!D172:H172)</f>
        <v/>
      </c>
      <c r="E173" s="139">
        <f>SUM(C173:D173)</f>
        <v/>
      </c>
      <c r="F173" s="135" t="n"/>
      <c r="G173" s="135" t="n"/>
      <c r="H173" s="135" t="n"/>
      <c r="I173" s="135" t="n"/>
      <c r="J173" s="135" t="n"/>
    </row>
    <row r="174" customFormat="1" s="130">
      <c r="B174" s="129" t="inlineStr">
        <is>
          <t>TOTAL</t>
        </is>
      </c>
      <c r="C174" s="140">
        <f>SUM(C155:C173)</f>
        <v/>
      </c>
      <c r="D174" s="140">
        <f>SUM(D155:D173)</f>
        <v/>
      </c>
      <c r="E174" s="140">
        <f>SUM(E155:E173)</f>
        <v/>
      </c>
      <c r="F174" s="134" t="n"/>
      <c r="G174" s="134" t="n"/>
      <c r="H174" s="134" t="n"/>
      <c r="I174" s="134" t="n"/>
      <c r="J174" s="134" t="n"/>
    </row>
    <row r="175">
      <c r="B175" s="135" t="n"/>
      <c r="C175" s="135" t="n"/>
      <c r="D175" s="135" t="n"/>
      <c r="E175" s="135" t="n"/>
      <c r="F175" s="135" t="n"/>
      <c r="G175" s="135" t="n"/>
      <c r="H175" s="135" t="n"/>
      <c r="I175" s="135" t="n"/>
      <c r="J175" s="135" t="n"/>
    </row>
    <row r="176">
      <c r="B176" s="135" t="n"/>
      <c r="C176" s="135" t="n"/>
      <c r="D176" s="135" t="n"/>
      <c r="E176" s="135" t="n"/>
      <c r="F176" s="135" t="n"/>
      <c r="G176" s="135" t="n"/>
      <c r="H176" s="135" t="n"/>
      <c r="I176" s="135" t="n"/>
      <c r="J176" s="135" t="n"/>
    </row>
    <row r="177">
      <c r="B177" s="168" t="inlineStr">
        <is>
          <t>CONCENTRADO POR MES</t>
        </is>
      </c>
      <c r="C177" s="180" t="n"/>
      <c r="D177" s="181" t="n"/>
      <c r="E177" s="135" t="n"/>
      <c r="F177" s="135" t="n"/>
      <c r="G177" s="135" t="n"/>
      <c r="H177" s="135" t="n"/>
      <c r="I177" s="135" t="n"/>
      <c r="J177" s="135" t="n"/>
      <c r="K177" s="135" t="n"/>
      <c r="L177" s="135" t="n"/>
      <c r="M177" s="135" t="n"/>
      <c r="N177" s="135" t="n"/>
      <c r="O177" s="135" t="n"/>
      <c r="P177" s="135" t="n"/>
    </row>
    <row r="178">
      <c r="B178" s="169" t="inlineStr">
        <is>
          <t>UNIDADES</t>
        </is>
      </c>
      <c r="C178" s="169" t="inlineStr">
        <is>
          <t>ENERO</t>
        </is>
      </c>
      <c r="D178" s="169" t="inlineStr">
        <is>
          <t>FEBRERO</t>
        </is>
      </c>
      <c r="E178" s="169" t="inlineStr">
        <is>
          <t>MARZO</t>
        </is>
      </c>
      <c r="F178" s="169" t="inlineStr">
        <is>
          <t>ABRIL</t>
        </is>
      </c>
      <c r="G178" s="169" t="inlineStr">
        <is>
          <t>MAYO</t>
        </is>
      </c>
      <c r="H178" s="169" t="inlineStr">
        <is>
          <t>JUNIO</t>
        </is>
      </c>
      <c r="I178" s="169" t="inlineStr">
        <is>
          <t>JULIO</t>
        </is>
      </c>
      <c r="J178" s="131" t="inlineStr">
        <is>
          <t>AGOSTO</t>
        </is>
      </c>
      <c r="K178" s="169" t="inlineStr">
        <is>
          <t>SEPTIEMBRE</t>
        </is>
      </c>
      <c r="L178" s="169" t="inlineStr">
        <is>
          <t>OCTUBRE</t>
        </is>
      </c>
      <c r="M178" s="169" t="inlineStr">
        <is>
          <t>NOVIEMBRE</t>
        </is>
      </c>
      <c r="N178" s="169" t="inlineStr">
        <is>
          <t>DICIEMBRE</t>
        </is>
      </c>
      <c r="O178" s="169" t="inlineStr">
        <is>
          <t>TOTAL</t>
        </is>
      </c>
      <c r="P178" s="135" t="n"/>
    </row>
    <row r="179">
      <c r="B179" s="127">
        <f>B155</f>
        <v/>
      </c>
      <c r="C179" s="139">
        <f>E6</f>
        <v/>
      </c>
      <c r="D179" s="139">
        <f>J6</f>
        <v/>
      </c>
      <c r="E179" s="139">
        <f>E31</f>
        <v/>
      </c>
      <c r="F179" s="139">
        <f>J31</f>
        <v/>
      </c>
      <c r="G179" s="139">
        <f>E56</f>
        <v/>
      </c>
      <c r="H179" s="139">
        <f>J56</f>
        <v/>
      </c>
      <c r="I179" s="139">
        <f>E81</f>
        <v/>
      </c>
      <c r="J179" s="139">
        <f>J81</f>
        <v/>
      </c>
      <c r="K179" s="139">
        <f>E105</f>
        <v/>
      </c>
      <c r="L179" s="139">
        <f>J105</f>
        <v/>
      </c>
      <c r="M179" s="139">
        <f>E129</f>
        <v/>
      </c>
      <c r="N179" s="139">
        <f>J129</f>
        <v/>
      </c>
      <c r="O179" s="140">
        <f>SUM(C179:N179)</f>
        <v/>
      </c>
      <c r="P179" s="135" t="n"/>
    </row>
    <row r="180">
      <c r="B180" s="127">
        <f>B156</f>
        <v/>
      </c>
      <c r="C180" s="139">
        <f>E7</f>
        <v/>
      </c>
      <c r="D180" s="139">
        <f>J7</f>
        <v/>
      </c>
      <c r="E180" s="139">
        <f>E32</f>
        <v/>
      </c>
      <c r="F180" s="139">
        <f>J32</f>
        <v/>
      </c>
      <c r="G180" s="139">
        <f>E57</f>
        <v/>
      </c>
      <c r="H180" s="139">
        <f>J57</f>
        <v/>
      </c>
      <c r="I180" s="139">
        <f>E82</f>
        <v/>
      </c>
      <c r="J180" s="139">
        <f>J82</f>
        <v/>
      </c>
      <c r="K180" s="139">
        <f>E106</f>
        <v/>
      </c>
      <c r="L180" s="139">
        <f>J106</f>
        <v/>
      </c>
      <c r="M180" s="139">
        <f>E130</f>
        <v/>
      </c>
      <c r="N180" s="139">
        <f>J130</f>
        <v/>
      </c>
      <c r="O180" s="140">
        <f>SUM(C180:N180)</f>
        <v/>
      </c>
      <c r="P180" s="135" t="n"/>
    </row>
    <row r="181">
      <c r="B181" s="127">
        <f>B157</f>
        <v/>
      </c>
      <c r="C181" s="139">
        <f>E8</f>
        <v/>
      </c>
      <c r="D181" s="139">
        <f>J8</f>
        <v/>
      </c>
      <c r="E181" s="139">
        <f>E33</f>
        <v/>
      </c>
      <c r="F181" s="139">
        <f>J33</f>
        <v/>
      </c>
      <c r="G181" s="139">
        <f>E58</f>
        <v/>
      </c>
      <c r="H181" s="139">
        <f>J58</f>
        <v/>
      </c>
      <c r="I181" s="139">
        <f>E83</f>
        <v/>
      </c>
      <c r="J181" s="139">
        <f>J83</f>
        <v/>
      </c>
      <c r="K181" s="139">
        <f>E107</f>
        <v/>
      </c>
      <c r="L181" s="139">
        <f>J107</f>
        <v/>
      </c>
      <c r="M181" s="139">
        <f>E131</f>
        <v/>
      </c>
      <c r="N181" s="139">
        <f>J131</f>
        <v/>
      </c>
      <c r="O181" s="140">
        <f>SUM(C181:N181)</f>
        <v/>
      </c>
      <c r="P181" s="135" t="n"/>
    </row>
    <row r="182">
      <c r="B182" s="127">
        <f>B158</f>
        <v/>
      </c>
      <c r="C182" s="139">
        <f>E9</f>
        <v/>
      </c>
      <c r="D182" s="139">
        <f>J9</f>
        <v/>
      </c>
      <c r="E182" s="139">
        <f>E34</f>
        <v/>
      </c>
      <c r="F182" s="139">
        <f>J34</f>
        <v/>
      </c>
      <c r="G182" s="139">
        <f>E59</f>
        <v/>
      </c>
      <c r="H182" s="139">
        <f>J59</f>
        <v/>
      </c>
      <c r="I182" s="139">
        <f>E84</f>
        <v/>
      </c>
      <c r="J182" s="139">
        <f>J84</f>
        <v/>
      </c>
      <c r="K182" s="139">
        <f>E108</f>
        <v/>
      </c>
      <c r="L182" s="139">
        <f>J108</f>
        <v/>
      </c>
      <c r="M182" s="139">
        <f>E132</f>
        <v/>
      </c>
      <c r="N182" s="139">
        <f>J132</f>
        <v/>
      </c>
      <c r="O182" s="140">
        <f>SUM(C182:N182)</f>
        <v/>
      </c>
      <c r="P182" s="135" t="n"/>
    </row>
    <row r="183">
      <c r="B183" s="127">
        <f>B159</f>
        <v/>
      </c>
      <c r="C183" s="139">
        <f>E10</f>
        <v/>
      </c>
      <c r="D183" s="139">
        <f>J10</f>
        <v/>
      </c>
      <c r="E183" s="139">
        <f>E35</f>
        <v/>
      </c>
      <c r="F183" s="139">
        <f>J35</f>
        <v/>
      </c>
      <c r="G183" s="139">
        <f>E60</f>
        <v/>
      </c>
      <c r="H183" s="139">
        <f>J60</f>
        <v/>
      </c>
      <c r="I183" s="139">
        <f>E85</f>
        <v/>
      </c>
      <c r="J183" s="139">
        <f>J85</f>
        <v/>
      </c>
      <c r="K183" s="139">
        <f>E109</f>
        <v/>
      </c>
      <c r="L183" s="139">
        <f>J109</f>
        <v/>
      </c>
      <c r="M183" s="139">
        <f>E133</f>
        <v/>
      </c>
      <c r="N183" s="139">
        <f>J133</f>
        <v/>
      </c>
      <c r="O183" s="140">
        <f>SUM(C183:N183)</f>
        <v/>
      </c>
      <c r="P183" s="135" t="n"/>
    </row>
    <row r="184">
      <c r="B184" s="127">
        <f>B160</f>
        <v/>
      </c>
      <c r="C184" s="139">
        <f>E11</f>
        <v/>
      </c>
      <c r="D184" s="139">
        <f>J11</f>
        <v/>
      </c>
      <c r="E184" s="139">
        <f>E36</f>
        <v/>
      </c>
      <c r="F184" s="139">
        <f>J36</f>
        <v/>
      </c>
      <c r="G184" s="139">
        <f>E61</f>
        <v/>
      </c>
      <c r="H184" s="139">
        <f>J61</f>
        <v/>
      </c>
      <c r="I184" s="139">
        <f>E86</f>
        <v/>
      </c>
      <c r="J184" s="139">
        <f>J86</f>
        <v/>
      </c>
      <c r="K184" s="139">
        <f>E110</f>
        <v/>
      </c>
      <c r="L184" s="139">
        <f>J110</f>
        <v/>
      </c>
      <c r="M184" s="139">
        <f>E134</f>
        <v/>
      </c>
      <c r="N184" s="139">
        <f>J134</f>
        <v/>
      </c>
      <c r="O184" s="140">
        <f>SUM(C184:N184)</f>
        <v/>
      </c>
      <c r="P184" s="135" t="n"/>
    </row>
    <row r="185">
      <c r="B185" s="127">
        <f>B161</f>
        <v/>
      </c>
      <c r="C185" s="139">
        <f>E12</f>
        <v/>
      </c>
      <c r="D185" s="139">
        <f>J12</f>
        <v/>
      </c>
      <c r="E185" s="139">
        <f>E37</f>
        <v/>
      </c>
      <c r="F185" s="139">
        <f>J37</f>
        <v/>
      </c>
      <c r="G185" s="139">
        <f>E62</f>
        <v/>
      </c>
      <c r="H185" s="139">
        <f>J62</f>
        <v/>
      </c>
      <c r="I185" s="139">
        <f>E87</f>
        <v/>
      </c>
      <c r="J185" s="139">
        <f>J87</f>
        <v/>
      </c>
      <c r="K185" s="139">
        <f>E111</f>
        <v/>
      </c>
      <c r="L185" s="139">
        <f>J111</f>
        <v/>
      </c>
      <c r="M185" s="139">
        <f>E135</f>
        <v/>
      </c>
      <c r="N185" s="139">
        <f>J135</f>
        <v/>
      </c>
      <c r="O185" s="140">
        <f>SUM(C185:N185)</f>
        <v/>
      </c>
      <c r="P185" s="135" t="n"/>
    </row>
    <row r="186">
      <c r="B186" s="127">
        <f>B162</f>
        <v/>
      </c>
      <c r="C186" s="139">
        <f>E13</f>
        <v/>
      </c>
      <c r="D186" s="139">
        <f>J13</f>
        <v/>
      </c>
      <c r="E186" s="139">
        <f>E38</f>
        <v/>
      </c>
      <c r="F186" s="139">
        <f>J38</f>
        <v/>
      </c>
      <c r="G186" s="139">
        <f>E63</f>
        <v/>
      </c>
      <c r="H186" s="139">
        <f>J63</f>
        <v/>
      </c>
      <c r="I186" s="139">
        <f>E88</f>
        <v/>
      </c>
      <c r="J186" s="139">
        <f>J88</f>
        <v/>
      </c>
      <c r="K186" s="139">
        <f>E112</f>
        <v/>
      </c>
      <c r="L186" s="139">
        <f>J112</f>
        <v/>
      </c>
      <c r="M186" s="139">
        <f>E136</f>
        <v/>
      </c>
      <c r="N186" s="139">
        <f>J136</f>
        <v/>
      </c>
      <c r="O186" s="140">
        <f>SUM(C186:N186)</f>
        <v/>
      </c>
      <c r="P186" s="135" t="n"/>
    </row>
    <row r="187">
      <c r="B187" s="127">
        <f>B163</f>
        <v/>
      </c>
      <c r="C187" s="139">
        <f>E14</f>
        <v/>
      </c>
      <c r="D187" s="139">
        <f>J14</f>
        <v/>
      </c>
      <c r="E187" s="139">
        <f>E39</f>
        <v/>
      </c>
      <c r="F187" s="139">
        <f>J39</f>
        <v/>
      </c>
      <c r="G187" s="139">
        <f>E64</f>
        <v/>
      </c>
      <c r="H187" s="139">
        <f>J64</f>
        <v/>
      </c>
      <c r="I187" s="139">
        <f>E89</f>
        <v/>
      </c>
      <c r="J187" s="139">
        <f>J89</f>
        <v/>
      </c>
      <c r="K187" s="139">
        <f>E113</f>
        <v/>
      </c>
      <c r="L187" s="139">
        <f>J113</f>
        <v/>
      </c>
      <c r="M187" s="139">
        <f>E137</f>
        <v/>
      </c>
      <c r="N187" s="139">
        <f>J137</f>
        <v/>
      </c>
      <c r="O187" s="140">
        <f>SUM(C187:N187)</f>
        <v/>
      </c>
      <c r="P187" s="135" t="n"/>
    </row>
    <row r="188">
      <c r="B188" s="127">
        <f>B164</f>
        <v/>
      </c>
      <c r="C188" s="139">
        <f>E15</f>
        <v/>
      </c>
      <c r="D188" s="139">
        <f>J15</f>
        <v/>
      </c>
      <c r="E188" s="139">
        <f>E40</f>
        <v/>
      </c>
      <c r="F188" s="139">
        <f>J40</f>
        <v/>
      </c>
      <c r="G188" s="139">
        <f>E65</f>
        <v/>
      </c>
      <c r="H188" s="139">
        <f>J65</f>
        <v/>
      </c>
      <c r="I188" s="139">
        <f>E90</f>
        <v/>
      </c>
      <c r="J188" s="139">
        <f>J90</f>
        <v/>
      </c>
      <c r="K188" s="139">
        <f>E114</f>
        <v/>
      </c>
      <c r="L188" s="139">
        <f>J114</f>
        <v/>
      </c>
      <c r="M188" s="139">
        <f>E138</f>
        <v/>
      </c>
      <c r="N188" s="139">
        <f>J138</f>
        <v/>
      </c>
      <c r="O188" s="140">
        <f>SUM(C188:N188)</f>
        <v/>
      </c>
      <c r="P188" s="135" t="n"/>
    </row>
    <row r="189">
      <c r="B189" s="127">
        <f>B165</f>
        <v/>
      </c>
      <c r="C189" s="139">
        <f>E16</f>
        <v/>
      </c>
      <c r="D189" s="139">
        <f>J16</f>
        <v/>
      </c>
      <c r="E189" s="139">
        <f>E41</f>
        <v/>
      </c>
      <c r="F189" s="139">
        <f>J41</f>
        <v/>
      </c>
      <c r="G189" s="139">
        <f>E66</f>
        <v/>
      </c>
      <c r="H189" s="139">
        <f>J66</f>
        <v/>
      </c>
      <c r="I189" s="139">
        <f>E91</f>
        <v/>
      </c>
      <c r="J189" s="139">
        <f>J91</f>
        <v/>
      </c>
      <c r="K189" s="139">
        <f>E115</f>
        <v/>
      </c>
      <c r="L189" s="139">
        <f>J115</f>
        <v/>
      </c>
      <c r="M189" s="139">
        <f>E139</f>
        <v/>
      </c>
      <c r="N189" s="139">
        <f>J139</f>
        <v/>
      </c>
      <c r="O189" s="140">
        <f>SUM(C189:N189)</f>
        <v/>
      </c>
      <c r="P189" s="135" t="n"/>
    </row>
    <row r="190">
      <c r="B190" s="127">
        <f>B166</f>
        <v/>
      </c>
      <c r="C190" s="139">
        <f>E17</f>
        <v/>
      </c>
      <c r="D190" s="139">
        <f>J17</f>
        <v/>
      </c>
      <c r="E190" s="139">
        <f>E42</f>
        <v/>
      </c>
      <c r="F190" s="139">
        <f>J42</f>
        <v/>
      </c>
      <c r="G190" s="139">
        <f>E67</f>
        <v/>
      </c>
      <c r="H190" s="139">
        <f>J67</f>
        <v/>
      </c>
      <c r="I190" s="139">
        <f>E92</f>
        <v/>
      </c>
      <c r="J190" s="139">
        <f>J92</f>
        <v/>
      </c>
      <c r="K190" s="139">
        <f>E116</f>
        <v/>
      </c>
      <c r="L190" s="139">
        <f>J116</f>
        <v/>
      </c>
      <c r="M190" s="139">
        <f>E140</f>
        <v/>
      </c>
      <c r="N190" s="139">
        <f>J140</f>
        <v/>
      </c>
      <c r="O190" s="140">
        <f>SUM(C190:N190)</f>
        <v/>
      </c>
      <c r="P190" s="135" t="n"/>
    </row>
    <row r="191">
      <c r="B191" s="127">
        <f>B167</f>
        <v/>
      </c>
      <c r="C191" s="139">
        <f>E18</f>
        <v/>
      </c>
      <c r="D191" s="139">
        <f>J18</f>
        <v/>
      </c>
      <c r="E191" s="139">
        <f>E43</f>
        <v/>
      </c>
      <c r="F191" s="139">
        <f>J43</f>
        <v/>
      </c>
      <c r="G191" s="139">
        <f>E68</f>
        <v/>
      </c>
      <c r="H191" s="139">
        <f>J68</f>
        <v/>
      </c>
      <c r="I191" s="139">
        <f>E93</f>
        <v/>
      </c>
      <c r="J191" s="139">
        <f>J93</f>
        <v/>
      </c>
      <c r="K191" s="139">
        <f>E117</f>
        <v/>
      </c>
      <c r="L191" s="139">
        <f>J117</f>
        <v/>
      </c>
      <c r="M191" s="139">
        <f>E141</f>
        <v/>
      </c>
      <c r="N191" s="139">
        <f>J141</f>
        <v/>
      </c>
      <c r="O191" s="140">
        <f>SUM(C191:N191)</f>
        <v/>
      </c>
      <c r="P191" s="135" t="n"/>
    </row>
    <row r="192">
      <c r="B192" s="127">
        <f>B168</f>
        <v/>
      </c>
      <c r="C192" s="139">
        <f>E19</f>
        <v/>
      </c>
      <c r="D192" s="139">
        <f>J19</f>
        <v/>
      </c>
      <c r="E192" s="139">
        <f>E44</f>
        <v/>
      </c>
      <c r="F192" s="139">
        <f>J44</f>
        <v/>
      </c>
      <c r="G192" s="139">
        <f>E69</f>
        <v/>
      </c>
      <c r="H192" s="139">
        <f>J69</f>
        <v/>
      </c>
      <c r="I192" s="139">
        <f>E94</f>
        <v/>
      </c>
      <c r="J192" s="139">
        <f>J94</f>
        <v/>
      </c>
      <c r="K192" s="139">
        <f>E118</f>
        <v/>
      </c>
      <c r="L192" s="139">
        <f>J118</f>
        <v/>
      </c>
      <c r="M192" s="139">
        <f>E142</f>
        <v/>
      </c>
      <c r="N192" s="139">
        <f>J142</f>
        <v/>
      </c>
      <c r="O192" s="140">
        <f>SUM(C192:N192)</f>
        <v/>
      </c>
      <c r="P192" s="135" t="n"/>
    </row>
    <row r="193">
      <c r="B193" s="127">
        <f>B169</f>
        <v/>
      </c>
      <c r="C193" s="139">
        <f>E20</f>
        <v/>
      </c>
      <c r="D193" s="139">
        <f>J20</f>
        <v/>
      </c>
      <c r="E193" s="139">
        <f>E45</f>
        <v/>
      </c>
      <c r="F193" s="139">
        <f>J45</f>
        <v/>
      </c>
      <c r="G193" s="139">
        <f>E70</f>
        <v/>
      </c>
      <c r="H193" s="139">
        <f>J70</f>
        <v/>
      </c>
      <c r="I193" s="139">
        <f>E95</f>
        <v/>
      </c>
      <c r="J193" s="139">
        <f>J95</f>
        <v/>
      </c>
      <c r="K193" s="139">
        <f>E119</f>
        <v/>
      </c>
      <c r="L193" s="139">
        <f>J119</f>
        <v/>
      </c>
      <c r="M193" s="139">
        <f>E143</f>
        <v/>
      </c>
      <c r="N193" s="139">
        <f>J143</f>
        <v/>
      </c>
      <c r="O193" s="140">
        <f>SUM(C193:N193)</f>
        <v/>
      </c>
      <c r="P193" s="135" t="n"/>
    </row>
    <row r="194">
      <c r="B194" s="127">
        <f>B170</f>
        <v/>
      </c>
      <c r="C194" s="139">
        <f>E21</f>
        <v/>
      </c>
      <c r="D194" s="139">
        <f>J21</f>
        <v/>
      </c>
      <c r="E194" s="139">
        <f>E46</f>
        <v/>
      </c>
      <c r="F194" s="139">
        <f>J46</f>
        <v/>
      </c>
      <c r="G194" s="139">
        <f>E71</f>
        <v/>
      </c>
      <c r="H194" s="139">
        <f>J71</f>
        <v/>
      </c>
      <c r="I194" s="139">
        <f>E96</f>
        <v/>
      </c>
      <c r="J194" s="139">
        <f>J96</f>
        <v/>
      </c>
      <c r="K194" s="139">
        <f>E120</f>
        <v/>
      </c>
      <c r="L194" s="139">
        <f>J120</f>
        <v/>
      </c>
      <c r="M194" s="139">
        <f>E144</f>
        <v/>
      </c>
      <c r="N194" s="139">
        <f>J144</f>
        <v/>
      </c>
      <c r="O194" s="140">
        <f>SUM(C194:N194)</f>
        <v/>
      </c>
      <c r="P194" s="135" t="n"/>
    </row>
    <row r="195">
      <c r="B195" s="127">
        <f>B171</f>
        <v/>
      </c>
      <c r="C195" s="139">
        <f>E22</f>
        <v/>
      </c>
      <c r="D195" s="139">
        <f>J22</f>
        <v/>
      </c>
      <c r="E195" s="139">
        <f>E47</f>
        <v/>
      </c>
      <c r="F195" s="139">
        <f>J47</f>
        <v/>
      </c>
      <c r="G195" s="139">
        <f>E72</f>
        <v/>
      </c>
      <c r="H195" s="139">
        <f>J72</f>
        <v/>
      </c>
      <c r="I195" s="139">
        <f>E97</f>
        <v/>
      </c>
      <c r="J195" s="139">
        <f>J97</f>
        <v/>
      </c>
      <c r="K195" s="139">
        <f>E121</f>
        <v/>
      </c>
      <c r="L195" s="139">
        <f>J121</f>
        <v/>
      </c>
      <c r="M195" s="139">
        <f>E145</f>
        <v/>
      </c>
      <c r="N195" s="139">
        <f>J145</f>
        <v/>
      </c>
      <c r="O195" s="140">
        <f>SUM(C195:N195)</f>
        <v/>
      </c>
      <c r="P195" s="135" t="n"/>
    </row>
    <row r="196">
      <c r="B196" s="127">
        <f>B172</f>
        <v/>
      </c>
      <c r="C196" s="139">
        <f>E23</f>
        <v/>
      </c>
      <c r="D196" s="139">
        <f>J23</f>
        <v/>
      </c>
      <c r="E196" s="139">
        <f>E48</f>
        <v/>
      </c>
      <c r="F196" s="139">
        <f>J48</f>
        <v/>
      </c>
      <c r="G196" s="139">
        <f>E73</f>
        <v/>
      </c>
      <c r="H196" s="139">
        <f>J73</f>
        <v/>
      </c>
      <c r="I196" s="139">
        <f>E98</f>
        <v/>
      </c>
      <c r="J196" s="139">
        <f>J98</f>
        <v/>
      </c>
      <c r="K196" s="139">
        <f>E122</f>
        <v/>
      </c>
      <c r="L196" s="139">
        <f>J122</f>
        <v/>
      </c>
      <c r="M196" s="139">
        <f>E146</f>
        <v/>
      </c>
      <c r="N196" s="139">
        <f>J146</f>
        <v/>
      </c>
      <c r="O196" s="140">
        <f>SUM(C196:N196)</f>
        <v/>
      </c>
      <c r="P196" s="135" t="n"/>
    </row>
    <row r="197">
      <c r="B197" s="127">
        <f>B173</f>
        <v/>
      </c>
      <c r="C197" s="139">
        <f>E24</f>
        <v/>
      </c>
      <c r="D197" s="139">
        <f>J24</f>
        <v/>
      </c>
      <c r="E197" s="139">
        <f>E49</f>
        <v/>
      </c>
      <c r="F197" s="139">
        <f>J49</f>
        <v/>
      </c>
      <c r="G197" s="139">
        <f>E74</f>
        <v/>
      </c>
      <c r="H197" s="139">
        <f>J74</f>
        <v/>
      </c>
      <c r="I197" s="139">
        <f>E99</f>
        <v/>
      </c>
      <c r="J197" s="139">
        <f>J99</f>
        <v/>
      </c>
      <c r="K197" s="139">
        <f>E123</f>
        <v/>
      </c>
      <c r="L197" s="139">
        <f>J123</f>
        <v/>
      </c>
      <c r="M197" s="139">
        <f>E147</f>
        <v/>
      </c>
      <c r="N197" s="139">
        <f>J147</f>
        <v/>
      </c>
      <c r="O197" s="140">
        <f>SUM(C197:N197)</f>
        <v/>
      </c>
      <c r="P197" s="135" t="n"/>
    </row>
    <row r="198" customFormat="1" s="130">
      <c r="B198" s="129" t="inlineStr">
        <is>
          <t>TOTAL</t>
        </is>
      </c>
      <c r="C198" s="140">
        <f>SUM(C179:C197)</f>
        <v/>
      </c>
      <c r="D198" s="140">
        <f>SUM(D179:D197)</f>
        <v/>
      </c>
      <c r="E198" s="140">
        <f>SUM(E179:E197)</f>
        <v/>
      </c>
      <c r="F198" s="140">
        <f>SUM(F179:F197)</f>
        <v/>
      </c>
      <c r="G198" s="140">
        <f>SUM(G179:G197)</f>
        <v/>
      </c>
      <c r="H198" s="140">
        <f>SUM(H179:H197)</f>
        <v/>
      </c>
      <c r="I198" s="140">
        <f>SUM(I179:I197)</f>
        <v/>
      </c>
      <c r="J198" s="140">
        <f>SUM(J179:J197)</f>
        <v/>
      </c>
      <c r="K198" s="140">
        <f>SUM(K179:K197)</f>
        <v/>
      </c>
      <c r="L198" s="140">
        <f>SUM(L179:L197)</f>
        <v/>
      </c>
      <c r="M198" s="140">
        <f>SUM(M179:M197)</f>
        <v/>
      </c>
      <c r="N198" s="140">
        <f>SUM(N179:N197)</f>
        <v/>
      </c>
      <c r="O198" s="140">
        <f>SUM(O179:O197)</f>
        <v/>
      </c>
      <c r="P198" s="134" t="n"/>
    </row>
    <row r="199">
      <c r="B199" s="135" t="n"/>
      <c r="C199" s="135" t="n"/>
      <c r="D199" s="135" t="n"/>
      <c r="E199" s="135" t="n"/>
      <c r="F199" s="135" t="n"/>
      <c r="G199" s="135" t="n"/>
      <c r="H199" s="135" t="n"/>
      <c r="I199" s="135" t="n"/>
      <c r="J199" s="135" t="n"/>
      <c r="K199" s="135" t="n"/>
      <c r="L199" s="135" t="n"/>
      <c r="M199" s="135" t="n"/>
      <c r="N199" s="135" t="n"/>
      <c r="O199" s="135" t="n"/>
      <c r="P199" s="135" t="n"/>
    </row>
    <row r="200">
      <c r="B200" s="130" t="inlineStr">
        <is>
          <t>NOTA: LA UNIDAD A-93, A-88, A-37, B-65 ES PROSPECTO A BAJA DEL AÑO 2021</t>
        </is>
      </c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  <c r="L200" s="135" t="n"/>
      <c r="M200" s="135" t="n"/>
      <c r="N200" s="135" t="n"/>
      <c r="O200" s="135" t="n"/>
      <c r="P200" s="135" t="n"/>
    </row>
    <row r="201">
      <c r="B201" s="134" t="n"/>
      <c r="C201" s="135" t="n"/>
      <c r="D201" s="135" t="n"/>
      <c r="E201" s="135" t="n"/>
      <c r="F201" s="135" t="n"/>
      <c r="G201" s="135" t="n"/>
      <c r="H201" s="135" t="n"/>
      <c r="I201" s="135" t="n"/>
      <c r="J201" s="135" t="n"/>
      <c r="K201" s="135" t="n"/>
      <c r="L201" s="135" t="n"/>
      <c r="M201" s="135" t="n"/>
      <c r="N201" s="135" t="n"/>
      <c r="O201" s="169" t="n"/>
      <c r="P201" s="135" t="n"/>
    </row>
    <row r="202">
      <c r="B202" s="135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</row>
    <row r="203">
      <c r="B203" s="135" t="n"/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  <c r="L203" s="135" t="n"/>
      <c r="M203" s="135" t="n"/>
      <c r="N203" s="135" t="n"/>
      <c r="O203" s="135" t="n"/>
      <c r="P203" s="135" t="n"/>
    </row>
    <row r="204">
      <c r="B204" s="171" t="inlineStr">
        <is>
          <t>ELABORO</t>
        </is>
      </c>
      <c r="E204" s="141" t="n"/>
      <c r="F204" s="141" t="n"/>
      <c r="G204" s="171" t="n"/>
      <c r="I204" s="141" t="n"/>
      <c r="J204" s="141" t="n"/>
      <c r="K204" s="171" t="inlineStr">
        <is>
          <t>FIRMA DE CONFORMIDAD</t>
        </is>
      </c>
      <c r="O204" s="141" t="n"/>
    </row>
    <row r="205">
      <c r="B205" s="141" t="n"/>
      <c r="C205" s="141" t="n"/>
      <c r="D205" s="141" t="n"/>
      <c r="E205" s="141" t="n"/>
      <c r="F205" s="141" t="n"/>
      <c r="G205" s="141" t="n"/>
      <c r="H205" s="141" t="n"/>
      <c r="I205" s="141" t="n"/>
      <c r="J205" s="141" t="n"/>
      <c r="K205" s="141" t="n"/>
      <c r="L205" s="141" t="n"/>
      <c r="M205" s="141" t="n"/>
      <c r="N205" s="141" t="n"/>
      <c r="O205" s="141" t="n"/>
    </row>
    <row r="206" s="81">
      <c r="B206" s="172" t="inlineStr">
        <is>
          <t>JOSE RAMON RODRIGUEZ IBARRA</t>
        </is>
      </c>
      <c r="G206" s="172" t="n"/>
      <c r="I206" s="141" t="n"/>
      <c r="K206" s="172" t="inlineStr">
        <is>
          <t>LIC. GILBERTO LOPEZ</t>
        </is>
      </c>
    </row>
    <row r="207" ht="12" customFormat="1" customHeight="1" s="141">
      <c r="B207" s="173" t="inlineStr">
        <is>
          <t>SUPERVISOR TALLERES</t>
        </is>
      </c>
      <c r="G207" s="173" t="n"/>
      <c r="K207" s="173" t="inlineStr">
        <is>
          <t>GERENTE</t>
        </is>
      </c>
    </row>
    <row r="208">
      <c r="B208" s="135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</row>
    <row r="209">
      <c r="B209" s="135" t="n"/>
      <c r="C209" s="135" t="n"/>
      <c r="D209" s="135" t="n"/>
      <c r="E209" s="135" t="n"/>
      <c r="F209" s="135" t="n"/>
      <c r="G209" s="135" t="n"/>
      <c r="H209" s="135" t="n"/>
      <c r="I209" s="135" t="n"/>
      <c r="J209" s="135" t="n"/>
    </row>
    <row r="210">
      <c r="B210" s="135" t="n"/>
      <c r="C210" s="135" t="n"/>
      <c r="D210" s="135" t="n"/>
      <c r="E210" s="135" t="n"/>
      <c r="F210" s="135" t="n"/>
      <c r="G210" s="135" t="n"/>
      <c r="H210" s="135" t="n"/>
      <c r="I210" s="135" t="n"/>
      <c r="J210" s="135" t="n"/>
    </row>
    <row r="211">
      <c r="B211" s="135" t="n"/>
      <c r="C211" s="169" t="inlineStr">
        <is>
          <t>ENERO</t>
        </is>
      </c>
      <c r="D211" s="169" t="inlineStr">
        <is>
          <t>FEBRERO</t>
        </is>
      </c>
      <c r="E211" s="169" t="inlineStr">
        <is>
          <t>MARZO</t>
        </is>
      </c>
      <c r="F211" s="169" t="inlineStr">
        <is>
          <t>ABRIL</t>
        </is>
      </c>
      <c r="G211" s="169" t="inlineStr">
        <is>
          <t>MAYO</t>
        </is>
      </c>
      <c r="H211" s="169" t="inlineStr">
        <is>
          <t>JUNIO</t>
        </is>
      </c>
      <c r="I211" s="169" t="inlineStr">
        <is>
          <t>JULIO</t>
        </is>
      </c>
      <c r="J211" s="131" t="inlineStr">
        <is>
          <t>AGOSTO</t>
        </is>
      </c>
      <c r="K211" s="169" t="inlineStr">
        <is>
          <t>SEPTIEMBRE</t>
        </is>
      </c>
      <c r="L211" s="169" t="inlineStr">
        <is>
          <t>OCTUBRE</t>
        </is>
      </c>
      <c r="M211" s="169" t="inlineStr">
        <is>
          <t>NOVIEMBRE</t>
        </is>
      </c>
      <c r="N211" s="169" t="inlineStr">
        <is>
          <t>DICIEMBRE</t>
        </is>
      </c>
      <c r="O211" s="147" t="inlineStr">
        <is>
          <t>TOTAL</t>
        </is>
      </c>
    </row>
    <row r="212">
      <c r="B212" s="135" t="inlineStr">
        <is>
          <t>PPTO.</t>
        </is>
      </c>
      <c r="C212" s="144" t="n">
        <v>86488.8</v>
      </c>
      <c r="D212" s="143" t="n">
        <v>84604.11</v>
      </c>
      <c r="E212" s="144" t="n">
        <v>79583.56</v>
      </c>
      <c r="F212" s="144" t="n">
        <v>70867.13</v>
      </c>
      <c r="G212" s="144" t="n">
        <v>86252.23</v>
      </c>
      <c r="H212" s="144" t="n">
        <v>66194</v>
      </c>
      <c r="I212" s="144" t="n">
        <v>84451.5</v>
      </c>
      <c r="J212" s="144" t="n">
        <v>73641.77</v>
      </c>
      <c r="K212" s="146" t="n">
        <v>92806.22</v>
      </c>
      <c r="L212" s="146" t="n">
        <v>79946.53</v>
      </c>
      <c r="M212" s="146" t="n">
        <v>79283.25</v>
      </c>
      <c r="N212" s="146" t="n">
        <v>102485.55</v>
      </c>
      <c r="O212" s="146">
        <f>SUM(C212:N212)</f>
        <v/>
      </c>
    </row>
    <row r="213">
      <c r="B213" s="135" t="inlineStr">
        <is>
          <t>INCURRIDO</t>
        </is>
      </c>
      <c r="C213" s="144" t="n">
        <v>83000</v>
      </c>
      <c r="D213" s="144" t="n">
        <v>62000</v>
      </c>
      <c r="E213" s="144" t="n">
        <v>53600</v>
      </c>
      <c r="F213" s="144" t="n">
        <v>145000</v>
      </c>
      <c r="G213" s="144" t="n">
        <v>79000</v>
      </c>
      <c r="H213" s="144" t="n">
        <v>79000</v>
      </c>
      <c r="I213" s="144" t="n">
        <v>106000</v>
      </c>
      <c r="J213" s="144" t="n">
        <v>74000</v>
      </c>
      <c r="K213" s="144" t="n">
        <v>92000</v>
      </c>
      <c r="L213" s="144" t="n">
        <v>183000</v>
      </c>
      <c r="M213" s="144" t="n"/>
      <c r="N213" s="144" t="n"/>
      <c r="O213" s="146">
        <f>SUM(C213:N213)</f>
        <v/>
      </c>
    </row>
    <row r="214">
      <c r="B214" s="135" t="inlineStr">
        <is>
          <t>DIF.</t>
        </is>
      </c>
      <c r="C214" s="144">
        <f>C212-C213</f>
        <v/>
      </c>
      <c r="D214" s="144">
        <f>D212-D213</f>
        <v/>
      </c>
      <c r="E214" s="144">
        <f>E212-E213</f>
        <v/>
      </c>
      <c r="F214" s="144">
        <f>F212-F213</f>
        <v/>
      </c>
      <c r="G214" s="144">
        <f>G212-G213</f>
        <v/>
      </c>
      <c r="H214" s="144">
        <f>H212-H213</f>
        <v/>
      </c>
      <c r="I214" s="144">
        <f>I212-I213</f>
        <v/>
      </c>
      <c r="J214" s="144">
        <f>J212-J213</f>
        <v/>
      </c>
      <c r="K214" s="144">
        <f>K212-K213</f>
        <v/>
      </c>
      <c r="L214" s="144">
        <f>L212-L213</f>
        <v/>
      </c>
      <c r="M214" s="144">
        <f>M212-M213</f>
        <v/>
      </c>
      <c r="N214" s="144">
        <f>N212-N213</f>
        <v/>
      </c>
      <c r="O214" s="146">
        <f>SUM(C214:N214)</f>
        <v/>
      </c>
    </row>
    <row r="215">
      <c r="B215" s="135" t="n"/>
      <c r="C215" s="135" t="n"/>
      <c r="D215" s="135" t="n"/>
      <c r="E215" s="135" t="n"/>
      <c r="F215" s="135" t="n"/>
      <c r="G215" s="135" t="n"/>
      <c r="H215" s="135" t="n"/>
      <c r="I215" s="135" t="n"/>
      <c r="J215" s="136" t="n"/>
      <c r="K215" s="136" t="n"/>
      <c r="L215" s="136" t="n"/>
    </row>
    <row r="216">
      <c r="B216" s="135" t="n"/>
      <c r="C216" s="135" t="n"/>
      <c r="D216" s="135" t="n"/>
      <c r="E216" s="135" t="n"/>
      <c r="F216" s="135" t="n"/>
      <c r="G216" s="135" t="n"/>
      <c r="H216" s="135" t="n"/>
      <c r="I216" s="135" t="n"/>
      <c r="J216" s="136" t="n"/>
      <c r="K216" s="136" t="n"/>
      <c r="L216" s="136" t="n"/>
    </row>
    <row r="217">
      <c r="B217" s="135" t="n"/>
      <c r="C217" s="135" t="n"/>
      <c r="D217" s="135" t="n"/>
      <c r="E217" s="135" t="n"/>
      <c r="F217" s="135" t="n"/>
      <c r="G217" s="135" t="n"/>
      <c r="H217" s="135" t="n"/>
      <c r="I217" s="135" t="n"/>
    </row>
    <row r="218">
      <c r="B218" s="135" t="n"/>
      <c r="C218" s="135" t="n"/>
      <c r="D218" s="135" t="n"/>
      <c r="E218" s="135" t="n"/>
      <c r="F218" s="135" t="n"/>
      <c r="G218" s="135" t="n"/>
      <c r="H218" s="135" t="n"/>
      <c r="I218" s="135" t="n"/>
    </row>
    <row r="219">
      <c r="B219" s="135" t="n"/>
      <c r="C219" s="135" t="n"/>
      <c r="D219" s="135" t="n"/>
      <c r="E219" s="135" t="n"/>
      <c r="F219" s="135" t="n"/>
      <c r="G219" s="135" t="n"/>
      <c r="H219" s="135" t="n"/>
      <c r="I219" s="135" t="n"/>
    </row>
    <row r="220">
      <c r="B220" s="135" t="n"/>
      <c r="C220" s="135" t="n"/>
      <c r="D220" s="135" t="n"/>
      <c r="E220" s="135" t="n"/>
      <c r="F220" s="135" t="n"/>
      <c r="G220" s="135" t="n"/>
      <c r="H220" s="135" t="n"/>
      <c r="I220" s="135" t="n"/>
    </row>
    <row r="221">
      <c r="B221" s="135" t="n"/>
      <c r="C221" s="135" t="n"/>
      <c r="D221" s="135" t="n"/>
      <c r="E221" s="135" t="n"/>
      <c r="F221" s="135" t="n"/>
      <c r="G221" s="135" t="n"/>
      <c r="H221" s="135" t="n"/>
      <c r="I221" s="135" t="n"/>
    </row>
    <row r="222">
      <c r="B222" s="135" t="n"/>
      <c r="C222" s="135" t="n"/>
      <c r="D222" s="135" t="n"/>
      <c r="E222" s="135" t="n"/>
      <c r="F222" s="135" t="n"/>
      <c r="G222" s="135" t="n"/>
      <c r="H222" s="135" t="n"/>
      <c r="I222" s="135" t="n"/>
    </row>
  </sheetData>
  <mergeCells count="11">
    <mergeCell ref="B206:D206"/>
    <mergeCell ref="G206:H206"/>
    <mergeCell ref="K206:N206"/>
    <mergeCell ref="B207:D207"/>
    <mergeCell ref="G207:H207"/>
    <mergeCell ref="K207:N207"/>
    <mergeCell ref="B153:D153"/>
    <mergeCell ref="B177:D177"/>
    <mergeCell ref="B204:D204"/>
    <mergeCell ref="G204:H204"/>
    <mergeCell ref="K204:N204"/>
  </mergeCells>
  <pageMargins left="0.2361111111111111" right="0.1576388888888889" top="0.1576388888888889" bottom="0.1701388888888889" header="0.5118055555555555" footer="0.5118055555555555"/>
  <pageSetup orientation="landscape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49"/>
  <sheetViews>
    <sheetView topLeftCell="A6" workbookViewId="0">
      <pane xSplit="6" topLeftCell="G1" activePane="topRight" state="frozen"/>
      <selection activeCell="A6" sqref="A6"/>
      <selection pane="topRight" activeCell="Q14" sqref="Q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5546875" customWidth="1" style="81" min="6" max="6"/>
    <col width="9.88671875" customWidth="1" style="81" min="7" max="7"/>
    <col width="10.44140625" customWidth="1" style="81" min="8" max="8"/>
    <col width="9.6640625" customWidth="1" style="81" min="9" max="9"/>
    <col width="10.44140625" customWidth="1" style="81" min="10" max="10"/>
    <col width="9.6640625" customWidth="1" style="81" min="11" max="11"/>
    <col width="9.88671875" customWidth="1" style="81" min="12" max="12"/>
    <col width="9.6640625" customWidth="1" style="81" min="13" max="13"/>
    <col width="10.55468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0.55468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9.33203125" customWidth="1" style="81" min="22" max="22"/>
    <col width="9.6640625" customWidth="1" style="81" min="23" max="23"/>
    <col width="15.88671875" customWidth="1" style="81" min="24" max="24"/>
    <col width="10.88671875" customWidth="1" style="81" min="25" max="25"/>
    <col width="9.33203125" customWidth="1" style="81" min="26" max="26"/>
    <col width="12.109375" customWidth="1" style="81" min="27" max="27"/>
    <col width="9.33203125" customWidth="1" style="81" min="28" max="28"/>
    <col width="12.33203125" customWidth="1" style="81" min="29" max="29"/>
    <col width="9.33203125" customWidth="1" style="81" min="30" max="30"/>
    <col width="9.6640625" customWidth="1" style="81" min="31" max="31"/>
    <col width="11" customWidth="1" style="81" min="32" max="32"/>
  </cols>
  <sheetData>
    <row r="7">
      <c r="E7" s="163" t="inlineStr">
        <is>
          <t>LLANTAS</t>
        </is>
      </c>
      <c r="F7" s="174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MARCA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F9" s="60" t="inlineStr">
        <is>
          <t>No</t>
        </is>
      </c>
      <c r="G9" s="60" t="inlineStr">
        <is>
          <t>COSTO</t>
        </is>
      </c>
      <c r="H9" s="160" t="inlineStr">
        <is>
          <t>OBRA</t>
        </is>
      </c>
      <c r="I9" s="160" t="inlineStr">
        <is>
          <t>OBRA</t>
        </is>
      </c>
      <c r="J9" s="10" t="inlineStr">
        <is>
          <t>CIONES</t>
        </is>
      </c>
      <c r="K9" s="160" t="inlineStr">
        <is>
          <t>OBRA</t>
        </is>
      </c>
      <c r="L9" s="10" t="inlineStr">
        <is>
          <t>CIONES</t>
        </is>
      </c>
      <c r="M9" s="160" t="inlineStr">
        <is>
          <t>OBRA</t>
        </is>
      </c>
      <c r="N9" s="10" t="inlineStr">
        <is>
          <t>CIONES</t>
        </is>
      </c>
      <c r="O9" s="160" t="inlineStr">
        <is>
          <t>OBRA</t>
        </is>
      </c>
      <c r="P9" s="10" t="inlineStr">
        <is>
          <t>CIONES</t>
        </is>
      </c>
      <c r="Q9" s="160" t="inlineStr">
        <is>
          <t>OBRA</t>
        </is>
      </c>
      <c r="R9" s="10" t="inlineStr">
        <is>
          <t>CIONES</t>
        </is>
      </c>
      <c r="S9" s="160" t="inlineStr">
        <is>
          <t>OBRA</t>
        </is>
      </c>
      <c r="T9" s="10" t="inlineStr">
        <is>
          <t>CIONES</t>
        </is>
      </c>
      <c r="U9" s="160" t="inlineStr">
        <is>
          <t>OBRA</t>
        </is>
      </c>
      <c r="V9" s="10" t="inlineStr">
        <is>
          <t>CIONES</t>
        </is>
      </c>
      <c r="W9" s="160" t="inlineStr">
        <is>
          <t>OBRA</t>
        </is>
      </c>
      <c r="X9" s="10" t="inlineStr">
        <is>
          <t>CIONES</t>
        </is>
      </c>
      <c r="Y9" s="160" t="inlineStr">
        <is>
          <t>OBRA</t>
        </is>
      </c>
      <c r="Z9" s="10" t="inlineStr">
        <is>
          <t>CIONES</t>
        </is>
      </c>
      <c r="AA9" s="160" t="inlineStr">
        <is>
          <t>OBRA</t>
        </is>
      </c>
      <c r="AB9" s="10" t="inlineStr">
        <is>
          <t>CIONES</t>
        </is>
      </c>
      <c r="AC9" s="160" t="inlineStr">
        <is>
          <t>OBRA</t>
        </is>
      </c>
      <c r="AD9" s="10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61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63">
        <f>AF10+AE10</f>
        <v/>
      </c>
      <c r="G10" s="22" t="n"/>
      <c r="H10" s="22" t="n"/>
      <c r="I10" s="22" t="n">
        <v>642</v>
      </c>
      <c r="J10" s="22" t="n">
        <v>6420</v>
      </c>
      <c r="K10" s="22" t="n"/>
      <c r="L10" s="22" t="n"/>
      <c r="M10" s="22" t="n"/>
      <c r="N10" s="22" t="n"/>
      <c r="O10" s="22" t="n"/>
      <c r="P10" s="22" t="n"/>
      <c r="Q10" s="22" t="n">
        <v>642</v>
      </c>
      <c r="R10" s="22" t="n">
        <v>6420</v>
      </c>
      <c r="S10" s="22" t="n"/>
      <c r="T10" s="22" t="n"/>
      <c r="U10" s="22" t="n">
        <v>642</v>
      </c>
      <c r="V10" s="22" t="n">
        <v>6420</v>
      </c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64">
        <f>G10+I10+K10+M10+O10+Q10+S10+U10+W10+Y10+AA10+AC10</f>
        <v/>
      </c>
      <c r="AF10" s="64">
        <f>SUM(H10+J10+L10+N10+P10+R10+T10+V10+X10+Z10+AB10+AD10)</f>
        <v/>
      </c>
    </row>
    <row r="11">
      <c r="B11" s="61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63">
        <f>AF11+AE11</f>
        <v/>
      </c>
      <c r="G11" s="22" t="n"/>
      <c r="H11" s="22" t="n"/>
      <c r="I11" s="22" t="n">
        <v>642</v>
      </c>
      <c r="J11" s="22" t="n">
        <v>6420</v>
      </c>
      <c r="K11" s="22" t="n"/>
      <c r="L11" s="22" t="n"/>
      <c r="M11" s="22" t="n"/>
      <c r="N11" s="22" t="n"/>
      <c r="O11" s="22" t="n">
        <v>642</v>
      </c>
      <c r="P11" s="22" t="n">
        <v>6420</v>
      </c>
      <c r="Q11" s="22" t="n"/>
      <c r="R11" s="22" t="n"/>
      <c r="S11" s="22" t="n"/>
      <c r="T11" s="22" t="n"/>
      <c r="U11" s="22" t="n">
        <v>642</v>
      </c>
      <c r="V11" s="22" t="n">
        <v>6420</v>
      </c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64">
        <f>SUM(H11+J11+L11+N11+P11+R11+T11+V11+X11+Z11+AB11+AD11)</f>
        <v/>
      </c>
    </row>
    <row r="12">
      <c r="B12" s="61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63">
        <f>AF12+AE12</f>
        <v/>
      </c>
      <c r="G12" s="22" t="n"/>
      <c r="H12" s="22" t="n"/>
      <c r="I12" s="73" t="n">
        <v>1070</v>
      </c>
      <c r="J12" s="73" t="n">
        <v>6420</v>
      </c>
      <c r="K12" s="73" t="n"/>
      <c r="L12" s="73" t="n"/>
      <c r="M12" s="73" t="n"/>
      <c r="N12" s="73" t="n"/>
      <c r="O12" s="73" t="n"/>
      <c r="P12" s="73" t="n"/>
      <c r="Q12" s="73" t="n">
        <v>642</v>
      </c>
      <c r="R12" s="73" t="n">
        <v>4280</v>
      </c>
      <c r="S12" s="22" t="n"/>
      <c r="T12" s="22" t="n"/>
      <c r="U12" s="73" t="n"/>
      <c r="V12" s="73" t="n"/>
      <c r="W12" s="73" t="n"/>
      <c r="X12" s="73" t="n"/>
      <c r="Y12" s="73" t="n">
        <v>1070</v>
      </c>
      <c r="Z12" s="73" t="n">
        <v>6420</v>
      </c>
      <c r="AA12" s="22" t="n"/>
      <c r="AB12" s="22" t="n"/>
      <c r="AC12" s="73" t="n"/>
      <c r="AD12" s="73" t="n"/>
      <c r="AE12" s="64">
        <f>G12+I12+K12+M12+O12+Q12+S12+U12+W12+Y12+AA12+AC12</f>
        <v/>
      </c>
      <c r="AF12" s="64">
        <f>SUM(H12+J12+L12+N12+P12+R12+T12+V12+X12+Z12+AB12+AD12)</f>
        <v/>
      </c>
    </row>
    <row r="13">
      <c r="B13" s="61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63">
        <f>AF13+AE13</f>
        <v/>
      </c>
      <c r="G13" s="73" t="n"/>
      <c r="H13" s="73" t="n"/>
      <c r="I13" s="73" t="n"/>
      <c r="J13" s="73" t="n"/>
      <c r="K13" s="73" t="n"/>
      <c r="L13" s="73" t="n"/>
      <c r="M13" s="22" t="n"/>
      <c r="N13" s="22" t="n"/>
      <c r="O13" s="73" t="n">
        <v>642</v>
      </c>
      <c r="P13" s="73" t="n">
        <v>4280</v>
      </c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>
        <v>1070</v>
      </c>
      <c r="Z13" s="22" t="n">
        <v>6420</v>
      </c>
      <c r="AA13" s="73" t="n"/>
      <c r="AB13" s="73" t="n"/>
      <c r="AC13" s="73" t="n"/>
      <c r="AD13" s="73" t="n"/>
      <c r="AE13" s="64">
        <f>G13+I13+K13+M13+O13+Q13+S13+U13+W13+Y13+AA13+AC13</f>
        <v/>
      </c>
      <c r="AF13" s="64">
        <f>SUM(H13+J13+L13+N13+P13+R13+T13+V13+X13+Z13+AB13+AD13)</f>
        <v/>
      </c>
    </row>
    <row r="14">
      <c r="B14" s="61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63">
        <f>AF14+AE14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22" t="n"/>
      <c r="P14" s="22" t="n"/>
      <c r="Q14" s="99" t="n">
        <v>642</v>
      </c>
      <c r="R14" s="73" t="n">
        <v>4280</v>
      </c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>
        <v>1070</v>
      </c>
      <c r="AB14" s="22" t="n">
        <v>6420</v>
      </c>
      <c r="AC14" s="73" t="n"/>
      <c r="AD14" s="73" t="n"/>
      <c r="AE14" s="64">
        <f>G14+I14+K14+M14+O14+Q14+S14+U14+W14+Y14+AA14+AC14</f>
        <v/>
      </c>
      <c r="AF14" s="64">
        <f>SUM(H14+J14+L14+N14+P14+R14+T14+V14+X14+Z14+AB14+AD14)</f>
        <v/>
      </c>
    </row>
    <row r="15">
      <c r="B15" s="61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63">
        <f>AF15+AE15</f>
        <v/>
      </c>
      <c r="G15" s="22" t="n"/>
      <c r="H15" s="22" t="n"/>
      <c r="I15" s="73" t="n"/>
      <c r="J15" s="73" t="n"/>
      <c r="K15" s="22" t="n"/>
      <c r="L15" s="22" t="n"/>
      <c r="M15" s="73" t="n"/>
      <c r="N15" s="73" t="n"/>
      <c r="O15" s="73" t="n"/>
      <c r="P15" s="73" t="n"/>
      <c r="Q15" s="73" t="n">
        <v>642</v>
      </c>
      <c r="R15" s="73" t="n">
        <v>6420</v>
      </c>
      <c r="S15" s="22" t="n"/>
      <c r="T15" s="22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22" t="n">
        <v>642</v>
      </c>
      <c r="AD15" s="22" t="n">
        <v>6420</v>
      </c>
      <c r="AE15" s="64">
        <f>G15+I15+K15+M15+O15+Q15+S15+U15+W15+Y15+AA15+AC15</f>
        <v/>
      </c>
      <c r="AF15" s="64">
        <f>SUM(H15+J15+L15+N15+P15+R15+T15+V15+X15+Z15+AB15+AD15)</f>
        <v/>
      </c>
    </row>
    <row r="16">
      <c r="B16" s="61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63">
        <f>AF16+AE16</f>
        <v/>
      </c>
      <c r="G16" s="22" t="n"/>
      <c r="H16" s="22" t="n"/>
      <c r="I16" s="73" t="n"/>
      <c r="J16" s="73" t="n"/>
      <c r="K16" s="73" t="n"/>
      <c r="L16" s="73" t="n"/>
      <c r="M16" s="22" t="n"/>
      <c r="N16" s="22" t="n"/>
      <c r="O16" s="73" t="n">
        <v>642</v>
      </c>
      <c r="P16" s="73" t="n">
        <v>6420</v>
      </c>
      <c r="Q16" s="73" t="n"/>
      <c r="R16" s="73" t="n"/>
      <c r="S16" s="73" t="n"/>
      <c r="T16" s="73" t="n"/>
      <c r="U16" s="22" t="n">
        <v>642</v>
      </c>
      <c r="V16" s="22" t="n">
        <v>6420</v>
      </c>
      <c r="W16" s="73" t="n"/>
      <c r="X16" s="73" t="n"/>
      <c r="Y16" s="73" t="n"/>
      <c r="Z16" s="73" t="n"/>
      <c r="AA16" s="73" t="n">
        <v>1070</v>
      </c>
      <c r="AB16" s="22" t="n">
        <v>5350</v>
      </c>
      <c r="AC16" s="73" t="n"/>
      <c r="AD16" s="73" t="n"/>
      <c r="AE16" s="64">
        <f>G16+I16+K16+M16+O16+Q16+S16+U16+W16+Y16+AA16+AC16</f>
        <v/>
      </c>
      <c r="AF16" s="64">
        <f>SUM(H16+J16+L16+N16+P16+R16+T16+V16+X16+Z16+AB16+AD16)</f>
        <v/>
      </c>
    </row>
    <row r="17">
      <c r="B17" s="61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63">
        <f>AF17+AE17</f>
        <v/>
      </c>
      <c r="G17" s="73" t="n"/>
      <c r="H17" s="73" t="n"/>
      <c r="I17" s="73" t="n">
        <v>1070</v>
      </c>
      <c r="J17" s="73" t="n">
        <v>6420</v>
      </c>
      <c r="K17" s="99" t="n"/>
      <c r="L17" s="73" t="n"/>
      <c r="M17" s="73" t="n"/>
      <c r="N17" s="73" t="n"/>
      <c r="O17" s="73" t="n"/>
      <c r="P17" s="73" t="n"/>
      <c r="Q17" s="99" t="n"/>
      <c r="R17" s="73" t="n"/>
      <c r="S17" s="73" t="n"/>
      <c r="T17" s="73" t="n"/>
      <c r="U17" s="73" t="n"/>
      <c r="V17" s="73" t="n"/>
      <c r="W17" s="99" t="n"/>
      <c r="X17" s="73" t="n"/>
      <c r="Y17" s="73" t="n">
        <v>1070</v>
      </c>
      <c r="Z17" s="73" t="n">
        <v>5350</v>
      </c>
      <c r="AA17" s="73" t="n"/>
      <c r="AB17" s="73" t="n"/>
      <c r="AC17" s="99" t="n"/>
      <c r="AD17" s="73" t="n"/>
      <c r="AE17" s="64">
        <f>G17+I17+K17+M17+O17+Q17+S17+U17+W17+Y17+AA17+AC17</f>
        <v/>
      </c>
      <c r="AF17" s="64">
        <f>SUM(H17+J17+L17+N17+P17+R17+T17+V17+X17+Z17+AB17+AD17)</f>
        <v/>
      </c>
    </row>
    <row r="18">
      <c r="B18" s="61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63">
        <f>AF18+AE18</f>
        <v/>
      </c>
      <c r="G18" s="73" t="n"/>
      <c r="H18" s="73" t="n"/>
      <c r="I18" s="73" t="n"/>
      <c r="J18" s="73" t="n"/>
      <c r="K18" s="99" t="n"/>
      <c r="L18" s="73" t="n"/>
      <c r="M18" s="73" t="n"/>
      <c r="N18" s="73" t="n"/>
      <c r="O18" s="73" t="n">
        <v>535</v>
      </c>
      <c r="P18" s="73" t="n">
        <v>5350</v>
      </c>
      <c r="Q18" s="73" t="n"/>
      <c r="R18" s="73" t="n"/>
      <c r="S18" s="73" t="n"/>
      <c r="T18" s="73" t="n"/>
      <c r="U18" s="73" t="n"/>
      <c r="V18" s="73" t="n"/>
      <c r="W18" s="73" t="n">
        <v>535</v>
      </c>
      <c r="X18" s="73" t="n">
        <v>4280</v>
      </c>
      <c r="Y18" s="73" t="n"/>
      <c r="Z18" s="73" t="n"/>
      <c r="AA18" s="73" t="n"/>
      <c r="AB18" s="73" t="n"/>
      <c r="AC18" s="99" t="n"/>
      <c r="AD18" s="73" t="n"/>
      <c r="AE18" s="64">
        <f>G18+I18+K18+M18+O18+Q18+S18+U18+W18+Y18+AA18+AC18</f>
        <v/>
      </c>
      <c r="AF18" s="64">
        <f>SUM(H18+J18+L18+N18+P18+R18+T18+V18+X18+Z18+AB18+AD18)</f>
        <v/>
      </c>
    </row>
    <row r="19">
      <c r="B19" s="61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63">
        <f>AF19+AE19</f>
        <v/>
      </c>
      <c r="G19" s="99" t="n"/>
      <c r="H19" s="73" t="n"/>
      <c r="I19" s="73" t="n"/>
      <c r="J19" s="73" t="n"/>
      <c r="K19" s="99" t="n"/>
      <c r="L19" s="73" t="n"/>
      <c r="M19" s="73" t="n"/>
      <c r="N19" s="73" t="n"/>
      <c r="O19" s="73" t="n"/>
      <c r="P19" s="73" t="n"/>
      <c r="Q19" s="73" t="n">
        <v>642</v>
      </c>
      <c r="R19" s="73" t="n">
        <v>5350</v>
      </c>
      <c r="S19" s="99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>
        <v>1070</v>
      </c>
      <c r="AD19" s="73" t="n">
        <v>5350</v>
      </c>
      <c r="AE19" s="64">
        <f>G19+I19+K19+M19+O19+Q19+S19+U19+W19+Y19+AA19+AC19</f>
        <v/>
      </c>
      <c r="AF19" s="64">
        <f>SUM(H19+J19+L19+N19+P19+R19+T19+V19+X19+Z19+AB19+AD19)</f>
        <v/>
      </c>
    </row>
    <row r="20">
      <c r="B20" s="61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63">
        <f>AF20+AE20</f>
        <v/>
      </c>
      <c r="G20" s="73" t="n"/>
      <c r="H20" s="73" t="n"/>
      <c r="I20" s="99" t="n"/>
      <c r="J20" s="73" t="n">
        <v>2140</v>
      </c>
      <c r="K20" s="73" t="n">
        <v>642</v>
      </c>
      <c r="L20" s="73" t="n">
        <v>5350</v>
      </c>
      <c r="M20" s="73" t="n"/>
      <c r="N20" s="73" t="n"/>
      <c r="O20" s="73" t="n"/>
      <c r="P20" s="73" t="n"/>
      <c r="Q20" s="73" t="n"/>
      <c r="R20" s="73" t="n"/>
      <c r="S20" s="99" t="n"/>
      <c r="T20" s="73" t="n"/>
      <c r="U20" s="99" t="n"/>
      <c r="V20" s="73" t="n"/>
      <c r="W20" s="99" t="n"/>
      <c r="X20" s="73" t="n"/>
      <c r="Y20" s="73" t="n"/>
      <c r="Z20" s="73" t="n"/>
      <c r="AA20" s="99" t="n">
        <v>749</v>
      </c>
      <c r="AB20" s="73" t="n">
        <v>3210</v>
      </c>
      <c r="AC20" s="99" t="n"/>
      <c r="AD20" s="73" t="n"/>
      <c r="AE20" s="64">
        <f>G20+I20+K20+M20+O20+Q20+S20+U20+W20+Y20+AA20+AC20</f>
        <v/>
      </c>
      <c r="AF20" s="64">
        <f>SUM(H20+J20+L20+N20+P20+R20+T20+V20+X20+Z20+AB20+AD20)</f>
        <v/>
      </c>
    </row>
    <row r="21">
      <c r="B21" s="61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63">
        <f>AF21+AE21</f>
        <v/>
      </c>
      <c r="G21" s="73" t="n"/>
      <c r="H21" s="73" t="n"/>
      <c r="I21" s="99" t="n"/>
      <c r="J21" s="73" t="n"/>
      <c r="K21" s="99" t="n">
        <v>642</v>
      </c>
      <c r="L21" s="73" t="n">
        <v>5350</v>
      </c>
      <c r="M21" s="73" t="n"/>
      <c r="N21" s="73" t="n"/>
      <c r="O21" s="73" t="n"/>
      <c r="P21" s="73" t="n"/>
      <c r="Q21" s="73" t="n"/>
      <c r="R21" s="73" t="n"/>
      <c r="S21" s="99" t="n"/>
      <c r="T21" s="73" t="n"/>
      <c r="U21" s="99" t="n"/>
      <c r="V21" s="73" t="n"/>
      <c r="W21" s="99" t="n"/>
      <c r="X21" s="73" t="n"/>
      <c r="Y21" s="73" t="n">
        <v>1070</v>
      </c>
      <c r="Z21" s="73" t="n">
        <v>5350</v>
      </c>
      <c r="AA21" s="73" t="n"/>
      <c r="AB21" s="73" t="n"/>
      <c r="AC21" s="99" t="n"/>
      <c r="AD21" s="73" t="n"/>
      <c r="AE21" s="64">
        <f>G21+I21+K21+M21+O21+Q21+S21+U21+W21+Y21+AA21+AC21</f>
        <v/>
      </c>
      <c r="AF21" s="64">
        <f>SUM(H21+J21+L21+N21+P21+R21+T21+V21+X21+Z21+AB21+AD21)</f>
        <v/>
      </c>
    </row>
    <row r="22">
      <c r="B22" s="61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63">
        <f>AF22+AE22</f>
        <v/>
      </c>
      <c r="G22" s="73" t="n"/>
      <c r="H22" s="73" t="n"/>
      <c r="I22" s="99" t="n"/>
      <c r="J22" s="73" t="n"/>
      <c r="K22" s="99" t="n">
        <v>642</v>
      </c>
      <c r="L22" s="73" t="n">
        <v>5350</v>
      </c>
      <c r="M22" s="73" t="n"/>
      <c r="N22" s="73" t="n"/>
      <c r="O22" s="73" t="n"/>
      <c r="P22" s="73" t="n"/>
      <c r="Q22" s="73" t="n"/>
      <c r="R22" s="73" t="n"/>
      <c r="S22" s="99" t="n"/>
      <c r="T22" s="73" t="n"/>
      <c r="U22" s="99" t="n">
        <v>642</v>
      </c>
      <c r="V22" s="73" t="n"/>
      <c r="W22" s="99" t="n"/>
      <c r="X22" s="73" t="n"/>
      <c r="Y22" s="99" t="n"/>
      <c r="Z22" s="73" t="n"/>
      <c r="AA22" s="73" t="n"/>
      <c r="AB22" s="73" t="n"/>
      <c r="AC22" s="99" t="n"/>
      <c r="AD22" s="73" t="n"/>
      <c r="AE22" s="64">
        <f>G22+I22+K22+M22+O22+Q22+S22+U22+W22+Y22+AA22+AC22</f>
        <v/>
      </c>
      <c r="AF22" s="64">
        <f>SUM(H22+J22+L22+N22+P22+R22+T22+V22+X22+Z22+AB22+AD22)</f>
        <v/>
      </c>
    </row>
    <row r="23">
      <c r="B23" s="69">
        <f>'SERV. PREVENTIVOS'!B23</f>
        <v/>
      </c>
      <c r="C23" s="33">
        <f>'SERV. PREVENTIVOS'!C23</f>
        <v/>
      </c>
      <c r="D23" s="15">
        <f>'SERV. PREVENTIVOS'!D23</f>
        <v/>
      </c>
      <c r="E23" s="70" t="n"/>
      <c r="F23" s="71">
        <f>AF23+AE23</f>
        <v/>
      </c>
      <c r="G23" s="44" t="n"/>
      <c r="H23" s="44" t="n"/>
      <c r="I23" s="44" t="n"/>
      <c r="J23" s="44" t="n"/>
      <c r="K23" s="44" t="n"/>
      <c r="L23" s="44" t="n"/>
      <c r="M23" s="44" t="n">
        <v>535</v>
      </c>
      <c r="N23" s="44" t="n">
        <v>5350</v>
      </c>
      <c r="O23" s="44" t="n"/>
      <c r="P23" s="44" t="n"/>
      <c r="Q23" s="44" t="n"/>
      <c r="R23" s="44" t="n"/>
      <c r="S23" s="44" t="n"/>
      <c r="T23" s="44" t="n"/>
      <c r="U23" s="44" t="n"/>
      <c r="V23" s="44" t="n"/>
      <c r="W23" s="73" t="n">
        <v>1070</v>
      </c>
      <c r="X23" s="44" t="n">
        <v>5350</v>
      </c>
      <c r="Y23" s="44" t="n"/>
      <c r="Z23" s="44" t="n"/>
      <c r="AA23" s="44" t="n"/>
      <c r="AB23" s="44" t="n"/>
      <c r="AC23" s="44" t="n"/>
      <c r="AD23" s="44" t="n"/>
      <c r="AE23" s="64">
        <f>G23+I23+K23+M23+O23+Q23+S23+U23+W23+Y23+AA23+AC23</f>
        <v/>
      </c>
      <c r="AF23" s="64">
        <f>SUM(H23+J23+L23+N23+P23+R23+T23+V23+X23+Z23+AB23+AD23)</f>
        <v/>
      </c>
    </row>
    <row r="24">
      <c r="B24" s="69">
        <f>'SERV. PREVENTIVOS'!B24</f>
        <v/>
      </c>
      <c r="C24" s="33">
        <f>'SERV. PREVENTIVOS'!C24</f>
        <v/>
      </c>
      <c r="D24" s="15">
        <f>'SERV. PREVENTIVOS'!D24</f>
        <v/>
      </c>
      <c r="E24" s="70" t="n"/>
      <c r="F24" s="71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>
        <v>535</v>
      </c>
      <c r="P24" s="44" t="n">
        <v>4815</v>
      </c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73" t="n">
        <v>1070</v>
      </c>
      <c r="AD24" s="44" t="n">
        <v>4280</v>
      </c>
      <c r="AE24" s="64">
        <f>G24+I24+K24+M24+O24+Q24+S24+U24+W24+Y24+AA24+AC24</f>
        <v/>
      </c>
      <c r="AF24" s="64">
        <f>SUM(H24+J24+L24+N24+P24+R24+T24+V24+X24+Z24+AB24+AD24)</f>
        <v/>
      </c>
    </row>
    <row r="25">
      <c r="B25" s="69">
        <f>'SERV. PREVENTIVOS'!B25</f>
        <v/>
      </c>
      <c r="C25" s="33" t="n"/>
      <c r="D25" s="15" t="n"/>
      <c r="E25" s="70" t="n"/>
      <c r="F25" s="71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>
        <v>535</v>
      </c>
      <c r="P25" s="44" t="n">
        <v>4815</v>
      </c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73" t="n">
        <v>1070</v>
      </c>
      <c r="AD25" s="44" t="n">
        <v>4280</v>
      </c>
      <c r="AE25" s="64">
        <f>G25+I25+K25+M25+O25+Q25+S25+U25+W25+Y25+AA25+AC25</f>
        <v/>
      </c>
      <c r="AF25" s="64">
        <f>SUM(H25+J25+L25+N25+P25+R25+T25+V25+X25+Z25+AB25+AD25)</f>
        <v/>
      </c>
    </row>
    <row r="26">
      <c r="B26" s="69">
        <f>'SERV. PREVENTIVOS'!B26</f>
        <v/>
      </c>
      <c r="C26" s="33">
        <f>'SERV. PREVENTIVOS'!C26</f>
        <v/>
      </c>
      <c r="D26" s="15">
        <f>'SERV. PREVENTIVOS'!D26</f>
        <v/>
      </c>
      <c r="E26" s="70" t="n"/>
      <c r="F26" s="71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>
        <v>535</v>
      </c>
      <c r="T26" s="44" t="n">
        <v>6420</v>
      </c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64">
        <f>G26+I26+K26+M26+O26+Q26+S26+U26+W26+Y26+AA26+AC26</f>
        <v/>
      </c>
      <c r="AF26" s="64">
        <f>SUM(H26+J26+L26+N26+P26+R26+T26+V26+X26+Z26+AB26+AD26)</f>
        <v/>
      </c>
    </row>
    <row r="27">
      <c r="B27" s="69">
        <f>'SERV. PREVENTIVOS'!B27</f>
        <v/>
      </c>
      <c r="C27" s="33">
        <f>'SERV. PREVENTIVOS'!C27</f>
        <v/>
      </c>
      <c r="D27" s="15">
        <f>'SERV. PREVENTIVOS'!D27</f>
        <v/>
      </c>
      <c r="E27" s="70" t="n"/>
      <c r="F27" s="71">
        <f>AF27+AE27</f>
        <v/>
      </c>
      <c r="G27" s="44" t="n"/>
      <c r="H27" s="44" t="n"/>
      <c r="I27" s="44" t="n">
        <v>535</v>
      </c>
      <c r="J27" s="44" t="n">
        <v>5350</v>
      </c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>
        <v>535</v>
      </c>
      <c r="V27" s="44" t="n">
        <v>5350</v>
      </c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64">
        <f>G27+I27+K27+M27+O27+Q27+S27+U27+W27+Y27+AA27+AC27</f>
        <v/>
      </c>
      <c r="AF27" s="64">
        <f>SUM(H27+J27+L27+N27+P27+R27+T27+V27+X27+Z27+AB27+AD27)</f>
        <v/>
      </c>
    </row>
    <row r="28">
      <c r="B28" s="69">
        <f>'SERV. PREVENTIVOS'!B28</f>
        <v/>
      </c>
      <c r="C28" s="33">
        <f>'SERV. PREVENTIVOS'!C28</f>
        <v/>
      </c>
      <c r="D28" s="15">
        <f>'SERV. PREVENTIVOS'!D28</f>
        <v/>
      </c>
      <c r="E28" s="72" t="n"/>
      <c r="F28" s="71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>
        <v>535</v>
      </c>
      <c r="R28" s="49" t="n">
        <v>3210</v>
      </c>
      <c r="S28" s="49" t="n"/>
      <c r="T28" s="49" t="n"/>
      <c r="U28" s="49" t="n"/>
      <c r="V28" s="49" t="n"/>
      <c r="W28" s="49" t="n"/>
      <c r="X28" s="49" t="n"/>
      <c r="Y28" s="49" t="n">
        <v>535</v>
      </c>
      <c r="Z28" s="49" t="n">
        <v>3210</v>
      </c>
      <c r="AA28" s="49" t="n"/>
      <c r="AB28" s="49" t="n"/>
      <c r="AC28" s="49" t="n"/>
      <c r="AD28" s="49" t="n"/>
      <c r="AE28" s="73">
        <f>G28+I28+K28+M28+O28+Q28+S28+U28+W28+Y28+AA28+AC28</f>
        <v/>
      </c>
      <c r="AF28" s="73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75">
        <f>SUM(AE10:AE28)</f>
        <v/>
      </c>
      <c r="AF29" s="75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  <c r="R33" t="inlineStr">
        <is>
          <t>COURIER</t>
        </is>
      </c>
      <c r="T33" s="136" t="n">
        <v>624.75</v>
      </c>
      <c r="U33" s="99" t="n">
        <v>130.15</v>
      </c>
      <c r="V33" s="73" t="n">
        <v>1249.5</v>
      </c>
      <c r="X33" t="inlineStr">
        <is>
          <t>RANGER R15</t>
        </is>
      </c>
      <c r="Y33" s="77" t="n">
        <v>1700</v>
      </c>
      <c r="Z33" s="59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  <c r="R34" s="136" t="inlineStr">
        <is>
          <t>RANGER</t>
        </is>
      </c>
      <c r="S34" s="136" t="n"/>
      <c r="T34" s="136" t="n">
        <v>1088.6715</v>
      </c>
      <c r="U34" s="99" t="n">
        <v>130.15</v>
      </c>
      <c r="V34" s="73" t="n">
        <v>2177.343</v>
      </c>
      <c r="Z34" s="59" t="n"/>
      <c r="AA34" t="inlineStr">
        <is>
          <t>F-150  97-99</t>
        </is>
      </c>
    </row>
    <row r="35">
      <c r="E35" s="62">
        <f>E10</f>
        <v/>
      </c>
      <c r="F35" s="62">
        <f>F10</f>
        <v/>
      </c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9" t="n"/>
      <c r="R35" s="136" t="inlineStr">
        <is>
          <t>F-150</t>
        </is>
      </c>
      <c r="S35" s="136" t="n"/>
      <c r="T35" s="136" t="n">
        <v>2168.25</v>
      </c>
      <c r="U35" s="99" t="n">
        <v>130.15</v>
      </c>
      <c r="V35" s="73" t="n">
        <v>4336.5</v>
      </c>
      <c r="X35" t="inlineStr">
        <is>
          <t>F-350 750R17</t>
        </is>
      </c>
      <c r="Y35" s="77" t="n">
        <v>2500</v>
      </c>
      <c r="AA35" t="inlineStr">
        <is>
          <t>245/75 R16</t>
        </is>
      </c>
      <c r="AB35" t="inlineStr">
        <is>
          <t>$</t>
        </is>
      </c>
    </row>
    <row r="36">
      <c r="E36" s="68">
        <f>E12</f>
        <v/>
      </c>
      <c r="F36" s="68">
        <f>F12</f>
        <v/>
      </c>
      <c r="G36" s="99" t="n"/>
      <c r="H36" s="99" t="n"/>
      <c r="I36" s="99" t="n"/>
      <c r="J36" s="99" t="n"/>
      <c r="K36" s="99" t="n"/>
      <c r="L36" s="99" t="n"/>
      <c r="M36" s="99" t="n"/>
      <c r="N36" s="99" t="n"/>
      <c r="O36" s="99" t="n"/>
      <c r="P36" s="80" t="n"/>
      <c r="R36" s="136" t="inlineStr">
        <is>
          <t>PANEL</t>
        </is>
      </c>
      <c r="T36" s="136" t="n">
        <v>2168.25</v>
      </c>
      <c r="U36" s="99" t="n">
        <v>130.15</v>
      </c>
      <c r="V36" s="73" t="n">
        <v>4336.5</v>
      </c>
      <c r="Z36" s="59" t="n"/>
    </row>
    <row r="37">
      <c r="E37" s="68">
        <f>E13</f>
        <v/>
      </c>
      <c r="F37" s="68">
        <f>F13</f>
        <v/>
      </c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80" t="n"/>
      <c r="R37" t="inlineStr">
        <is>
          <t>F-350 NUEVA</t>
        </is>
      </c>
      <c r="T37" s="136" t="n">
        <v>1713.5685</v>
      </c>
      <c r="U37" s="99" t="n">
        <v>130.15</v>
      </c>
      <c r="V37" s="73" t="n">
        <v>3427.137</v>
      </c>
      <c r="X37" t="inlineStr">
        <is>
          <t>F-350 235/80R17</t>
        </is>
      </c>
      <c r="Y37" s="77" t="n">
        <v>2700</v>
      </c>
      <c r="AA37" t="inlineStr">
        <is>
          <t>F-150   10-11</t>
        </is>
      </c>
    </row>
    <row r="38">
      <c r="E38" s="68">
        <f>E14</f>
        <v/>
      </c>
      <c r="F38" s="68">
        <f>F14</f>
        <v/>
      </c>
      <c r="G38" s="99" t="n"/>
      <c r="H38" s="99" t="n"/>
      <c r="I38" s="99" t="n"/>
      <c r="J38" s="99" t="n"/>
      <c r="K38" s="99" t="n"/>
      <c r="L38" s="99" t="n"/>
      <c r="M38" s="99" t="n"/>
      <c r="N38" s="99" t="n"/>
      <c r="O38" s="99" t="n"/>
      <c r="P38" s="80" t="n"/>
      <c r="R38" s="136" t="inlineStr">
        <is>
          <t>F-350 RENOVADA</t>
        </is>
      </c>
      <c r="T38" s="136" t="n">
        <v>1021.4085</v>
      </c>
      <c r="U38" s="99" t="n">
        <v>130.15</v>
      </c>
      <c r="V38" s="73" t="n">
        <v>2042.817</v>
      </c>
      <c r="X38" s="82" t="n"/>
      <c r="Y38" s="82" t="n"/>
      <c r="Z38" s="59" t="n"/>
      <c r="AA38" t="inlineStr">
        <is>
          <t>265/70 R17</t>
        </is>
      </c>
      <c r="AB38" t="inlineStr">
        <is>
          <t>$</t>
        </is>
      </c>
    </row>
    <row r="39">
      <c r="E39" s="68">
        <f>E15</f>
        <v/>
      </c>
      <c r="F39" s="68">
        <f>F15</f>
        <v/>
      </c>
      <c r="G39" s="99" t="n"/>
      <c r="H39" s="99" t="n"/>
      <c r="I39" s="99" t="n"/>
      <c r="J39" s="99" t="n"/>
      <c r="K39" s="99" t="n"/>
      <c r="L39" s="99" t="n"/>
      <c r="M39" s="99" t="n"/>
      <c r="N39" s="99" t="n"/>
      <c r="O39" s="99" t="n"/>
      <c r="P39" s="80" t="n"/>
      <c r="R39" t="inlineStr">
        <is>
          <t>F-450 NUEVA</t>
        </is>
      </c>
      <c r="T39" s="136" t="n">
        <v>2551.395</v>
      </c>
      <c r="U39" s="99" t="n">
        <v>130.15</v>
      </c>
      <c r="V39" s="73" t="n">
        <v>5102.79</v>
      </c>
      <c r="X39" t="inlineStr">
        <is>
          <t>F-550 270/R19.5</t>
        </is>
      </c>
      <c r="Y39" s="77" t="n">
        <v>3600</v>
      </c>
    </row>
    <row r="40">
      <c r="E40" s="68">
        <f>E16</f>
        <v/>
      </c>
      <c r="F40" s="68">
        <f>F16</f>
        <v/>
      </c>
      <c r="G40" s="99" t="n"/>
      <c r="H40" s="99" t="n"/>
      <c r="I40" s="99" t="n"/>
      <c r="J40" s="99" t="n"/>
      <c r="K40" s="99" t="n"/>
      <c r="L40" s="99" t="n"/>
      <c r="M40" s="99" t="n"/>
      <c r="N40" s="99" t="n"/>
      <c r="O40" s="99" t="n"/>
      <c r="P40" s="80" t="n"/>
      <c r="R40" t="inlineStr">
        <is>
          <t>F-450 RENOVADA</t>
        </is>
      </c>
      <c r="T40" s="136" t="n">
        <v>1402.0965</v>
      </c>
      <c r="U40" s="99" t="n">
        <v>130.15</v>
      </c>
      <c r="V40" s="73" t="n">
        <v>2804.193</v>
      </c>
    </row>
    <row r="41">
      <c r="E41" s="68">
        <f>E17</f>
        <v/>
      </c>
      <c r="F41" s="68">
        <f>F17</f>
        <v/>
      </c>
      <c r="G41" s="99" t="n"/>
      <c r="H41" s="99" t="n"/>
      <c r="I41" s="99" t="n"/>
      <c r="J41" s="99" t="n"/>
      <c r="K41" s="99" t="n"/>
      <c r="L41" s="99" t="n"/>
      <c r="M41" s="99" t="n"/>
      <c r="N41" s="99" t="n"/>
      <c r="O41" s="99" t="n"/>
      <c r="P41" s="80" t="n"/>
      <c r="R41" t="inlineStr">
        <is>
          <t>M2 NUEVA</t>
        </is>
      </c>
      <c r="T41" s="136" t="n">
        <v>5830.209</v>
      </c>
      <c r="U41" s="99" t="n">
        <v>130.15</v>
      </c>
      <c r="V41" s="73" t="n">
        <v>11660.418</v>
      </c>
      <c r="X41" t="inlineStr">
        <is>
          <t xml:space="preserve"> 11  R22.5</t>
        </is>
      </c>
      <c r="Y41" s="77" t="n">
        <v>6000</v>
      </c>
      <c r="AA41" s="165" t="n">
        <v>2014</v>
      </c>
      <c r="AD41" s="83" t="n">
        <v>2016</v>
      </c>
    </row>
    <row r="42">
      <c r="E42" s="68">
        <f>E18</f>
        <v/>
      </c>
      <c r="F42" s="68">
        <f>F18</f>
        <v/>
      </c>
      <c r="G42" s="99" t="n"/>
      <c r="H42" s="99" t="n"/>
      <c r="I42" s="99" t="n"/>
      <c r="J42" s="99" t="n"/>
      <c r="K42" s="99" t="n"/>
      <c r="L42" s="99" t="n"/>
      <c r="M42" s="99" t="n"/>
      <c r="N42" s="99" t="n"/>
      <c r="O42" s="99" t="n"/>
      <c r="P42" s="80" t="n"/>
      <c r="R42" t="inlineStr">
        <is>
          <t>M2 RENOVADA</t>
        </is>
      </c>
      <c r="T42" s="136" t="n">
        <v>1865.7135</v>
      </c>
      <c r="U42" s="99" t="n">
        <v>130.15</v>
      </c>
      <c r="V42" s="73" t="n">
        <v>3731.427</v>
      </c>
      <c r="X42" s="164" t="inlineStr">
        <is>
          <t xml:space="preserve">B22 B95 B74 B44 </t>
        </is>
      </c>
      <c r="AA42" s="52" t="inlineStr">
        <is>
          <t>750 17</t>
        </is>
      </c>
      <c r="AB42" t="n">
        <v>3145.81</v>
      </c>
      <c r="AC42">
        <f>(AB42*0.05)+AB42</f>
        <v/>
      </c>
      <c r="AD42" t="n">
        <v>3500</v>
      </c>
    </row>
    <row r="43">
      <c r="E43" s="68">
        <f>E19</f>
        <v/>
      </c>
      <c r="F43" s="68">
        <f>F19</f>
        <v/>
      </c>
      <c r="G43" s="99" t="n"/>
      <c r="H43" s="99" t="n"/>
      <c r="I43" s="99" t="n"/>
      <c r="J43" s="99" t="n"/>
      <c r="K43" s="99" t="n"/>
      <c r="L43" s="99" t="n"/>
      <c r="M43" s="99" t="n"/>
      <c r="N43" s="99" t="n"/>
      <c r="O43" s="99" t="n"/>
      <c r="P43" s="80" t="n"/>
      <c r="X43" s="164" t="inlineStr">
        <is>
          <t>Q67 Q53</t>
        </is>
      </c>
      <c r="AA43" s="84" t="n">
        <v>22.5</v>
      </c>
      <c r="AB43" t="n">
        <v>6622.34</v>
      </c>
      <c r="AC43">
        <f>(AB43*0.05)+AB43</f>
        <v/>
      </c>
      <c r="AD43" t="n">
        <v>6184.87</v>
      </c>
    </row>
    <row r="44">
      <c r="E44" s="68">
        <f>E20</f>
        <v/>
      </c>
      <c r="F44" s="68">
        <f>F20</f>
        <v/>
      </c>
      <c r="G44" s="99" t="n"/>
      <c r="H44" s="99" t="n"/>
      <c r="I44" s="99" t="n"/>
      <c r="J44" s="99" t="n"/>
      <c r="K44" s="99" t="n"/>
      <c r="L44" s="99" t="n"/>
      <c r="M44" s="99" t="n"/>
      <c r="N44" s="99" t="n"/>
      <c r="O44" s="99" t="n"/>
      <c r="P44" s="80" t="n"/>
      <c r="X44" s="164" t="inlineStr">
        <is>
          <t xml:space="preserve"> A73</t>
        </is>
      </c>
      <c r="AA44" s="52" t="inlineStr">
        <is>
          <t>245/75R16</t>
        </is>
      </c>
      <c r="AB44" t="n">
        <v>2893.65</v>
      </c>
      <c r="AC44">
        <f>(AB44*0.05)+AB44</f>
        <v/>
      </c>
      <c r="AD44" t="n">
        <v>3550</v>
      </c>
    </row>
    <row r="45">
      <c r="E45" s="68">
        <f>E23</f>
        <v/>
      </c>
      <c r="F45" s="68">
        <f>F23</f>
        <v/>
      </c>
      <c r="G45" s="99" t="n"/>
      <c r="H45" s="99" t="n"/>
      <c r="I45" s="99" t="n"/>
      <c r="J45" s="99" t="n"/>
      <c r="K45" s="99" t="n"/>
      <c r="L45" s="99" t="n"/>
      <c r="M45" s="99" t="n"/>
      <c r="N45" s="99" t="n"/>
      <c r="O45" s="99" t="n"/>
      <c r="P45" s="80" t="n"/>
      <c r="X45" s="164" t="inlineStr">
        <is>
          <t>R54</t>
        </is>
      </c>
      <c r="AA45" s="84" t="n">
        <v>19.5</v>
      </c>
      <c r="AB45" t="n">
        <v>2936.57</v>
      </c>
      <c r="AC45">
        <f>(AB45*0.05)+AB45</f>
        <v/>
      </c>
      <c r="AD45" t="n">
        <v>6166</v>
      </c>
    </row>
    <row r="46">
      <c r="E46" s="68">
        <f>E27</f>
        <v/>
      </c>
      <c r="F46" s="68">
        <f>F27</f>
        <v/>
      </c>
      <c r="G46" s="99" t="n"/>
      <c r="H46" s="99" t="n"/>
      <c r="I46" s="99" t="n"/>
      <c r="J46" s="99" t="n"/>
      <c r="K46" s="99" t="n"/>
      <c r="L46" s="99" t="n"/>
      <c r="M46" s="99" t="n"/>
      <c r="N46" s="99" t="n"/>
      <c r="O46" s="99" t="n"/>
      <c r="P46" s="80" t="n"/>
      <c r="X46" s="164" t="inlineStr">
        <is>
          <t>A37 D89 A79</t>
        </is>
      </c>
      <c r="AA46" s="52" t="inlineStr">
        <is>
          <t>24575/R15</t>
        </is>
      </c>
      <c r="AB46" t="n">
        <v>1767.67</v>
      </c>
      <c r="AC46">
        <f>(AB46*0.05)+AB46</f>
        <v/>
      </c>
      <c r="AD46" t="n">
        <v>2041</v>
      </c>
    </row>
    <row r="47">
      <c r="X47" s="164" t="inlineStr">
        <is>
          <t>B65 B77 B71</t>
        </is>
      </c>
      <c r="AA47" s="84" t="inlineStr">
        <is>
          <t>24575/R17</t>
        </is>
      </c>
      <c r="AB47" t="n">
        <v>2639.41</v>
      </c>
      <c r="AC47">
        <f>(AB47*0.05)+AB47</f>
        <v/>
      </c>
      <c r="AD47" t="n">
        <v>3048</v>
      </c>
    </row>
    <row r="48">
      <c r="X48" s="164" t="inlineStr">
        <is>
          <t>A8 A88</t>
        </is>
      </c>
      <c r="AA48" s="52" t="inlineStr">
        <is>
          <t>26570/R17</t>
        </is>
      </c>
      <c r="AB48" t="n">
        <v>3139.08</v>
      </c>
      <c r="AC48">
        <f>(AB48*0.05)+AB48</f>
        <v/>
      </c>
      <c r="AD48" t="n">
        <v>3625</v>
      </c>
    </row>
    <row r="49">
      <c r="Y49" t="inlineStr">
        <is>
          <t>SAVEIRO</t>
        </is>
      </c>
      <c r="AD49" t="n">
        <v>1000</v>
      </c>
    </row>
  </sheetData>
  <mergeCells count="29">
    <mergeCell ref="E7:F7"/>
    <mergeCell ref="X47:Z47"/>
    <mergeCell ref="X48:Z48"/>
    <mergeCell ref="AA41:AB41"/>
    <mergeCell ref="X42:Z42"/>
    <mergeCell ref="X43:Z43"/>
    <mergeCell ref="X44:Z44"/>
    <mergeCell ref="X45:Z45"/>
    <mergeCell ref="X46:Z46"/>
    <mergeCell ref="Y7:Z7"/>
    <mergeCell ref="S7:T7"/>
    <mergeCell ref="U7:V7"/>
    <mergeCell ref="W7:X7"/>
    <mergeCell ref="AE7:AF7"/>
    <mergeCell ref="E8:F8"/>
    <mergeCell ref="E33:F33"/>
    <mergeCell ref="G33:H33"/>
    <mergeCell ref="I33:J33"/>
    <mergeCell ref="K33:L33"/>
    <mergeCell ref="M33:N33"/>
    <mergeCell ref="O33:P33"/>
    <mergeCell ref="Q7:R7"/>
    <mergeCell ref="AA7:AB7"/>
    <mergeCell ref="G7:H7"/>
    <mergeCell ref="I7:J7"/>
    <mergeCell ref="K7:L7"/>
    <mergeCell ref="M7:N7"/>
    <mergeCell ref="AC7:AD7"/>
    <mergeCell ref="O7:P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7:AF46"/>
  <sheetViews>
    <sheetView tabSelected="1" zoomScale="75" zoomScaleNormal="75" workbookViewId="0">
      <pane xSplit="6" topLeftCell="G1" activePane="topRight" state="frozen"/>
      <selection pane="topRight" activeCell="Q30" sqref="Q30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2.109375" customWidth="1" style="81" min="6" max="6"/>
    <col width="10.88671875" customWidth="1" style="81" min="7" max="7"/>
    <col width="11" customWidth="1" style="81" min="8" max="8"/>
    <col width="11.109375" customWidth="1" style="81" min="9" max="9"/>
    <col width="10.6640625" customWidth="1" style="81" min="10" max="11"/>
    <col width="10.44140625" customWidth="1" style="81" min="12" max="12"/>
    <col width="10.33203125" customWidth="1" style="81" min="13" max="13"/>
    <col width="10.109375" customWidth="1" style="81" min="14" max="14"/>
    <col width="11" customWidth="1" style="81" min="15" max="16"/>
    <col width="10.88671875" customWidth="1" style="81" min="17" max="17"/>
    <col width="11.88671875" customWidth="1" style="81" min="18" max="18"/>
    <col width="11" customWidth="1" style="81" min="19" max="19"/>
    <col width="10.88671875" customWidth="1" style="81" min="20" max="20"/>
    <col width="10.6640625" customWidth="1" style="81" min="21" max="21"/>
    <col width="11" customWidth="1" style="81" min="22" max="22"/>
    <col width="10.88671875" customWidth="1" style="81" min="23" max="25"/>
    <col width="11.109375" customWidth="1" style="81" min="26" max="26"/>
    <col width="11" customWidth="1" style="81" min="27" max="29"/>
    <col width="11.6640625" customWidth="1" style="81" min="30" max="30"/>
    <col width="12.6640625" customWidth="1" style="81" min="31" max="31"/>
    <col width="13.109375" customWidth="1" style="81" min="32" max="32"/>
  </cols>
  <sheetData>
    <row r="7">
      <c r="E7" s="166" t="inlineStr">
        <is>
          <t>SISTEMA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ELECTRICO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3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85">
        <f>AF10+AE10</f>
        <v/>
      </c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86" t="n"/>
      <c r="R10" s="86" t="n"/>
      <c r="S10" s="86" t="n"/>
      <c r="T10" s="86" t="n"/>
      <c r="U10" s="86" t="n"/>
      <c r="V10" s="86" t="n"/>
      <c r="W10" s="86" t="n">
        <v>856</v>
      </c>
      <c r="X10" s="86" t="n">
        <v>963</v>
      </c>
      <c r="Y10" s="78" t="n"/>
      <c r="Z10" s="78" t="n"/>
      <c r="AA10" s="78" t="n"/>
      <c r="AB10" s="78" t="n"/>
      <c r="AC10" s="78" t="n"/>
      <c r="AD10" s="78" t="n"/>
      <c r="AE10" s="78">
        <f>G10+I10+K10+M10+O10+Q10+S10+U10+W10+Y10+AA10+AC10</f>
        <v/>
      </c>
      <c r="AF10" s="79">
        <f>SUM(H10+J10+L10+N10+P10+R10+T10+V10+X10+Z10+AB10+AD10)</f>
        <v/>
      </c>
    </row>
    <row r="11">
      <c r="B11" s="13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85">
        <f>AF11+AE11</f>
        <v/>
      </c>
      <c r="G11" s="87" t="n"/>
      <c r="H11" s="87" t="n"/>
      <c r="I11" s="87" t="n"/>
      <c r="J11" s="87" t="n"/>
      <c r="K11" s="87" t="n"/>
      <c r="L11" s="87" t="n"/>
      <c r="M11" s="87" t="n">
        <v>856</v>
      </c>
      <c r="N11" s="87" t="n">
        <v>963</v>
      </c>
      <c r="O11" s="87" t="n"/>
      <c r="P11" s="87" t="n"/>
      <c r="Q11" s="99" t="n">
        <v>856</v>
      </c>
      <c r="R11" s="99" t="n">
        <v>963</v>
      </c>
      <c r="S11" s="99" t="n"/>
      <c r="T11" s="99" t="n"/>
      <c r="U11" s="99" t="n"/>
      <c r="V11" s="99" t="n"/>
      <c r="W11" s="99" t="n"/>
      <c r="X11" s="99" t="n"/>
      <c r="Y11" s="87" t="n"/>
      <c r="Z11" s="87" t="n"/>
      <c r="AA11" s="87" t="n"/>
      <c r="AB11" s="87" t="n"/>
      <c r="AC11" s="87" t="n"/>
      <c r="AD11" s="87" t="n"/>
      <c r="AE11" s="78">
        <f>G11+I11+K11+M11+O11+Q11+S11+U11+W11+Y11+AA11+AC11</f>
        <v/>
      </c>
      <c r="AF11" s="79">
        <f>SUM(H11+J11+L11+N11+P11+R11+T11+V11+X11+Z11+AB11+AD11)</f>
        <v/>
      </c>
    </row>
    <row r="12">
      <c r="B12" s="13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85">
        <f>AF12+AE12</f>
        <v/>
      </c>
      <c r="G12" s="99" t="n"/>
      <c r="H12" s="99" t="n"/>
      <c r="I12" s="99" t="n"/>
      <c r="J12" s="99" t="n"/>
      <c r="K12" s="99" t="n"/>
      <c r="L12" s="99" t="n">
        <v>1070</v>
      </c>
      <c r="M12" s="99" t="n"/>
      <c r="N12" s="99" t="n"/>
      <c r="O12" s="99" t="n">
        <v>856</v>
      </c>
      <c r="P12" s="99" t="n">
        <v>963</v>
      </c>
      <c r="Q12" s="99" t="n"/>
      <c r="R12" s="99" t="n"/>
      <c r="S12" s="99" t="n"/>
      <c r="T12" s="99" t="n">
        <v>1070</v>
      </c>
      <c r="U12" s="99" t="n">
        <v>856</v>
      </c>
      <c r="V12" s="99" t="n">
        <v>963</v>
      </c>
      <c r="W12" s="99" t="n"/>
      <c r="X12" s="99" t="n"/>
      <c r="Y12" s="99" t="n"/>
      <c r="Z12" s="99" t="n"/>
      <c r="AA12" s="99" t="n"/>
      <c r="AB12" s="99" t="n"/>
      <c r="AC12" s="99" t="n"/>
      <c r="AD12" s="99" t="n"/>
      <c r="AE12" s="99">
        <f>G12+I12+K12+M12+O12+Q12+S12+U12+W12+Y12+AA12+AC12</f>
        <v/>
      </c>
      <c r="AF12" s="80">
        <f>SUM(H12+J12+L12+N12+P12+R12+T12+V12+X12+Z12+AB12+AD12)</f>
        <v/>
      </c>
    </row>
    <row r="13">
      <c r="B13" s="13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8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/>
      <c r="R13" s="99" t="n"/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99">
        <f>G13+I13+K13+M13+O13+Q13+S13+U13+W13+Y13+AA13+AC13</f>
        <v/>
      </c>
      <c r="AF13" s="80">
        <f>SUM(H13+J13+L13+N13+P13+R13+T13+V13+X13+Z13+AB13+AD13)</f>
        <v/>
      </c>
    </row>
    <row r="14">
      <c r="B14" s="13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85">
        <f>AF14+AE14</f>
        <v/>
      </c>
      <c r="G14" s="99" t="n"/>
      <c r="H14" s="99" t="n"/>
      <c r="I14" s="99" t="n"/>
      <c r="J14" s="99" t="n"/>
      <c r="K14" s="99" t="n"/>
      <c r="L14" s="99" t="n"/>
      <c r="M14" s="99" t="n"/>
      <c r="N14" s="99" t="n"/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/>
      <c r="X14" s="99" t="n"/>
      <c r="Y14" s="99" t="n"/>
      <c r="Z14" s="99" t="n"/>
      <c r="AA14" s="99" t="n"/>
      <c r="AB14" s="99" t="n"/>
      <c r="AC14" s="99" t="n"/>
      <c r="AD14" s="99" t="n"/>
      <c r="AE14" s="99">
        <f>G14+I14+K14+M14+O14+Q14+S14+U14+W14+Y14+AA14+AC14</f>
        <v/>
      </c>
      <c r="AF14" s="80">
        <f>SUM(H14+J14+L14+N14+P14+R14+T14+V14+X14+Z14+AB14+AD14)</f>
        <v/>
      </c>
    </row>
    <row r="15">
      <c r="B15" s="13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85">
        <f>AF15+AE15</f>
        <v/>
      </c>
      <c r="G15" s="99" t="n"/>
      <c r="H15" s="99" t="n"/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>
        <v>856</v>
      </c>
      <c r="V15" s="99" t="n">
        <v>963</v>
      </c>
      <c r="W15" s="99" t="n"/>
      <c r="X15" s="99" t="n"/>
      <c r="Y15" s="99" t="n"/>
      <c r="Z15" s="99" t="n"/>
      <c r="AA15" s="99" t="n"/>
      <c r="AB15" s="99" t="n"/>
      <c r="AC15" s="99" t="n"/>
      <c r="AD15" s="99" t="n"/>
      <c r="AE15" s="99">
        <f>G15+I15+K15+M15+O15+Q15+S15+U15+W15+Y15+AA15+AC15</f>
        <v/>
      </c>
      <c r="AF15" s="80">
        <f>SUM(H15+J15+L15+N15+P15+R15+T15+V15+X15+Z15+AB15+AD15)</f>
        <v/>
      </c>
    </row>
    <row r="16">
      <c r="B16" s="13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85">
        <f>AF16+AE16</f>
        <v/>
      </c>
      <c r="G16" s="99" t="n"/>
      <c r="H16" s="99" t="n"/>
      <c r="I16" s="99" t="n"/>
      <c r="J16" s="99" t="n"/>
      <c r="K16" s="99" t="n"/>
      <c r="L16" s="99" t="n"/>
      <c r="M16" s="99" t="n"/>
      <c r="N16" s="99" t="n"/>
      <c r="O16" s="99" t="n"/>
      <c r="P16" s="99" t="n"/>
      <c r="Q16" s="99" t="n">
        <v>856</v>
      </c>
      <c r="R16" s="99" t="n">
        <v>963</v>
      </c>
      <c r="S16" s="99" t="n"/>
      <c r="T16" s="99" t="n"/>
      <c r="U16" s="99" t="n"/>
      <c r="V16" s="99" t="n"/>
      <c r="W16" s="99" t="n"/>
      <c r="X16" s="99" t="n"/>
      <c r="Y16" s="99" t="n">
        <v>856</v>
      </c>
      <c r="Z16" s="99" t="n">
        <v>963</v>
      </c>
      <c r="AA16" s="99" t="n"/>
      <c r="AB16" s="99" t="n"/>
      <c r="AC16" s="99" t="n"/>
      <c r="AD16" s="99" t="n"/>
      <c r="AE16" s="99">
        <f>G16+I16+K16+M16+O16+Q16+S16+U16+W16+Y16+AA16+AC16</f>
        <v/>
      </c>
      <c r="AF16" s="80">
        <f>SUM(H16+J16+L16+N16+P16+R16+T16+V16+X16+Z16+AB16+AD16)</f>
        <v/>
      </c>
    </row>
    <row r="17">
      <c r="B17" s="13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8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  <c r="P17" s="99" t="n"/>
      <c r="Q17" s="99" t="n"/>
      <c r="R17" s="99" t="n"/>
      <c r="S17" s="99" t="n"/>
      <c r="T17" s="99" t="n"/>
      <c r="U17" s="99" t="n"/>
      <c r="V17" s="99" t="n"/>
      <c r="W17" s="99" t="n">
        <v>856</v>
      </c>
      <c r="X17" s="99" t="n">
        <v>963</v>
      </c>
      <c r="Y17" s="99" t="n"/>
      <c r="Z17" s="99" t="n"/>
      <c r="AA17" s="99" t="n"/>
      <c r="AB17" s="99" t="n"/>
      <c r="AC17" s="99" t="n"/>
      <c r="AD17" s="99" t="n"/>
      <c r="AE17" s="99">
        <f>G17+I17+K17+M17+O17+Q17+S17+U17+W17+Y17+AA17+AC17</f>
        <v/>
      </c>
      <c r="AF17" s="80">
        <f>SUM(H17+J17+L17+N17+P17+R17+T17+V17+X17+Z17+AB17+AD17)</f>
        <v/>
      </c>
    </row>
    <row r="18">
      <c r="B18" s="13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85">
        <f>AF18+AE18</f>
        <v/>
      </c>
      <c r="G18" s="99" t="n">
        <v>856</v>
      </c>
      <c r="H18" s="99" t="n">
        <v>963</v>
      </c>
      <c r="I18" s="99" t="n"/>
      <c r="J18" s="99" t="n"/>
      <c r="K18" s="99" t="n"/>
      <c r="L18" s="99" t="n"/>
      <c r="M18" s="99" t="n"/>
      <c r="N18" s="99" t="n"/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/>
      <c r="Z18" s="99" t="n"/>
      <c r="AA18" s="99" t="n"/>
      <c r="AB18" s="99" t="n"/>
      <c r="AC18" s="99" t="n">
        <v>856</v>
      </c>
      <c r="AD18" s="99" t="n">
        <v>963</v>
      </c>
      <c r="AE18" s="99">
        <f>G18+I18+K18+M18+O18+Q18+S18+U18+W18+Y18+AA18+AC18</f>
        <v/>
      </c>
      <c r="AF18" s="80">
        <f>SUM(H18+J18+L18+N18+P18+R18+T18+V18+X18+Z18+AB18+AD18)</f>
        <v/>
      </c>
    </row>
    <row r="19">
      <c r="B19" s="13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85">
        <f>AF19+AE19</f>
        <v/>
      </c>
      <c r="G19" s="99" t="n"/>
      <c r="H19" s="99" t="n"/>
      <c r="I19" s="99" t="n"/>
      <c r="J19" s="99" t="n"/>
      <c r="K19" s="99" t="n"/>
      <c r="L19" s="99" t="n"/>
      <c r="M19" s="99" t="n"/>
      <c r="N19" s="99" t="n"/>
      <c r="O19" s="99" t="n">
        <v>856</v>
      </c>
      <c r="P19" s="99" t="n">
        <v>963</v>
      </c>
      <c r="Q19" s="99" t="n"/>
      <c r="R19" s="99" t="n"/>
      <c r="S19" s="99" t="n"/>
      <c r="T19" s="99" t="n"/>
      <c r="U19" s="99" t="n"/>
      <c r="V19" s="99" t="n"/>
      <c r="W19" s="99" t="n">
        <v>856</v>
      </c>
      <c r="X19" s="99" t="n">
        <v>963</v>
      </c>
      <c r="Y19" s="99" t="n"/>
      <c r="Z19" s="99" t="n"/>
      <c r="AA19" s="99" t="n"/>
      <c r="AB19" s="99" t="n"/>
      <c r="AC19" s="99" t="n"/>
      <c r="AD19" s="99" t="n"/>
      <c r="AE19" s="99">
        <f>G19+I19+K19+M19+O19+Q19+S19+U19+W19+Y19+AA19+AC19</f>
        <v/>
      </c>
      <c r="AF19" s="80">
        <f>SUM(H19+J19+L19+N19+P19+R19+T19+V19+X19+Z19+AB19+AD19)</f>
        <v/>
      </c>
    </row>
    <row r="20">
      <c r="A20" s="88" t="n"/>
      <c r="B20" s="13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85">
        <f>AF20+AE20</f>
        <v/>
      </c>
      <c r="G20" s="99" t="n"/>
      <c r="H20" s="99" t="n"/>
      <c r="I20" s="99" t="n"/>
      <c r="J20" s="99" t="n"/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99">
        <f>G20+I20+K20+M20+O20+Q20+S20+U20+W20+Y20+AA20+AC20</f>
        <v/>
      </c>
      <c r="AF20" s="80">
        <f>SUM(H20+J20+L20+N20+P20+R20+T20+V20+X20+Z20+AB20+AD20)</f>
        <v/>
      </c>
    </row>
    <row r="21">
      <c r="B21" s="13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85">
        <f>AF21+AE21</f>
        <v/>
      </c>
      <c r="G21" s="99" t="n"/>
      <c r="H21" s="99" t="n"/>
      <c r="I21" s="99" t="n"/>
      <c r="J21" s="99" t="n">
        <v>856</v>
      </c>
      <c r="K21" s="99" t="n">
        <v>1284</v>
      </c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>
        <f>G21+I21+K21+M21+O21+Q21+S21+U21+W21+Y21+AA21+AC21</f>
        <v/>
      </c>
      <c r="AF21" s="80">
        <f>SUM(H21+J21+L21+N21+P21+R21+T21+V21+X21+Z21+AB21+AD21)</f>
        <v/>
      </c>
    </row>
    <row r="22">
      <c r="B22" s="13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8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99">
        <f>G22+I22+K22+M22+O22+Q22+S22+U22+W22+Y22+AA22+AC22</f>
        <v/>
      </c>
      <c r="AF22" s="80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90">
        <f>AF23+AE23</f>
        <v/>
      </c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>
        <v>856</v>
      </c>
      <c r="R23" s="45" t="n">
        <v>963</v>
      </c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>
        <f>G23+I23+K23+M23+O23+Q23+S23+U23+W23+Y23+AA23+AC23</f>
        <v/>
      </c>
      <c r="AF23" s="91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90">
        <f>AF24+AE24</f>
        <v/>
      </c>
      <c r="G24" s="45" t="n"/>
      <c r="H24" s="45" t="n"/>
      <c r="I24" s="45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>
        <v>856</v>
      </c>
      <c r="V24" s="45" t="n">
        <v>963</v>
      </c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>
        <f>G24+I24+K24+M24+O24+Q24+S24+U24+W24+Y24+AA24+AC24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90">
        <f>AF25+AE25</f>
        <v/>
      </c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>
        <v>856</v>
      </c>
      <c r="V25" s="45" t="n">
        <v>963</v>
      </c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>
        <f>G25+I25+K25+M25+O25+Q25+S25+U25+W25+Y25+AA25+AC25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90">
        <f>AF26+AE26</f>
        <v/>
      </c>
      <c r="G26" s="45" t="n"/>
      <c r="H26" s="45" t="n"/>
      <c r="I26" s="45" t="n">
        <v>963</v>
      </c>
      <c r="J26" s="45" t="n">
        <v>1605</v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>
        <f>G26+I26+K26+M26+O26+Q26+S26+U26+W26+Y26+AA26+AC26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90">
        <f>AF27+AE27</f>
        <v/>
      </c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>
        <f>G27+I27+K27+M27+O27+Q27+S27+U27+W27+Y27+AA27+AC27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90">
        <f>AF28+AE28</f>
        <v/>
      </c>
      <c r="G28" s="92" t="n"/>
      <c r="H28" s="92" t="n"/>
      <c r="I28" s="92" t="n"/>
      <c r="J28" s="92" t="n"/>
      <c r="K28" s="92" t="n"/>
      <c r="L28" s="92" t="n"/>
      <c r="M28" s="92" t="n"/>
      <c r="N28" s="92" t="n"/>
      <c r="O28" s="45" t="n">
        <v>856</v>
      </c>
      <c r="P28" s="45" t="n">
        <v>963</v>
      </c>
      <c r="Q28" s="92" t="n"/>
      <c r="R28" s="92" t="n"/>
      <c r="S28" s="92" t="n"/>
      <c r="T28" s="92" t="n"/>
      <c r="U28" s="92" t="n"/>
      <c r="V28" s="92" t="n"/>
      <c r="W28" s="92" t="n"/>
      <c r="X28" s="92" t="n"/>
      <c r="Y28" s="92" t="n"/>
      <c r="Z28" s="92" t="n"/>
      <c r="AA28" s="92" t="n"/>
      <c r="AB28" s="92" t="n"/>
      <c r="AC28" s="92" t="n"/>
      <c r="AD28" s="92" t="n"/>
      <c r="AE28" s="45">
        <f>G28+I28+K28+M28+O28+Q28+S28+U28+W28+Y28+AA28+AC28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86">
        <f>E10</f>
        <v/>
      </c>
      <c r="H35" s="86">
        <f>F10</f>
        <v/>
      </c>
      <c r="I35" s="78" t="n"/>
      <c r="J35" s="78" t="n"/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E12</f>
        <v/>
      </c>
      <c r="H36" s="99">
        <f>F12</f>
        <v/>
      </c>
      <c r="I36" s="99" t="n"/>
      <c r="J36" s="99" t="n"/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E13</f>
        <v/>
      </c>
      <c r="H37" s="99">
        <f>F13</f>
        <v/>
      </c>
      <c r="I37" s="99" t="n"/>
      <c r="J37" s="99" t="n"/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E14</f>
        <v/>
      </c>
      <c r="H38" s="99">
        <f>F14</f>
        <v/>
      </c>
      <c r="I38" s="99" t="n"/>
      <c r="J38" s="99" t="n"/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E15</f>
        <v/>
      </c>
      <c r="H39" s="99">
        <f>F15</f>
        <v/>
      </c>
      <c r="I39" s="99" t="n"/>
      <c r="J39" s="99" t="n"/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E16</f>
        <v/>
      </c>
      <c r="H40" s="99" t="n">
        <v>0</v>
      </c>
      <c r="I40" s="99" t="n"/>
      <c r="J40" s="99" t="n"/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E17</f>
        <v/>
      </c>
      <c r="H41" s="99">
        <f>F17</f>
        <v/>
      </c>
      <c r="I41" s="99" t="n"/>
      <c r="J41" s="99" t="n"/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E19</f>
        <v/>
      </c>
      <c r="H42" s="99">
        <f>F19</f>
        <v/>
      </c>
      <c r="I42" s="99" t="n"/>
      <c r="J42" s="99" t="n"/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E20</f>
        <v/>
      </c>
      <c r="H43" s="99">
        <f>F20</f>
        <v/>
      </c>
      <c r="I43" s="99" t="n"/>
      <c r="J43" s="99" t="n"/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E21</f>
        <v/>
      </c>
      <c r="H44" s="99">
        <f>F21</f>
        <v/>
      </c>
      <c r="I44" s="99" t="n"/>
      <c r="J44" s="99" t="n"/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E23</f>
        <v/>
      </c>
      <c r="H45" s="99">
        <f>F23</f>
        <v/>
      </c>
      <c r="I45" s="99" t="n"/>
      <c r="J45" s="99" t="n"/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E27</f>
        <v/>
      </c>
      <c r="H46" s="99">
        <f>F27</f>
        <v/>
      </c>
      <c r="I46" s="99" t="n"/>
      <c r="J46" s="99" t="n"/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B1" zoomScale="75" zoomScaleNormal="75" workbookViewId="0">
      <pane xSplit="5" topLeftCell="M1" activePane="topRight" state="frozen"/>
      <selection activeCell="B1" sqref="B1"/>
      <selection pane="topRight" activeCell="K23" sqref="K23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3.88671875" customWidth="1" style="81" min="6" max="6"/>
    <col width="11.109375" customWidth="1" style="81" min="7" max="7"/>
    <col width="11" customWidth="1" style="81" min="8" max="8"/>
    <col width="10.6640625" customWidth="1" style="81" min="9" max="9"/>
    <col width="12.6640625" customWidth="1" style="81" min="10" max="10"/>
    <col width="10.6640625" customWidth="1" style="81" min="11" max="11"/>
    <col width="10.5546875" customWidth="1" style="81" min="12" max="12"/>
    <col width="10.88671875" customWidth="1" style="81" min="13" max="13"/>
    <col width="10.5546875" customWidth="1" style="81" min="14" max="14"/>
    <col width="9.5546875" customWidth="1" style="81" min="15" max="15"/>
    <col width="10.88671875" customWidth="1" style="81" min="16" max="17"/>
    <col width="11" customWidth="1" style="81" min="18" max="18"/>
    <col width="11.33203125" customWidth="1" style="81" min="19" max="19"/>
    <col width="11.6640625" customWidth="1" style="81" min="20" max="20"/>
    <col width="12" customWidth="1" style="81" min="21" max="21"/>
    <col width="11.88671875" customWidth="1" style="81" min="22" max="22"/>
    <col width="11" customWidth="1" style="81" min="23" max="25"/>
    <col width="10.88671875" customWidth="1" style="81" min="26" max="26"/>
    <col width="11" customWidth="1" style="81" min="27" max="27"/>
    <col width="11.88671875" customWidth="1" style="81" min="28" max="28"/>
    <col width="10.5546875" customWidth="1" style="81" min="29" max="29"/>
    <col width="12" customWidth="1" style="81" min="30" max="30"/>
    <col width="18.88671875" customWidth="1" style="81" min="31" max="31"/>
    <col width="12.3320312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FRENOS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94">
        <f>'SERV. PREVENTIVOS'!B10</f>
        <v/>
      </c>
      <c r="C10" s="95">
        <f>'SERV. PREVENTIVOS'!C10</f>
        <v/>
      </c>
      <c r="D10" s="15">
        <f>'SERV. PREVENTIVOS'!D10</f>
        <v/>
      </c>
      <c r="E10" s="62" t="n"/>
      <c r="F10" s="115">
        <f>AF10+AE10</f>
        <v/>
      </c>
      <c r="G10" s="99" t="n"/>
      <c r="H10" s="99" t="n"/>
      <c r="I10" s="99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99" t="n"/>
      <c r="V10" s="99" t="n"/>
      <c r="W10" s="99" t="n"/>
      <c r="X10" s="99" t="n"/>
      <c r="Y10" s="99" t="n">
        <v>428</v>
      </c>
      <c r="Z10" s="99" t="n">
        <v>1605</v>
      </c>
      <c r="AA10" s="99" t="n"/>
      <c r="AB10" s="99" t="n"/>
      <c r="AC10" s="99" t="n"/>
      <c r="AD10" s="99" t="n"/>
      <c r="AE10" s="97">
        <f>G10+I10+K10+M10+O10+Q10+S10+U10+W10+Y10+AA10+AC10</f>
        <v/>
      </c>
      <c r="AF10" s="23">
        <f>SUM(H10+J10+L10+N10+P10+R10+T10+V10+X10+Z10+AB10+AD10)</f>
        <v/>
      </c>
    </row>
    <row r="11">
      <c r="B11" s="94">
        <f>'SERV. PREVENTIVOS'!B11</f>
        <v/>
      </c>
      <c r="C11" s="95">
        <f>'SERV. PREVENTIVOS'!C11</f>
        <v/>
      </c>
      <c r="D11" s="15">
        <f>'SERV. PREVENTIVOS'!D11</f>
        <v/>
      </c>
      <c r="E11" s="65" t="n"/>
      <c r="F11" s="115">
        <f>AF11+AE11</f>
        <v/>
      </c>
      <c r="G11" s="99" t="n"/>
      <c r="H11" s="99" t="n"/>
      <c r="I11" s="99" t="n"/>
      <c r="J11" s="99" t="n"/>
      <c r="K11" s="99" t="n">
        <v>856</v>
      </c>
      <c r="L11" s="99" t="n">
        <v>1337.5</v>
      </c>
      <c r="M11" s="99" t="n"/>
      <c r="N11" s="99" t="n"/>
      <c r="O11" s="99" t="n"/>
      <c r="P11" s="99" t="n"/>
      <c r="Q11" s="99" t="n"/>
      <c r="R11" s="99" t="n"/>
      <c r="S11" s="99" t="n"/>
      <c r="T11" s="99" t="n"/>
      <c r="U11" s="99" t="n"/>
      <c r="V11" s="99" t="n"/>
      <c r="W11" s="99" t="n"/>
      <c r="X11" s="99" t="n"/>
      <c r="Y11" s="99" t="n"/>
      <c r="Z11" s="99" t="n"/>
      <c r="AA11" s="99" t="n"/>
      <c r="AB11" s="99" t="n"/>
      <c r="AC11" s="99" t="n">
        <v>856</v>
      </c>
      <c r="AD11" s="99" t="n">
        <v>1337.5</v>
      </c>
      <c r="AE11" s="73">
        <f>G11+I11+K11+M11+O11+Q11+S11+U11+W11+Y11+AA11+AC11</f>
        <v/>
      </c>
      <c r="AF11" s="23">
        <f>SUM(H11+J11+L11+N11+P11+R11+T11+V11+X11+Z11+AB11+AD11)</f>
        <v/>
      </c>
    </row>
    <row r="12">
      <c r="B12" s="94">
        <f>'SERV. PREVENTIVOS'!B12</f>
        <v/>
      </c>
      <c r="C12" s="95">
        <f>'SERV. PREVENTIVOS'!C12</f>
        <v/>
      </c>
      <c r="D12" s="15">
        <f>'SERV. PREVENTIVOS'!D12</f>
        <v/>
      </c>
      <c r="E12" s="68" t="n"/>
      <c r="F12" s="115">
        <f>AF12+AE12</f>
        <v/>
      </c>
      <c r="G12" s="99" t="n"/>
      <c r="H12" s="99" t="n"/>
      <c r="I12" s="99" t="n"/>
      <c r="J12" s="99" t="n"/>
      <c r="K12" s="99" t="n"/>
      <c r="L12" s="99" t="n"/>
      <c r="M12" s="99" t="n"/>
      <c r="N12" s="99" t="n"/>
      <c r="O12" s="99" t="n"/>
      <c r="P12" s="99" t="n"/>
      <c r="Q12" s="99" t="n"/>
      <c r="R12" s="99" t="n"/>
      <c r="S12" s="99" t="n">
        <v>0</v>
      </c>
      <c r="T12" s="99" t="n">
        <v>0</v>
      </c>
      <c r="U12" s="99" t="n"/>
      <c r="V12" s="99" t="n"/>
      <c r="W12" s="99" t="n"/>
      <c r="X12" s="99" t="n"/>
      <c r="Y12" s="99" t="n"/>
      <c r="Z12" s="99" t="n"/>
      <c r="AA12" s="99" t="n"/>
      <c r="AB12" s="99" t="n"/>
      <c r="AC12" s="99" t="n">
        <v>856</v>
      </c>
      <c r="AD12" s="99" t="n">
        <v>1337.5</v>
      </c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94">
        <f>'SERV. PREVENTIVOS'!B13</f>
        <v/>
      </c>
      <c r="C13" s="95">
        <f>'SERV. PREVENTIVOS'!C13</f>
        <v/>
      </c>
      <c r="D13" s="15">
        <f>'SERV. PREVENTIVOS'!D13</f>
        <v/>
      </c>
      <c r="E13" s="68" t="n"/>
      <c r="F13" s="115">
        <f>AF13+AE13</f>
        <v/>
      </c>
      <c r="G13" s="99" t="n"/>
      <c r="H13" s="99" t="n"/>
      <c r="I13" s="99" t="n"/>
      <c r="J13" s="99" t="n"/>
      <c r="K13" s="99" t="n"/>
      <c r="L13" s="99" t="n"/>
      <c r="M13" s="99" t="n"/>
      <c r="N13" s="99" t="n"/>
      <c r="O13" s="99" t="n"/>
      <c r="P13" s="99" t="n"/>
      <c r="Q13" s="99" t="n">
        <v>856</v>
      </c>
      <c r="R13" s="99" t="n">
        <v>1337.5</v>
      </c>
      <c r="S13" s="99" t="n"/>
      <c r="T13" s="99" t="n"/>
      <c r="U13" s="99" t="n"/>
      <c r="V13" s="99" t="n"/>
      <c r="W13" s="99" t="n"/>
      <c r="X13" s="99" t="n"/>
      <c r="Y13" s="99" t="n"/>
      <c r="Z13" s="99" t="n"/>
      <c r="AA13" s="99" t="n"/>
      <c r="AB13" s="99" t="n"/>
      <c r="AC13" s="99" t="n"/>
      <c r="AD13" s="99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94">
        <f>'SERV. PREVENTIVOS'!B14</f>
        <v/>
      </c>
      <c r="C14" s="95">
        <f>'SERV. PREVENTIVOS'!C14</f>
        <v/>
      </c>
      <c r="D14" s="15">
        <f>'SERV. PREVENTIVOS'!D14</f>
        <v/>
      </c>
      <c r="E14" s="68" t="n"/>
      <c r="F14" s="115">
        <f>AF14+AE14</f>
        <v/>
      </c>
      <c r="G14" s="99" t="n"/>
      <c r="H14" s="99" t="n"/>
      <c r="I14" s="99" t="n">
        <v>856</v>
      </c>
      <c r="J14" s="99" t="n">
        <v>1337.5</v>
      </c>
      <c r="K14" s="99" t="n"/>
      <c r="L14" s="99" t="n"/>
      <c r="M14" s="99" t="n">
        <v>856</v>
      </c>
      <c r="N14" s="99" t="n">
        <v>1337.5</v>
      </c>
      <c r="O14" s="99" t="n"/>
      <c r="P14" s="99" t="n"/>
      <c r="Q14" s="99" t="n"/>
      <c r="R14" s="99" t="n"/>
      <c r="S14" s="99" t="n"/>
      <c r="T14" s="99" t="n"/>
      <c r="U14" s="99" t="n"/>
      <c r="V14" s="99" t="n"/>
      <c r="W14" s="99" t="n">
        <v>856</v>
      </c>
      <c r="X14" s="99" t="n">
        <v>1872.5</v>
      </c>
      <c r="Y14" s="99" t="n"/>
      <c r="Z14" s="99" t="n"/>
      <c r="AA14" s="99" t="n">
        <v>856</v>
      </c>
      <c r="AB14" s="99" t="n">
        <v>1337.5</v>
      </c>
      <c r="AC14" s="99" t="n"/>
      <c r="AD14" s="99" t="n"/>
      <c r="AE14" s="73" t="n"/>
      <c r="AF14" s="98">
        <f>SUM(H14+J14+L14+N14+P14+R14+T14+V14+X14+Z14+AB14+AD14)</f>
        <v/>
      </c>
    </row>
    <row r="15">
      <c r="B15" s="94">
        <f>'SERV. PREVENTIVOS'!B15</f>
        <v/>
      </c>
      <c r="C15" s="95">
        <f>'SERV. PREVENTIVOS'!C15</f>
        <v/>
      </c>
      <c r="D15" s="15">
        <f>'SERV. PREVENTIVOS'!D15</f>
        <v/>
      </c>
      <c r="E15" s="68" t="n"/>
      <c r="F15" s="115">
        <f>AF15+AE15</f>
        <v/>
      </c>
      <c r="G15" s="99" t="n">
        <v>856</v>
      </c>
      <c r="H15" s="99" t="n">
        <v>1337.5</v>
      </c>
      <c r="I15" s="99" t="n"/>
      <c r="J15" s="99" t="n"/>
      <c r="K15" s="99" t="n"/>
      <c r="L15" s="99" t="n"/>
      <c r="M15" s="99" t="n"/>
      <c r="N15" s="99" t="n"/>
      <c r="O15" s="99" t="n"/>
      <c r="P15" s="99" t="n"/>
      <c r="Q15" s="99" t="n"/>
      <c r="R15" s="99" t="n"/>
      <c r="S15" s="99" t="n"/>
      <c r="T15" s="99" t="n"/>
      <c r="U15" s="99" t="n"/>
      <c r="V15" s="99" t="n"/>
      <c r="W15" s="99" t="n"/>
      <c r="X15" s="99" t="n"/>
      <c r="Y15" s="99" t="n">
        <v>856</v>
      </c>
      <c r="Z15" s="99" t="n">
        <v>1337.5</v>
      </c>
      <c r="AA15" s="99" t="n"/>
      <c r="AB15" s="99" t="n"/>
      <c r="AC15" s="99" t="n"/>
      <c r="AD15" s="99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94">
        <f>'SERV. PREVENTIVOS'!B16</f>
        <v/>
      </c>
      <c r="C16" s="95">
        <f>'SERV. PREVENTIVOS'!C16</f>
        <v/>
      </c>
      <c r="D16" s="15">
        <f>'SERV. PREVENTIVOS'!D16</f>
        <v/>
      </c>
      <c r="E16" s="68" t="n"/>
      <c r="F16" s="115">
        <f>AF16+AE16</f>
        <v/>
      </c>
      <c r="G16" s="99" t="n"/>
      <c r="H16" s="99" t="n"/>
      <c r="I16" s="99" t="n">
        <v>856</v>
      </c>
      <c r="J16" s="99" t="n">
        <v>1337.5</v>
      </c>
      <c r="K16" s="99" t="n"/>
      <c r="L16" s="99" t="n"/>
      <c r="M16" s="99" t="n"/>
      <c r="N16" s="99" t="n"/>
      <c r="O16" s="99" t="n"/>
      <c r="P16" s="99" t="n"/>
      <c r="Q16" s="99" t="n"/>
      <c r="R16" s="99" t="n"/>
      <c r="S16" s="99" t="n"/>
      <c r="T16" s="99" t="n"/>
      <c r="U16" s="99" t="n"/>
      <c r="V16" s="99" t="n"/>
      <c r="W16" s="99" t="n">
        <v>856</v>
      </c>
      <c r="X16" s="99" t="n">
        <v>1872.5</v>
      </c>
      <c r="Y16" s="99" t="n"/>
      <c r="Z16" s="99" t="n"/>
      <c r="AA16" s="99" t="n"/>
      <c r="AB16" s="99" t="n"/>
      <c r="AC16" s="99" t="n">
        <v>749</v>
      </c>
      <c r="AD16" s="99" t="n">
        <v>856</v>
      </c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94">
        <f>'SERV. PREVENTIVOS'!B17</f>
        <v/>
      </c>
      <c r="C17" s="95">
        <f>'SERV. PREVENTIVOS'!C17</f>
        <v/>
      </c>
      <c r="D17" s="15">
        <f>'SERV. PREVENTIVOS'!D17</f>
        <v/>
      </c>
      <c r="E17" s="68" t="n"/>
      <c r="F17" s="115">
        <f>AF17+AE17</f>
        <v/>
      </c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>
        <v>856</v>
      </c>
      <c r="P17" s="99" t="n">
        <v>1337.5</v>
      </c>
      <c r="Q17" s="100" t="n"/>
      <c r="R17" s="99" t="n"/>
      <c r="S17" s="99" t="n"/>
      <c r="T17" s="99" t="n"/>
      <c r="U17" s="99" t="n">
        <v>856</v>
      </c>
      <c r="V17" s="99" t="n">
        <v>1337.5</v>
      </c>
      <c r="W17" s="99" t="n"/>
      <c r="X17" s="99" t="n"/>
      <c r="Y17" s="99" t="n"/>
      <c r="Z17" s="99" t="n"/>
      <c r="AA17" s="99" t="n"/>
      <c r="AB17" s="99" t="n"/>
      <c r="AC17" s="99" t="n"/>
      <c r="AD17" s="99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94">
        <f>'SERV. PREVENTIVOS'!B18</f>
        <v/>
      </c>
      <c r="C18" s="95">
        <f>'SERV. PREVENTIVOS'!C18</f>
        <v/>
      </c>
      <c r="D18" s="15">
        <f>'SERV. PREVENTIVOS'!D18</f>
        <v/>
      </c>
      <c r="E18" s="68" t="n"/>
      <c r="F18" s="115">
        <f>AF18+AE18</f>
        <v/>
      </c>
      <c r="G18" s="99" t="n"/>
      <c r="H18" s="99" t="n"/>
      <c r="I18" s="99" t="n"/>
      <c r="J18" s="99" t="n"/>
      <c r="K18" s="99" t="n"/>
      <c r="L18" s="99" t="n"/>
      <c r="M18" s="99" t="n">
        <v>856</v>
      </c>
      <c r="N18" s="99" t="n">
        <v>1337.5</v>
      </c>
      <c r="O18" s="99" t="n"/>
      <c r="P18" s="99" t="n"/>
      <c r="Q18" s="99" t="n"/>
      <c r="R18" s="99" t="n"/>
      <c r="S18" s="99" t="n"/>
      <c r="T18" s="99" t="n"/>
      <c r="U18" s="99" t="n"/>
      <c r="V18" s="99" t="n"/>
      <c r="W18" s="99" t="n"/>
      <c r="X18" s="99" t="n"/>
      <c r="Y18" s="99" t="n">
        <v>856</v>
      </c>
      <c r="Z18" s="99" t="n">
        <v>1337.5</v>
      </c>
      <c r="AA18" s="99" t="n">
        <v>856</v>
      </c>
      <c r="AB18" s="99" t="n">
        <v>1337.5</v>
      </c>
      <c r="AC18" s="99" t="n"/>
      <c r="AD18" s="99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94">
        <f>'SERV. PREVENTIVOS'!B19</f>
        <v/>
      </c>
      <c r="C19" s="95">
        <f>'SERV. PREVENTIVOS'!C19</f>
        <v/>
      </c>
      <c r="D19" s="15">
        <f>'SERV. PREVENTIVOS'!D19</f>
        <v/>
      </c>
      <c r="E19" s="68" t="n"/>
      <c r="F19" s="115">
        <f>AF19+AE19</f>
        <v/>
      </c>
      <c r="G19" s="99" t="n">
        <v>856</v>
      </c>
      <c r="H19" s="99" t="n">
        <v>918.0599999999999</v>
      </c>
      <c r="I19" s="99" t="n"/>
      <c r="J19" s="99" t="n"/>
      <c r="K19" s="99" t="n"/>
      <c r="L19" s="99" t="n"/>
      <c r="M19" s="99" t="n"/>
      <c r="N19" s="99" t="n"/>
      <c r="O19" s="99" t="n"/>
      <c r="P19" s="99" t="n"/>
      <c r="Q19" s="99" t="n"/>
      <c r="R19" s="99" t="n"/>
      <c r="S19" s="99" t="n"/>
      <c r="T19" s="99" t="n"/>
      <c r="U19" s="99" t="n"/>
      <c r="V19" s="99" t="n"/>
      <c r="W19" s="99" t="n"/>
      <c r="X19" s="99" t="n"/>
      <c r="Y19" s="99" t="n">
        <v>856</v>
      </c>
      <c r="Z19" s="99" t="n">
        <v>918.0599999999999</v>
      </c>
      <c r="AA19" s="99" t="n"/>
      <c r="AB19" s="99" t="n"/>
      <c r="AC19" s="99" t="n"/>
      <c r="AD19" s="99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94">
        <f>'SERV. PREVENTIVOS'!B20</f>
        <v/>
      </c>
      <c r="C20" s="95">
        <f>'SERV. PREVENTIVOS'!C20</f>
        <v/>
      </c>
      <c r="D20" s="15">
        <f>'SERV. PREVENTIVOS'!D20</f>
        <v/>
      </c>
      <c r="E20" s="68" t="n"/>
      <c r="F20" s="115">
        <f>AF20+AE20</f>
        <v/>
      </c>
      <c r="G20" s="99" t="n"/>
      <c r="H20" s="99" t="n"/>
      <c r="I20" s="99" t="n">
        <v>0</v>
      </c>
      <c r="J20" s="99" t="n">
        <v>0</v>
      </c>
      <c r="K20" s="99" t="n"/>
      <c r="L20" s="99" t="n"/>
      <c r="M20" s="99" t="n"/>
      <c r="N20" s="99" t="n"/>
      <c r="O20" s="99" t="n"/>
      <c r="P20" s="99" t="n"/>
      <c r="Q20" s="99" t="n"/>
      <c r="R20" s="99" t="n"/>
      <c r="S20" s="99" t="n"/>
      <c r="T20" s="99" t="n"/>
      <c r="U20" s="99" t="n"/>
      <c r="V20" s="99" t="n"/>
      <c r="W20" s="99" t="n"/>
      <c r="X20" s="99" t="n"/>
      <c r="Y20" s="99" t="n"/>
      <c r="Z20" s="99" t="n"/>
      <c r="AA20" s="99" t="n"/>
      <c r="AB20" s="99" t="n"/>
      <c r="AC20" s="99" t="n"/>
      <c r="AD20" s="99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94">
        <f>'SERV. PREVENTIVOS'!B21</f>
        <v/>
      </c>
      <c r="C21" s="95">
        <f>'SERV. PREVENTIVOS'!C21</f>
        <v/>
      </c>
      <c r="D21" s="15">
        <f>'SERV. PREVENTIVOS'!D21</f>
        <v/>
      </c>
      <c r="E21" s="68" t="n"/>
      <c r="F21" s="115">
        <f>AF21+AE21</f>
        <v/>
      </c>
      <c r="G21" s="99" t="n"/>
      <c r="H21" s="99" t="n"/>
      <c r="I21" s="99" t="n"/>
      <c r="J21" s="99" t="n"/>
      <c r="K21" s="99" t="n"/>
      <c r="L21" s="99" t="n"/>
      <c r="M21" s="99" t="n">
        <v>1926</v>
      </c>
      <c r="N21" s="99" t="n">
        <v>3745</v>
      </c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94">
        <f>'SERV. PREVENTIVOS'!B22</f>
        <v/>
      </c>
      <c r="C22" s="95">
        <f>'SERV. PREVENTIVOS'!C22</f>
        <v/>
      </c>
      <c r="D22" s="15">
        <f>'SERV. PREVENTIVOS'!D22</f>
        <v/>
      </c>
      <c r="E22" s="68" t="n"/>
      <c r="F22" s="115">
        <f>AF22+AE22</f>
        <v/>
      </c>
      <c r="G22" s="99" t="n"/>
      <c r="H22" s="99" t="n"/>
      <c r="I22" s="99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  <c r="V22" s="99" t="n"/>
      <c r="W22" s="99" t="n"/>
      <c r="X22" s="99" t="n"/>
      <c r="Y22" s="99" t="n"/>
      <c r="Z22" s="99" t="n"/>
      <c r="AA22" s="99" t="n"/>
      <c r="AB22" s="99" t="n"/>
      <c r="AC22" s="99" t="n"/>
      <c r="AD22" s="99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101">
        <f>'SERV. PREVENTIVOS'!B23</f>
        <v/>
      </c>
      <c r="C23" s="102">
        <f>'SERV. PREVENTIVOS'!C23</f>
        <v/>
      </c>
      <c r="D23" s="42">
        <f>'SERV. PREVENTIVOS'!D23</f>
        <v/>
      </c>
      <c r="E23" s="70" t="n"/>
      <c r="F23" s="103">
        <f>AF23+AE23</f>
        <v/>
      </c>
      <c r="G23" s="45" t="n">
        <v>642</v>
      </c>
      <c r="H23" s="45" t="n">
        <v>1605</v>
      </c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>
        <v>321</v>
      </c>
      <c r="Z23" s="45" t="n">
        <v>856</v>
      </c>
      <c r="AA23" s="45" t="n"/>
      <c r="AB23" s="45" t="n"/>
      <c r="AC23" s="45" t="n"/>
      <c r="AD23" s="45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101">
        <f>'SERV. PREVENTIVOS'!B24</f>
        <v/>
      </c>
      <c r="C24" s="102">
        <f>'SERV. PREVENTIVOS'!C24</f>
        <v/>
      </c>
      <c r="D24" s="42">
        <f>'SERV. PREVENTIVOS'!D24</f>
        <v/>
      </c>
      <c r="E24" s="70" t="n"/>
      <c r="F24" s="103">
        <f>AF24+AE24</f>
        <v/>
      </c>
      <c r="G24" s="45" t="n"/>
      <c r="H24" s="45" t="n"/>
      <c r="I24" s="45" t="n">
        <v>856</v>
      </c>
      <c r="J24" s="45" t="n">
        <v>1337.5</v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101">
        <f>'SERV. PREVENTIVOS'!B25</f>
        <v/>
      </c>
      <c r="C25" s="102">
        <f>'SERV. PREVENTIVOS'!C25</f>
        <v/>
      </c>
      <c r="D25" s="42">
        <f>'SERV. PREVENTIVOS'!D25</f>
        <v/>
      </c>
      <c r="E25" s="70" t="n"/>
      <c r="F25" s="103">
        <f>AF25+AE25</f>
        <v/>
      </c>
      <c r="G25" s="45" t="n"/>
      <c r="H25" s="45" t="n"/>
      <c r="I25" s="45" t="n">
        <v>856</v>
      </c>
      <c r="J25" s="45" t="n"/>
      <c r="K25" s="45" t="n"/>
      <c r="L25" s="45" t="n"/>
      <c r="M25" s="45" t="n"/>
      <c r="N25" s="45" t="n"/>
      <c r="O25" s="45" t="n"/>
      <c r="P25" s="45" t="n"/>
      <c r="Q25" s="45" t="n">
        <v>535</v>
      </c>
      <c r="R25" s="45" t="n">
        <v>1337.5</v>
      </c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101">
        <f>'SERV. PREVENTIVOS'!B26</f>
        <v/>
      </c>
      <c r="C26" s="102">
        <f>'SERV. PREVENTIVOS'!C26</f>
        <v/>
      </c>
      <c r="D26" s="42">
        <f>'SERV. PREVENTIVOS'!D26</f>
        <v/>
      </c>
      <c r="E26" s="70" t="n"/>
      <c r="F26" s="103">
        <f>AF26+AE26</f>
        <v/>
      </c>
      <c r="G26" s="45" t="n"/>
      <c r="H26" s="45" t="n"/>
      <c r="I26" s="45" t="n">
        <v>0</v>
      </c>
      <c r="J26" s="45" t="n">
        <v>0</v>
      </c>
      <c r="K26" s="45" t="n"/>
      <c r="L26" s="45" t="n"/>
      <c r="M26" s="45" t="n"/>
      <c r="N26" s="45" t="n"/>
      <c r="O26" s="45" t="n"/>
      <c r="P26" s="45" t="n"/>
      <c r="Q26" s="45" t="n">
        <v>856</v>
      </c>
      <c r="R26" s="45" t="n">
        <v>1284</v>
      </c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101">
        <f>'SERV. PREVENTIVOS'!B27</f>
        <v/>
      </c>
      <c r="C27" s="102">
        <f>'SERV. PREVENTIVOS'!C27</f>
        <v/>
      </c>
      <c r="D27" s="42">
        <f>'SERV. PREVENTIVOS'!D27</f>
        <v/>
      </c>
      <c r="E27" s="70" t="n"/>
      <c r="F27" s="103">
        <f>AF27+AE27</f>
        <v/>
      </c>
      <c r="G27" s="45" t="n">
        <v>642</v>
      </c>
      <c r="H27" s="45" t="n">
        <v>1605</v>
      </c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105">
        <f>'SERV. PREVENTIVOS'!B28</f>
        <v/>
      </c>
      <c r="C28" s="102">
        <f>'SERV. PREVENTIVOS'!C28</f>
        <v/>
      </c>
      <c r="D28" s="42">
        <f>'SERV. PREVENTIVOS'!D28</f>
        <v/>
      </c>
      <c r="E28" s="72" t="n"/>
      <c r="F28" s="103">
        <f>AF28+AE28</f>
        <v/>
      </c>
      <c r="G28" s="45" t="n"/>
      <c r="H28" s="45" t="n"/>
      <c r="I28" s="45" t="n">
        <v>856</v>
      </c>
      <c r="J28" s="45" t="n">
        <v>918.0599999999999</v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>
        <v>535</v>
      </c>
      <c r="X28" s="45" t="n">
        <v>642</v>
      </c>
      <c r="Y28" s="45" t="n"/>
      <c r="Z28" s="45" t="n"/>
      <c r="AA28" s="45" t="n"/>
      <c r="AB28" s="45" t="n"/>
      <c r="AC28" s="45" t="n"/>
      <c r="AD28" s="45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106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E10</f>
        <v/>
      </c>
      <c r="J35" s="78">
        <f>F10</f>
        <v/>
      </c>
      <c r="K35" s="78" t="n"/>
      <c r="L35" s="78" t="n"/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E12</f>
        <v/>
      </c>
      <c r="J36" s="87">
        <f>F12</f>
        <v/>
      </c>
      <c r="K36" s="99" t="n"/>
      <c r="L36" s="99" t="n"/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E13</f>
        <v/>
      </c>
      <c r="J37" s="87">
        <f>F13</f>
        <v/>
      </c>
      <c r="K37" s="99" t="n"/>
      <c r="L37" s="99" t="n"/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E14</f>
        <v/>
      </c>
      <c r="J38" s="87">
        <f>F14</f>
        <v/>
      </c>
      <c r="K38" s="99" t="n"/>
      <c r="L38" s="99" t="n"/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E15</f>
        <v/>
      </c>
      <c r="J39" s="87">
        <f>F15</f>
        <v/>
      </c>
      <c r="K39" s="99" t="n"/>
      <c r="L39" s="99" t="n"/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E16</f>
        <v/>
      </c>
      <c r="J40" s="87">
        <f>F16</f>
        <v/>
      </c>
      <c r="K40" s="99" t="n"/>
      <c r="L40" s="99" t="n"/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E17</f>
        <v/>
      </c>
      <c r="J41" s="87">
        <f>F17</f>
        <v/>
      </c>
      <c r="K41" s="99" t="n"/>
      <c r="L41" s="99" t="n"/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E19</f>
        <v/>
      </c>
      <c r="J42" s="87">
        <f>F19</f>
        <v/>
      </c>
      <c r="K42" s="99" t="n"/>
      <c r="L42" s="99" t="n"/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E20</f>
        <v/>
      </c>
      <c r="J43" s="87">
        <f>F20</f>
        <v/>
      </c>
      <c r="K43" s="99" t="n"/>
      <c r="L43" s="99" t="n"/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E21</f>
        <v/>
      </c>
      <c r="J44" s="87">
        <f>F21</f>
        <v/>
      </c>
      <c r="K44" s="99" t="n"/>
      <c r="L44" s="99" t="n"/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E23</f>
        <v/>
      </c>
      <c r="J45" s="87">
        <f>F23</f>
        <v/>
      </c>
      <c r="K45" s="99" t="n"/>
      <c r="L45" s="99" t="n"/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E27</f>
        <v/>
      </c>
      <c r="J46" s="87">
        <f>F27</f>
        <v/>
      </c>
      <c r="K46" s="99" t="n"/>
      <c r="L46" s="99" t="n"/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G29"/>
  <sheetViews>
    <sheetView zoomScale="75" zoomScaleNormal="75" workbookViewId="0">
      <selection activeCell="G11" sqref="G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" customWidth="1" style="81" min="7" max="7"/>
    <col width="8" customWidth="1" style="81" min="8" max="8"/>
    <col width="11.109375" customWidth="1" style="81" min="9" max="9"/>
    <col width="8" customWidth="1" style="81" min="10" max="10"/>
    <col width="10.88671875" customWidth="1" style="81" min="11" max="11"/>
    <col width="8.44140625" customWidth="1" style="81" min="12" max="12"/>
    <col width="10.6640625" customWidth="1" style="81" min="13" max="13"/>
    <col width="8.44140625" customWidth="1" style="81" min="14" max="14"/>
    <col width="11" customWidth="1" style="81" min="15" max="15"/>
    <col width="8.88671875" customWidth="1" style="81" min="16" max="16"/>
    <col width="10.5546875" customWidth="1" style="81" min="17" max="17"/>
    <col width="8.44140625" customWidth="1" style="81" min="18" max="18"/>
    <col width="10.6640625" customWidth="1" style="81" min="19" max="19"/>
    <col width="8" customWidth="1" style="81" min="20" max="20"/>
    <col width="10.6640625" customWidth="1" style="81" min="21" max="21"/>
    <col width="8" customWidth="1" style="81" min="22" max="22"/>
    <col width="10.6640625" customWidth="1" style="81" min="23" max="23"/>
    <col width="8" customWidth="1" style="81" min="24" max="24"/>
    <col width="10.6640625" customWidth="1" style="81" min="25" max="25"/>
    <col width="8" customWidth="1" style="81" min="26" max="26"/>
    <col width="11" customWidth="1" style="81" min="27" max="27"/>
    <col width="8" customWidth="1" style="81" min="28" max="28"/>
    <col width="10.5546875" customWidth="1" style="81" min="29" max="29"/>
    <col width="8" customWidth="1" style="81" min="30" max="30"/>
    <col width="10.88671875" customWidth="1" style="81" min="31" max="31"/>
    <col width="11" customWidth="1" style="81" min="32" max="32"/>
  </cols>
  <sheetData>
    <row r="7">
      <c r="E7" s="166" t="inlineStr">
        <is>
          <t>SERVICIOS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LAVADOS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07" t="inlineStr">
        <is>
          <t>OBRA</t>
        </is>
      </c>
      <c r="H9" s="12" t="inlineStr">
        <is>
          <t>CIONES</t>
        </is>
      </c>
      <c r="I9" s="107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>
        <v>24</v>
      </c>
      <c r="F10" s="109">
        <f>AE10</f>
        <v/>
      </c>
      <c r="G10" s="87" t="n">
        <v>214</v>
      </c>
      <c r="H10" s="78" t="n"/>
      <c r="I10" s="87" t="n">
        <v>214</v>
      </c>
      <c r="J10" s="78" t="n"/>
      <c r="K10" s="87" t="n">
        <v>214</v>
      </c>
      <c r="L10" s="78" t="n"/>
      <c r="M10" s="87" t="n">
        <v>214</v>
      </c>
      <c r="N10" s="78" t="n"/>
      <c r="O10" s="87" t="n">
        <v>214</v>
      </c>
      <c r="P10" s="78" t="n"/>
      <c r="Q10" s="87" t="n">
        <v>214</v>
      </c>
      <c r="R10" s="78" t="n"/>
      <c r="S10" s="87" t="n">
        <v>214</v>
      </c>
      <c r="T10" s="78" t="n"/>
      <c r="U10" s="87" t="n">
        <v>214</v>
      </c>
      <c r="V10" s="78" t="n"/>
      <c r="W10" s="87" t="n">
        <v>214</v>
      </c>
      <c r="X10" s="78" t="n"/>
      <c r="Y10" s="87" t="n">
        <v>214</v>
      </c>
      <c r="Z10" s="78" t="n"/>
      <c r="AA10" s="87" t="n">
        <v>214</v>
      </c>
      <c r="AB10" s="78" t="n"/>
      <c r="AC10" s="87" t="n">
        <v>214</v>
      </c>
      <c r="AD10" s="78" t="n"/>
      <c r="AE10" s="79">
        <f>SUM(G10+I10+K10+M10+O10+Q10+S10+U10+W10+Y10+AA10+AC10)</f>
        <v/>
      </c>
      <c r="AF10" s="79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>
        <v>24</v>
      </c>
      <c r="F11" s="109">
        <f>AE11</f>
        <v/>
      </c>
      <c r="G11" s="87" t="n">
        <v>214</v>
      </c>
      <c r="H11" s="87" t="n"/>
      <c r="I11" s="87" t="n">
        <v>214</v>
      </c>
      <c r="J11" s="87" t="n"/>
      <c r="K11" s="87" t="n">
        <v>214</v>
      </c>
      <c r="L11" s="87" t="n"/>
      <c r="M11" s="87" t="n">
        <v>214</v>
      </c>
      <c r="N11" s="87" t="n"/>
      <c r="O11" s="87" t="n">
        <v>214</v>
      </c>
      <c r="P11" s="87" t="n"/>
      <c r="Q11" s="87" t="n">
        <v>214</v>
      </c>
      <c r="R11" s="87" t="n"/>
      <c r="S11" s="87" t="n">
        <v>214</v>
      </c>
      <c r="T11" s="87" t="n"/>
      <c r="U11" s="87" t="n">
        <v>214</v>
      </c>
      <c r="V11" s="87" t="n"/>
      <c r="W11" s="87" t="n">
        <v>214</v>
      </c>
      <c r="X11" s="87" t="n"/>
      <c r="Y11" s="87" t="n">
        <v>214</v>
      </c>
      <c r="Z11" s="87" t="n"/>
      <c r="AA11" s="87" t="n">
        <v>214</v>
      </c>
      <c r="AB11" s="87" t="n"/>
      <c r="AC11" s="87" t="n">
        <v>214</v>
      </c>
      <c r="AD11" s="87" t="n"/>
      <c r="AE11" s="79">
        <f>SUM(G11+I11+K11+M11+O11+Q11+S11+U11+W11+Y11+AA11+AC11)</f>
        <v/>
      </c>
      <c r="AF11" s="79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>
        <v>24</v>
      </c>
      <c r="F12" s="109">
        <f>AE12</f>
        <v/>
      </c>
      <c r="G12" s="87" t="n">
        <v>214</v>
      </c>
      <c r="H12" s="99" t="n"/>
      <c r="I12" s="87" t="n">
        <v>214</v>
      </c>
      <c r="J12" s="99" t="n"/>
      <c r="K12" s="87" t="n">
        <v>214</v>
      </c>
      <c r="L12" s="99" t="n"/>
      <c r="M12" s="87" t="n">
        <v>214</v>
      </c>
      <c r="N12" s="99" t="n"/>
      <c r="O12" s="87" t="n">
        <v>214</v>
      </c>
      <c r="P12" s="99" t="n"/>
      <c r="Q12" s="87" t="n">
        <v>214</v>
      </c>
      <c r="R12" s="99" t="n"/>
      <c r="S12" s="87" t="n">
        <v>214</v>
      </c>
      <c r="T12" s="99" t="n"/>
      <c r="U12" s="87" t="n">
        <v>214</v>
      </c>
      <c r="V12" s="99" t="n"/>
      <c r="W12" s="87" t="n">
        <v>214</v>
      </c>
      <c r="X12" s="99" t="n"/>
      <c r="Y12" s="87" t="n">
        <v>214</v>
      </c>
      <c r="Z12" s="99" t="n"/>
      <c r="AA12" s="87" t="n">
        <v>214</v>
      </c>
      <c r="AB12" s="99" t="n"/>
      <c r="AC12" s="87" t="n">
        <v>214</v>
      </c>
      <c r="AD12" s="99" t="n"/>
      <c r="AE12" s="79">
        <f>SUM(G12+I12+K12+M12+O12+Q12+S12+U12+W12+Y12+AA12+AC12)</f>
        <v/>
      </c>
      <c r="AF12" s="80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5" t="n">
        <v>24</v>
      </c>
      <c r="F13" s="109">
        <f>AE13</f>
        <v/>
      </c>
      <c r="G13" s="87" t="n">
        <v>214</v>
      </c>
      <c r="H13" s="99" t="n"/>
      <c r="I13" s="87" t="n">
        <v>214</v>
      </c>
      <c r="J13" s="99" t="n"/>
      <c r="K13" s="87" t="n">
        <v>214</v>
      </c>
      <c r="L13" s="99" t="n"/>
      <c r="M13" s="87" t="n">
        <v>214</v>
      </c>
      <c r="N13" s="99" t="n"/>
      <c r="O13" s="87" t="n">
        <v>214</v>
      </c>
      <c r="P13" s="99" t="n"/>
      <c r="Q13" s="87" t="n">
        <v>214</v>
      </c>
      <c r="R13" s="99" t="n"/>
      <c r="S13" s="87" t="n">
        <v>214</v>
      </c>
      <c r="T13" s="99" t="n"/>
      <c r="U13" s="87" t="n">
        <v>214</v>
      </c>
      <c r="V13" s="99" t="n"/>
      <c r="W13" s="87" t="n">
        <v>214</v>
      </c>
      <c r="X13" s="99" t="n"/>
      <c r="Y13" s="87" t="n">
        <v>214</v>
      </c>
      <c r="Z13" s="99" t="n"/>
      <c r="AA13" s="87" t="n">
        <v>214</v>
      </c>
      <c r="AB13" s="99" t="n"/>
      <c r="AC13" s="87" t="n">
        <v>214</v>
      </c>
      <c r="AD13" s="99" t="n"/>
      <c r="AE13" s="79">
        <f>SUM(G13+I13+K13+M13+O13+Q13+S13+U13+W13+Y13+AA13+AC13)</f>
        <v/>
      </c>
      <c r="AF13" s="80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>
        <v>24</v>
      </c>
      <c r="F14" s="109">
        <f>AE14</f>
        <v/>
      </c>
      <c r="G14" s="87" t="n">
        <v>214</v>
      </c>
      <c r="H14" s="99" t="n"/>
      <c r="I14" s="87" t="n">
        <v>214</v>
      </c>
      <c r="J14" s="99" t="n"/>
      <c r="K14" s="87" t="n">
        <v>214</v>
      </c>
      <c r="L14" s="99" t="n"/>
      <c r="M14" s="87" t="n">
        <v>214</v>
      </c>
      <c r="N14" s="99" t="n"/>
      <c r="O14" s="87" t="n">
        <v>214</v>
      </c>
      <c r="P14" s="99" t="n"/>
      <c r="Q14" s="87" t="n">
        <v>214</v>
      </c>
      <c r="R14" s="99" t="n"/>
      <c r="S14" s="87" t="n">
        <v>214</v>
      </c>
      <c r="T14" s="99" t="n"/>
      <c r="U14" s="87" t="n">
        <v>214</v>
      </c>
      <c r="V14" s="99" t="n"/>
      <c r="W14" s="87" t="n">
        <v>214</v>
      </c>
      <c r="X14" s="99" t="n"/>
      <c r="Y14" s="87" t="n">
        <v>214</v>
      </c>
      <c r="Z14" s="99" t="n"/>
      <c r="AA14" s="87" t="n">
        <v>214</v>
      </c>
      <c r="AB14" s="99" t="n"/>
      <c r="AC14" s="87" t="n">
        <v>214</v>
      </c>
      <c r="AD14" s="99" t="n"/>
      <c r="AE14" s="79">
        <f>SUM(G14+I14+K14+M14+O14+Q14+S14+U14+W14+Y14+AA14+AC14)</f>
        <v/>
      </c>
      <c r="AF14" s="80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5" t="n">
        <v>24</v>
      </c>
      <c r="F15" s="109">
        <f>AE15</f>
        <v/>
      </c>
      <c r="G15" s="87" t="n">
        <v>214</v>
      </c>
      <c r="H15" s="99" t="n"/>
      <c r="I15" s="87" t="n">
        <v>214</v>
      </c>
      <c r="J15" s="99" t="n"/>
      <c r="K15" s="87" t="n">
        <v>214</v>
      </c>
      <c r="L15" s="99" t="n"/>
      <c r="M15" s="87" t="n">
        <v>214</v>
      </c>
      <c r="N15" s="99" t="n"/>
      <c r="O15" s="87" t="n">
        <v>214</v>
      </c>
      <c r="P15" s="99" t="n"/>
      <c r="Q15" s="87" t="n">
        <v>214</v>
      </c>
      <c r="R15" s="99" t="n"/>
      <c r="S15" s="87" t="n">
        <v>214</v>
      </c>
      <c r="T15" s="99" t="n"/>
      <c r="U15" s="87" t="n">
        <v>214</v>
      </c>
      <c r="V15" s="99" t="n"/>
      <c r="W15" s="87" t="n">
        <v>214</v>
      </c>
      <c r="X15" s="99" t="n"/>
      <c r="Y15" s="87" t="n">
        <v>214</v>
      </c>
      <c r="Z15" s="99" t="n"/>
      <c r="AA15" s="87" t="n">
        <v>214</v>
      </c>
      <c r="AB15" s="99" t="n"/>
      <c r="AC15" s="87" t="n">
        <v>214</v>
      </c>
      <c r="AD15" s="99" t="n"/>
      <c r="AE15" s="79">
        <f>SUM(G15+I15+K15+M15+O15+Q15+S15+U15+W15+Y15+AA15+AC15)</f>
        <v/>
      </c>
      <c r="AF15" s="80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>
        <v>24</v>
      </c>
      <c r="F16" s="109">
        <f>AE16</f>
        <v/>
      </c>
      <c r="G16" s="87" t="n">
        <v>214</v>
      </c>
      <c r="H16" s="99" t="n"/>
      <c r="I16" s="87" t="n">
        <v>214</v>
      </c>
      <c r="J16" s="99" t="n"/>
      <c r="K16" s="87" t="n">
        <v>214</v>
      </c>
      <c r="L16" s="99" t="n"/>
      <c r="M16" s="87" t="n">
        <v>214</v>
      </c>
      <c r="N16" s="99" t="n"/>
      <c r="O16" s="87" t="n">
        <v>214</v>
      </c>
      <c r="P16" s="99" t="n"/>
      <c r="Q16" s="87" t="n">
        <v>214</v>
      </c>
      <c r="R16" s="99" t="n"/>
      <c r="S16" s="87" t="n">
        <v>214</v>
      </c>
      <c r="T16" s="99" t="n"/>
      <c r="U16" s="87" t="n">
        <v>214</v>
      </c>
      <c r="V16" s="99" t="n"/>
      <c r="W16" s="87" t="n">
        <v>214</v>
      </c>
      <c r="X16" s="99" t="n"/>
      <c r="Y16" s="87" t="n">
        <v>214</v>
      </c>
      <c r="Z16" s="99" t="n"/>
      <c r="AA16" s="87" t="n">
        <v>214</v>
      </c>
      <c r="AB16" s="99" t="n"/>
      <c r="AC16" s="87" t="n">
        <v>214</v>
      </c>
      <c r="AD16" s="99" t="n"/>
      <c r="AE16" s="79">
        <f>SUM(G16+I16+K16+M16+O16+Q16+S16+U16+W16+Y16+AA16+AC16)</f>
        <v/>
      </c>
      <c r="AF16" s="80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5" t="n">
        <v>24</v>
      </c>
      <c r="F17" s="109">
        <f>AE17</f>
        <v/>
      </c>
      <c r="G17" s="87" t="n">
        <v>214</v>
      </c>
      <c r="H17" s="99" t="n"/>
      <c r="I17" s="87" t="n">
        <v>214</v>
      </c>
      <c r="J17" s="99" t="n"/>
      <c r="K17" s="87" t="n">
        <v>214</v>
      </c>
      <c r="L17" s="99" t="n"/>
      <c r="M17" s="87" t="n">
        <v>214</v>
      </c>
      <c r="N17" s="99" t="n"/>
      <c r="O17" s="87" t="n">
        <v>214</v>
      </c>
      <c r="P17" s="99" t="n"/>
      <c r="Q17" s="87" t="n">
        <v>214</v>
      </c>
      <c r="R17" s="99" t="n"/>
      <c r="S17" s="87" t="n">
        <v>214</v>
      </c>
      <c r="T17" s="99" t="n"/>
      <c r="U17" s="87" t="n">
        <v>214</v>
      </c>
      <c r="V17" s="99" t="n"/>
      <c r="W17" s="87" t="n">
        <v>214</v>
      </c>
      <c r="X17" s="99" t="n"/>
      <c r="Y17" s="87" t="n">
        <v>214</v>
      </c>
      <c r="Z17" s="99" t="n"/>
      <c r="AA17" s="87" t="n">
        <v>214</v>
      </c>
      <c r="AB17" s="99" t="n"/>
      <c r="AC17" s="87" t="n">
        <v>214</v>
      </c>
      <c r="AD17" s="99" t="n"/>
      <c r="AE17" s="79">
        <f>SUM(G17+I17+K17+M17+O17+Q17+S17+U17+W17+Y17+AA17+AC17)</f>
        <v/>
      </c>
      <c r="AF17" s="80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5" t="n">
        <v>24</v>
      </c>
      <c r="F18" s="109">
        <f>AE18</f>
        <v/>
      </c>
      <c r="G18" s="87" t="n">
        <v>214</v>
      </c>
      <c r="H18" s="99" t="n"/>
      <c r="I18" s="87" t="n">
        <v>214</v>
      </c>
      <c r="J18" s="99" t="n"/>
      <c r="K18" s="87" t="n">
        <v>214</v>
      </c>
      <c r="L18" s="99" t="n"/>
      <c r="M18" s="87" t="n">
        <v>214</v>
      </c>
      <c r="N18" s="99" t="n"/>
      <c r="O18" s="87" t="n">
        <v>214</v>
      </c>
      <c r="P18" s="99" t="n"/>
      <c r="Q18" s="87" t="n">
        <v>214</v>
      </c>
      <c r="R18" s="99" t="n"/>
      <c r="S18" s="87" t="n">
        <v>214</v>
      </c>
      <c r="T18" s="99" t="n"/>
      <c r="U18" s="87" t="n">
        <v>214</v>
      </c>
      <c r="V18" s="99" t="n"/>
      <c r="W18" s="87" t="n">
        <v>214</v>
      </c>
      <c r="X18" s="99" t="n"/>
      <c r="Y18" s="87" t="n">
        <v>214</v>
      </c>
      <c r="Z18" s="99" t="n"/>
      <c r="AA18" s="87" t="n">
        <v>214</v>
      </c>
      <c r="AB18" s="99" t="n"/>
      <c r="AC18" s="87" t="n">
        <v>214</v>
      </c>
      <c r="AD18" s="99" t="n"/>
      <c r="AE18" s="79">
        <f>SUM(G18+I18+K18+M18+O18+Q18+S18+U18+W18+Y18+AA18+AC18)</f>
        <v/>
      </c>
      <c r="AF18" s="80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>
        <v>24</v>
      </c>
      <c r="F19" s="109">
        <f>AE19</f>
        <v/>
      </c>
      <c r="G19" s="87" t="n">
        <v>214</v>
      </c>
      <c r="H19" s="99" t="n"/>
      <c r="I19" s="87" t="n">
        <v>214</v>
      </c>
      <c r="J19" s="99" t="n"/>
      <c r="K19" s="87" t="n">
        <v>214</v>
      </c>
      <c r="L19" s="99" t="n"/>
      <c r="M19" s="87" t="n">
        <v>214</v>
      </c>
      <c r="N19" s="99" t="n"/>
      <c r="O19" s="87" t="n">
        <v>214</v>
      </c>
      <c r="P19" s="99" t="n"/>
      <c r="Q19" s="87" t="n">
        <v>214</v>
      </c>
      <c r="R19" s="99" t="n"/>
      <c r="S19" s="87" t="n">
        <v>214</v>
      </c>
      <c r="T19" s="99" t="n"/>
      <c r="U19" s="87" t="n">
        <v>214</v>
      </c>
      <c r="V19" s="99" t="n"/>
      <c r="W19" s="87" t="n">
        <v>214</v>
      </c>
      <c r="X19" s="99" t="n"/>
      <c r="Y19" s="87" t="n">
        <v>214</v>
      </c>
      <c r="Z19" s="99" t="n"/>
      <c r="AA19" s="87" t="n">
        <v>214</v>
      </c>
      <c r="AB19" s="99" t="n"/>
      <c r="AC19" s="87" t="n">
        <v>214</v>
      </c>
      <c r="AD19" s="99" t="n"/>
      <c r="AE19" s="79">
        <f>SUM(G19+I19+K19+M19+O19+Q19+S19+U19+W19+Y19+AA19+AC19)</f>
        <v/>
      </c>
      <c r="AF19" s="80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5" t="n">
        <v>24</v>
      </c>
      <c r="F20" s="109">
        <f>AE20</f>
        <v/>
      </c>
      <c r="G20" s="87" t="n">
        <v>214</v>
      </c>
      <c r="H20" s="99" t="n"/>
      <c r="I20" s="87" t="n">
        <v>214</v>
      </c>
      <c r="J20" s="99" t="n"/>
      <c r="K20" s="87" t="n">
        <v>214</v>
      </c>
      <c r="L20" s="99" t="n"/>
      <c r="M20" s="87" t="n">
        <v>214</v>
      </c>
      <c r="N20" s="99" t="n"/>
      <c r="O20" s="87" t="n">
        <v>214</v>
      </c>
      <c r="P20" s="99" t="n"/>
      <c r="Q20" s="87" t="n">
        <v>214</v>
      </c>
      <c r="R20" s="99" t="n"/>
      <c r="S20" s="87" t="n">
        <v>214</v>
      </c>
      <c r="T20" s="99" t="n"/>
      <c r="U20" s="87" t="n">
        <v>214</v>
      </c>
      <c r="V20" s="99" t="n"/>
      <c r="W20" s="87" t="n">
        <v>214</v>
      </c>
      <c r="X20" s="99" t="n"/>
      <c r="Y20" s="87" t="n">
        <v>214</v>
      </c>
      <c r="Z20" s="99" t="n"/>
      <c r="AA20" s="87" t="n">
        <v>214</v>
      </c>
      <c r="AB20" s="99" t="n"/>
      <c r="AC20" s="87" t="n">
        <v>214</v>
      </c>
      <c r="AD20" s="99" t="n"/>
      <c r="AE20" s="79">
        <f>SUM(G20+I20+K20+M20+O20+Q20+S20+U20+W20+Y20+AA20+AC20)</f>
        <v/>
      </c>
      <c r="AF20" s="80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>
        <v>24</v>
      </c>
      <c r="F21" s="109">
        <f>AE21</f>
        <v/>
      </c>
      <c r="G21" s="87" t="n">
        <v>214</v>
      </c>
      <c r="H21" s="99" t="n"/>
      <c r="I21" s="87" t="n">
        <v>214</v>
      </c>
      <c r="J21" s="99" t="n"/>
      <c r="K21" s="87" t="n">
        <v>214</v>
      </c>
      <c r="L21" s="99" t="n"/>
      <c r="M21" s="87" t="n">
        <v>214</v>
      </c>
      <c r="N21" s="99" t="n"/>
      <c r="O21" s="87" t="n">
        <v>214</v>
      </c>
      <c r="P21" s="99" t="n"/>
      <c r="Q21" s="87" t="n">
        <v>214</v>
      </c>
      <c r="R21" s="99" t="n"/>
      <c r="S21" s="87" t="n">
        <v>214</v>
      </c>
      <c r="T21" s="99" t="n"/>
      <c r="U21" s="87" t="n">
        <v>214</v>
      </c>
      <c r="V21" s="99" t="n"/>
      <c r="W21" s="87" t="n">
        <v>214</v>
      </c>
      <c r="X21" s="99" t="n"/>
      <c r="Y21" s="87" t="n">
        <v>214</v>
      </c>
      <c r="Z21" s="99" t="n"/>
      <c r="AA21" s="87" t="n">
        <v>214</v>
      </c>
      <c r="AB21" s="99" t="n"/>
      <c r="AC21" s="87" t="n">
        <v>214</v>
      </c>
      <c r="AD21" s="99" t="n"/>
      <c r="AE21" s="79">
        <f>SUM(G21+I21+K21+M21+O21+Q21+S21+U21+W21+Y21+AA21+AC21)</f>
        <v/>
      </c>
      <c r="AF21" s="80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5" t="n">
        <v>24</v>
      </c>
      <c r="F22" s="109">
        <f>AE22</f>
        <v/>
      </c>
      <c r="G22" s="87" t="n">
        <v>214</v>
      </c>
      <c r="H22" s="99" t="n"/>
      <c r="I22" s="87" t="n">
        <v>214</v>
      </c>
      <c r="J22" s="99" t="n"/>
      <c r="K22" s="87" t="n">
        <v>214</v>
      </c>
      <c r="L22" s="99" t="n"/>
      <c r="M22" s="87" t="n">
        <v>214</v>
      </c>
      <c r="N22" s="99" t="n"/>
      <c r="O22" s="87" t="n">
        <v>214</v>
      </c>
      <c r="P22" s="99" t="n"/>
      <c r="Q22" s="87" t="n">
        <v>214</v>
      </c>
      <c r="R22" s="99" t="n"/>
      <c r="S22" s="87" t="n">
        <v>214</v>
      </c>
      <c r="T22" s="99" t="n"/>
      <c r="U22" s="87" t="n">
        <v>214</v>
      </c>
      <c r="V22" s="99" t="n"/>
      <c r="W22" s="87" t="n">
        <v>214</v>
      </c>
      <c r="X22" s="99" t="n"/>
      <c r="Y22" s="87" t="n">
        <v>214</v>
      </c>
      <c r="Z22" s="99" t="n"/>
      <c r="AA22" s="87" t="n">
        <v>214</v>
      </c>
      <c r="AB22" s="99" t="n"/>
      <c r="AC22" s="87" t="n">
        <v>214</v>
      </c>
      <c r="AD22" s="99" t="n"/>
      <c r="AE22" s="79">
        <f>SUM(G22+I22+K22+M22+O22+Q22+S22+U22+W22+Y22+AA22+AC22)</f>
        <v/>
      </c>
      <c r="AF22" s="80" t="n"/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110" t="n">
        <v>24</v>
      </c>
      <c r="F23" s="111">
        <f>AE23</f>
        <v/>
      </c>
      <c r="G23" s="112" t="n">
        <v>214</v>
      </c>
      <c r="H23" s="113" t="n"/>
      <c r="I23" s="112" t="n">
        <v>214</v>
      </c>
      <c r="J23" s="113" t="n"/>
      <c r="K23" s="112" t="n">
        <v>214</v>
      </c>
      <c r="L23" s="113" t="n"/>
      <c r="M23" s="112" t="n">
        <v>214</v>
      </c>
      <c r="N23" s="113" t="n"/>
      <c r="O23" s="112" t="n">
        <v>214</v>
      </c>
      <c r="P23" s="113" t="n"/>
      <c r="Q23" s="112" t="n">
        <v>214</v>
      </c>
      <c r="R23" s="113" t="n"/>
      <c r="S23" s="112" t="n">
        <v>214</v>
      </c>
      <c r="T23" s="113" t="n"/>
      <c r="U23" s="112" t="n">
        <v>214</v>
      </c>
      <c r="V23" s="113" t="n"/>
      <c r="W23" s="112" t="n">
        <v>214</v>
      </c>
      <c r="X23" s="113" t="n"/>
      <c r="Y23" s="112" t="n">
        <v>214</v>
      </c>
      <c r="Z23" s="113" t="n"/>
      <c r="AA23" s="112" t="n">
        <v>214</v>
      </c>
      <c r="AB23" s="113" t="n"/>
      <c r="AC23" s="112" t="n">
        <v>214</v>
      </c>
      <c r="AD23" s="113" t="n"/>
      <c r="AE23" s="91">
        <f>SUM(G23+I23+K23+M23+O23+Q23+S23+U23+W23+Y23+AA23+AC23)</f>
        <v/>
      </c>
      <c r="AF23" s="91">
        <f>SUM(H23+J23+L23+N23+P23+R23+T23+V23+X23+Z23+AB23+AD23)</f>
        <v/>
      </c>
      <c r="AG23" s="111" t="n"/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110" t="n">
        <v>24</v>
      </c>
      <c r="F24" s="111">
        <f>AE24</f>
        <v/>
      </c>
      <c r="G24" s="112" t="n">
        <v>214</v>
      </c>
      <c r="H24" s="113" t="n"/>
      <c r="I24" s="112" t="n">
        <v>214</v>
      </c>
      <c r="J24" s="113" t="n"/>
      <c r="K24" s="112" t="n">
        <v>214</v>
      </c>
      <c r="L24" s="113" t="n"/>
      <c r="M24" s="112" t="n">
        <v>214</v>
      </c>
      <c r="N24" s="113" t="n"/>
      <c r="O24" s="112" t="n">
        <v>214</v>
      </c>
      <c r="P24" s="113" t="n"/>
      <c r="Q24" s="112" t="n">
        <v>214</v>
      </c>
      <c r="R24" s="113" t="n"/>
      <c r="S24" s="112" t="n">
        <v>214</v>
      </c>
      <c r="T24" s="113" t="n"/>
      <c r="U24" s="112" t="n">
        <v>214</v>
      </c>
      <c r="V24" s="113" t="n"/>
      <c r="W24" s="112" t="n">
        <v>214</v>
      </c>
      <c r="X24" s="113" t="n"/>
      <c r="Y24" s="112" t="n">
        <v>214</v>
      </c>
      <c r="Z24" s="113" t="n"/>
      <c r="AA24" s="112" t="n">
        <v>214</v>
      </c>
      <c r="AB24" s="113" t="n"/>
      <c r="AC24" s="112" t="n">
        <v>214</v>
      </c>
      <c r="AD24" s="113" t="n"/>
      <c r="AE24" s="91">
        <f>SUM(G24+I24+K24+M24+O24+Q24+S24+U24+W24+Y24+AA24+AC24)</f>
        <v/>
      </c>
      <c r="AF24" s="91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110" t="n">
        <v>24</v>
      </c>
      <c r="F25" s="111">
        <f>AE25</f>
        <v/>
      </c>
      <c r="G25" s="112" t="n">
        <v>214</v>
      </c>
      <c r="H25" s="113" t="n"/>
      <c r="I25" s="112" t="n">
        <v>214</v>
      </c>
      <c r="J25" s="113" t="n"/>
      <c r="K25" s="112" t="n">
        <v>214</v>
      </c>
      <c r="L25" s="113" t="n"/>
      <c r="M25" s="112" t="n">
        <v>214</v>
      </c>
      <c r="N25" s="113" t="n"/>
      <c r="O25" s="112" t="n">
        <v>214</v>
      </c>
      <c r="P25" s="113" t="n"/>
      <c r="Q25" s="112" t="n">
        <v>214</v>
      </c>
      <c r="R25" s="113" t="n"/>
      <c r="S25" s="112" t="n">
        <v>214</v>
      </c>
      <c r="T25" s="113" t="n"/>
      <c r="U25" s="112" t="n">
        <v>214</v>
      </c>
      <c r="V25" s="113" t="n"/>
      <c r="W25" s="112" t="n">
        <v>214</v>
      </c>
      <c r="X25" s="113" t="n"/>
      <c r="Y25" s="112" t="n">
        <v>214</v>
      </c>
      <c r="Z25" s="113" t="n"/>
      <c r="AA25" s="112" t="n">
        <v>214</v>
      </c>
      <c r="AB25" s="113" t="n"/>
      <c r="AC25" s="112" t="n">
        <v>214</v>
      </c>
      <c r="AD25" s="113" t="n"/>
      <c r="AE25" s="91">
        <f>SUM(G25+I25+K25+M25+O25+Q25+S25+U25+W25+Y25+AA25+AC25)</f>
        <v/>
      </c>
      <c r="AF25" s="91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>
        <v>24</v>
      </c>
      <c r="F26" s="111">
        <f>AE26</f>
        <v/>
      </c>
      <c r="G26" s="112" t="n">
        <v>214</v>
      </c>
      <c r="H26" s="113" t="n"/>
      <c r="I26" s="112" t="n">
        <v>214</v>
      </c>
      <c r="J26" s="113" t="n"/>
      <c r="K26" s="112" t="n">
        <v>214</v>
      </c>
      <c r="L26" s="113" t="n"/>
      <c r="M26" s="112" t="n">
        <v>214</v>
      </c>
      <c r="N26" s="113" t="n"/>
      <c r="O26" s="112" t="n">
        <v>214</v>
      </c>
      <c r="P26" s="113" t="n"/>
      <c r="Q26" s="112" t="n">
        <v>214</v>
      </c>
      <c r="R26" s="113" t="n"/>
      <c r="S26" s="112" t="n">
        <v>214</v>
      </c>
      <c r="T26" s="113" t="n"/>
      <c r="U26" s="112" t="n">
        <v>214</v>
      </c>
      <c r="V26" s="113" t="n"/>
      <c r="W26" s="112" t="n">
        <v>214</v>
      </c>
      <c r="X26" s="113" t="n"/>
      <c r="Y26" s="112" t="n">
        <v>214</v>
      </c>
      <c r="Z26" s="113" t="n"/>
      <c r="AA26" s="112" t="n">
        <v>214</v>
      </c>
      <c r="AB26" s="113" t="n"/>
      <c r="AC26" s="112" t="n">
        <v>214</v>
      </c>
      <c r="AD26" s="113" t="n"/>
      <c r="AE26" s="91">
        <f>SUM(G26+I26+K26+M26+O26+Q26+S26+U26+W26+Y26+AA26+AC26)</f>
        <v/>
      </c>
      <c r="AF26" s="91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110" t="n">
        <v>24</v>
      </c>
      <c r="F27" s="111">
        <f>AE27</f>
        <v/>
      </c>
      <c r="G27" s="112" t="n">
        <v>214</v>
      </c>
      <c r="H27" s="113" t="n"/>
      <c r="I27" s="112" t="n">
        <v>214</v>
      </c>
      <c r="J27" s="113" t="n"/>
      <c r="K27" s="112" t="n">
        <v>214</v>
      </c>
      <c r="L27" s="113" t="n"/>
      <c r="M27" s="112" t="n">
        <v>214</v>
      </c>
      <c r="N27" s="113" t="n"/>
      <c r="O27" s="112" t="n">
        <v>214</v>
      </c>
      <c r="P27" s="113" t="n"/>
      <c r="Q27" s="112" t="n">
        <v>214</v>
      </c>
      <c r="R27" s="113" t="n"/>
      <c r="S27" s="112" t="n">
        <v>214</v>
      </c>
      <c r="T27" s="113" t="n"/>
      <c r="U27" s="112" t="n">
        <v>214</v>
      </c>
      <c r="V27" s="113" t="n"/>
      <c r="W27" s="112" t="n">
        <v>214</v>
      </c>
      <c r="X27" s="113" t="n"/>
      <c r="Y27" s="112" t="n">
        <v>214</v>
      </c>
      <c r="Z27" s="113" t="n"/>
      <c r="AA27" s="112" t="n">
        <v>214</v>
      </c>
      <c r="AB27" s="113" t="n"/>
      <c r="AC27" s="112" t="n">
        <v>214</v>
      </c>
      <c r="AD27" s="113" t="n"/>
      <c r="AE27" s="91">
        <f>SUM(G27+I27+K27+M27+O27+Q27+S27+U27+W27+Y27+AA27+AC27)</f>
        <v/>
      </c>
      <c r="AF27" s="91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114" t="n">
        <v>24</v>
      </c>
      <c r="F28" s="111">
        <f>AE28</f>
        <v/>
      </c>
      <c r="G28" s="112" t="n">
        <v>214</v>
      </c>
      <c r="H28" s="113" t="n"/>
      <c r="I28" s="112" t="n">
        <v>214</v>
      </c>
      <c r="J28" s="113" t="n"/>
      <c r="K28" s="112" t="n">
        <v>214</v>
      </c>
      <c r="L28" s="113" t="n"/>
      <c r="M28" s="112" t="n">
        <v>214</v>
      </c>
      <c r="N28" s="113" t="n"/>
      <c r="O28" s="112" t="n">
        <v>214</v>
      </c>
      <c r="P28" s="113" t="n"/>
      <c r="Q28" s="112" t="n">
        <v>214</v>
      </c>
      <c r="R28" s="113" t="n"/>
      <c r="S28" s="112" t="n">
        <v>214</v>
      </c>
      <c r="T28" s="113" t="n"/>
      <c r="U28" s="112" t="n">
        <v>214</v>
      </c>
      <c r="V28" s="113" t="n"/>
      <c r="W28" s="112" t="n">
        <v>214</v>
      </c>
      <c r="X28" s="113" t="n"/>
      <c r="Y28" s="112" t="n">
        <v>214</v>
      </c>
      <c r="Z28" s="113" t="n"/>
      <c r="AA28" s="112" t="n">
        <v>214</v>
      </c>
      <c r="AB28" s="113" t="n"/>
      <c r="AC28" s="112" t="n">
        <v>214</v>
      </c>
      <c r="AD28" s="113" t="n"/>
      <c r="AE28" s="91">
        <f>SUM(G28+I28+K28+M28+O28+Q28+S28+U28+W28+Y28+AA28+AC28)</f>
        <v/>
      </c>
      <c r="AF28" s="91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46"/>
  <sheetViews>
    <sheetView topLeftCell="A7" zoomScale="75" zoomScaleNormal="75" workbookViewId="0">
      <selection activeCell="F21" sqref="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3.109375" customWidth="1" style="81" min="7" max="7"/>
    <col width="12.33203125" customWidth="1" style="81" min="8" max="8"/>
    <col width="12" customWidth="1" style="81" min="9" max="9"/>
    <col width="12.5546875" customWidth="1" style="81" min="10" max="10"/>
    <col width="12" customWidth="1" style="81" min="11" max="12"/>
    <col width="9.5546875" customWidth="1" style="81" min="13" max="13"/>
    <col width="10.332031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12.33203125" customWidth="1" style="81" min="31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MOTOR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09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97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97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SUM(G17+I17+K17+M17+O17+Q17+S17+U17+W17+Y17+AA17+AC17)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E10</f>
        <v/>
      </c>
      <c r="L35" s="78">
        <f>F10</f>
        <v/>
      </c>
      <c r="M35" s="78" t="n"/>
      <c r="N35" s="78" t="n"/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E12</f>
        <v/>
      </c>
      <c r="L36" s="87">
        <f>F12</f>
        <v/>
      </c>
      <c r="M36" s="99" t="n"/>
      <c r="N36" s="99" t="n"/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E13</f>
        <v/>
      </c>
      <c r="L37" s="87">
        <f>F13</f>
        <v/>
      </c>
      <c r="M37" s="99" t="n"/>
      <c r="N37" s="99" t="n"/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E14</f>
        <v/>
      </c>
      <c r="L38" s="87">
        <f>F14</f>
        <v/>
      </c>
      <c r="M38" s="99" t="n"/>
      <c r="N38" s="99" t="n"/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E15</f>
        <v/>
      </c>
      <c r="L39" s="87">
        <f>F15</f>
        <v/>
      </c>
      <c r="M39" s="99" t="n"/>
      <c r="N39" s="99" t="n"/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E16</f>
        <v/>
      </c>
      <c r="L40" s="87">
        <f>F16</f>
        <v/>
      </c>
      <c r="M40" s="99" t="n"/>
      <c r="N40" s="99" t="n"/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E17</f>
        <v/>
      </c>
      <c r="L41" s="87">
        <f>F17</f>
        <v/>
      </c>
      <c r="M41" s="99" t="n"/>
      <c r="N41" s="99" t="n"/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E19</f>
        <v/>
      </c>
      <c r="L42" s="87">
        <f>F19</f>
        <v/>
      </c>
      <c r="M42" s="99" t="n"/>
      <c r="N42" s="99" t="n"/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E20</f>
        <v/>
      </c>
      <c r="L43" s="87">
        <f>F20</f>
        <v/>
      </c>
      <c r="M43" s="99" t="n"/>
      <c r="N43" s="99" t="n"/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E21</f>
        <v/>
      </c>
      <c r="L44" s="87">
        <f>F21</f>
        <v/>
      </c>
      <c r="M44" s="99" t="n"/>
      <c r="N44" s="99" t="n"/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E23</f>
        <v/>
      </c>
      <c r="L45" s="87">
        <f>F23</f>
        <v/>
      </c>
      <c r="M45" s="99" t="n"/>
      <c r="N45" s="99" t="n"/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E27</f>
        <v/>
      </c>
      <c r="L46" s="87">
        <f>F27</f>
        <v/>
      </c>
      <c r="M46" s="99" t="n"/>
      <c r="N46" s="99" t="n"/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Y25" sqref="Y25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6640625" customWidth="1" style="81" min="31" max="31"/>
    <col width="9.109375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TRANS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09" t="n">
        <v>0</v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73">
        <f>G12+I12+K12+M12+O12+Q12+S12+U12+W12+Y12+AA12+AC12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73">
        <f>G13+I13+K13+M13+O13+Q13+S13+U13+W13+Y13+AA13+AC13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73">
        <f>G14+I14+K14+M14+O14+Q14+S14+U14+W14+Y14+AA14+AC14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73">
        <f>G15+I15+K15+M15+O15+Q15+S15+U15+W15+Y15+AA15+AC15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73">
        <f>G16+I16+K16+M16+O16+Q16+S16+U16+W16+Y16+AA16+AC16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73">
        <f>G17+I17+K17+M17+O17+Q17+S17+U17+W17+Y17+AA17+AC17</f>
        <v/>
      </c>
      <c r="AF17" s="98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73">
        <f>G18+I18+K18+M18+O18+Q18+S18+U18+W18+Y18+AA18+AC18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73">
        <f>G19+I19+K19+M19+O19+Q19+S19+U19+W19+Y19+AA19+AC19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73">
        <f>G20+I20+K20+M20+O20+Q20+S20+U20+W20+Y20+AA20+AC20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73">
        <f>G21+I21+K21+M21+O21+Q21+S21+U21+W21+Y21+AA21+AC21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 t="n">
        <v>0</v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73">
        <f>G22+I22+K22+M22+O22+Q22+S22+U22+W22+Y22+AA22+AC22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E10</f>
        <v/>
      </c>
      <c r="N35" s="78">
        <f>F10</f>
        <v/>
      </c>
      <c r="O35" s="78" t="n"/>
      <c r="P35" s="79" t="n"/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E12</f>
        <v/>
      </c>
      <c r="N36" s="87">
        <f>F12</f>
        <v/>
      </c>
      <c r="O36" s="99" t="n"/>
      <c r="P36" s="80" t="n"/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E13</f>
        <v/>
      </c>
      <c r="N37" s="87">
        <f>F13</f>
        <v/>
      </c>
      <c r="O37" s="99" t="n"/>
      <c r="P37" s="80" t="n"/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E14</f>
        <v/>
      </c>
      <c r="N38" s="87">
        <f>F14</f>
        <v/>
      </c>
      <c r="O38" s="99" t="n"/>
      <c r="P38" s="80" t="n"/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E15</f>
        <v/>
      </c>
      <c r="N39" s="87">
        <f>F15</f>
        <v/>
      </c>
      <c r="O39" s="99" t="n"/>
      <c r="P39" s="80" t="n"/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E16</f>
        <v/>
      </c>
      <c r="N40" s="87">
        <f>F16</f>
        <v/>
      </c>
      <c r="O40" s="99" t="n"/>
      <c r="P40" s="80" t="n"/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E17</f>
        <v/>
      </c>
      <c r="N41" s="87">
        <f>F17</f>
        <v/>
      </c>
      <c r="O41" s="99" t="n"/>
      <c r="P41" s="80" t="n"/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E19</f>
        <v/>
      </c>
      <c r="N42" s="87">
        <f>F19</f>
        <v/>
      </c>
      <c r="O42" s="99" t="n"/>
      <c r="P42" s="80" t="n"/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E20</f>
        <v/>
      </c>
      <c r="N43" s="87">
        <f>F20</f>
        <v/>
      </c>
      <c r="O43" s="99" t="n"/>
      <c r="P43" s="80" t="n"/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E21</f>
        <v/>
      </c>
      <c r="N44" s="87">
        <f>F21</f>
        <v/>
      </c>
      <c r="O44" s="99" t="n"/>
      <c r="P44" s="80" t="n"/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E23</f>
        <v/>
      </c>
      <c r="N45" s="87">
        <f>F23</f>
        <v/>
      </c>
      <c r="O45" s="99" t="n"/>
      <c r="P45" s="80" t="n"/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E27</f>
        <v/>
      </c>
      <c r="N46" s="87">
        <f>F27</f>
        <v/>
      </c>
      <c r="O46" s="99" t="n"/>
      <c r="P46" s="80" t="n"/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46"/>
  <sheetViews>
    <sheetView zoomScale="75" zoomScaleNormal="75" workbookViewId="0">
      <selection activeCell="A24" sqref="A24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166" t="inlineStr">
        <is>
          <t>REPARACIÓN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DE DIFERENC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5">
        <f>AF10</f>
        <v/>
      </c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23">
        <f>SUM(G10+I10+K10+M10+O10+Q10+S10+U10+W10+Y10+AA10+AC10)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5">
        <f>AF11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3">
        <f>SUM(G11+I11+K11+M11+O11+Q11+S11+U11+W11+Y11+AA11+AC11)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09">
        <f>AF12</f>
        <v/>
      </c>
      <c r="G12" s="73" t="n"/>
      <c r="H12" s="73" t="n"/>
      <c r="I12" s="73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98">
        <f>SUM(G12+I12+K12+M12+O12+Q12+S12+U12+W12+Y12+AA12+AC12)</f>
        <v/>
      </c>
      <c r="AF12" s="98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09">
        <f>AF13</f>
        <v/>
      </c>
      <c r="G13" s="73" t="n"/>
      <c r="H13" s="73" t="n"/>
      <c r="I13" s="73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98">
        <f>SUM(G13+I13+K13+M13+O13+Q13+S13+U13+W13+Y13+AA13+AC13)</f>
        <v/>
      </c>
      <c r="AF13" s="98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09">
        <f>AF14</f>
        <v/>
      </c>
      <c r="G14" s="73" t="n"/>
      <c r="H14" s="73" t="n"/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98">
        <f>SUM(G14+I14+K14+M14+O14+Q14+S14+U14+W14+Y14+AA14+AC14)</f>
        <v/>
      </c>
      <c r="AF14" s="98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09">
        <f>AF15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98">
        <f>SUM(G15+I15+K15+M15+O15+Q15+S15+U15+W15+Y15+AA15+AC15)</f>
        <v/>
      </c>
      <c r="AF15" s="98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09">
        <f>AF16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98">
        <f>SUM(G16+I16+K16+M16+O16+Q16+S16+U16+W16+Y16+AA16+AC16)</f>
        <v/>
      </c>
      <c r="AF16" s="98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09">
        <f>AF17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/>
      <c r="R17" s="73" t="n"/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98">
        <f>SUM(G17+I17+K17+M17+O17+Q17+S17+U17+W17+Y17+AA17+AC17)</f>
        <v/>
      </c>
      <c r="AF17" s="98" t="n">
        <v>0</v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09">
        <f>AF18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/>
      <c r="AB18" s="73" t="n"/>
      <c r="AC18" s="73" t="n"/>
      <c r="AD18" s="73" t="n"/>
      <c r="AE18" s="98">
        <f>SUM(G18+I18+K18+M18+O18+Q18+S18+U18+W18+Y18+AA18+AC18)</f>
        <v/>
      </c>
      <c r="AF18" s="98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09">
        <f>AF19</f>
        <v/>
      </c>
      <c r="G19" s="73" t="n"/>
      <c r="H19" s="73" t="n"/>
      <c r="I19" s="73" t="n"/>
      <c r="J19" s="73" t="n"/>
      <c r="K19" s="73" t="n"/>
      <c r="L19" s="73" t="n"/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98">
        <f>SUM(G19+I19+K19+M19+O19+Q19+S19+U19+W19+Y19+AA19+AC19)</f>
        <v/>
      </c>
      <c r="AF19" s="98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09">
        <f>AF20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98">
        <f>SUM(G20+I20+K20+M20+O20+Q20+S20+U20+W20+Y20+AA20+AC20)</f>
        <v/>
      </c>
      <c r="AF20" s="98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09">
        <f>AF21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  <c r="AD21" s="73" t="n"/>
      <c r="AE21" s="98">
        <f>SUM(G21+I21+K21+M21+O21+Q21+S21+U21+W21+Y21+AA21+AC21)</f>
        <v/>
      </c>
      <c r="AF21" s="98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09">
        <f>AF22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98">
        <f>SUM(G22+I22+K22+M22+O22+Q22+S22+U22+W22+Y22+AA22+AC22)</f>
        <v/>
      </c>
      <c r="AF22" s="98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1">
        <f>AF23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116">
        <f>SUM(G23+I23+K23+M23+O23+Q23+S23+U23+W23+Y23+AA23+AC23)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1">
        <f>AF24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116">
        <f>SUM(G24+I24+K24+M24+O24+Q24+S24+U24+W24+Y24+AA24+AC24)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1">
        <f>AF25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116">
        <f>SUM(G25+I25+K25+M25+O25+Q25+S25+U25+W25+Y25+AA25+AC25)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1">
        <f>AF26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116">
        <f>SUM(G26+I26+K26+M26+O26+Q26+S26+U26+W26+Y26+AA26+AC26)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1">
        <f>AF27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116">
        <f>SUM(G27+I27+K27+M27+O27+Q27+S27+U27+W27+Y27+AA27+AC27)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1">
        <f>AF28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116">
        <f>SUM(G28+I28+K28+M28+O28+Q28+S28+U28+W28+Y28+AA28+AC28)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  <row r="33">
      <c r="E33" s="159" t="inlineStr">
        <is>
          <t>LLANTAS</t>
        </is>
      </c>
      <c r="F33" s="175" t="n"/>
      <c r="G33" s="159" t="inlineStr">
        <is>
          <t>SIST. ELECTR</t>
        </is>
      </c>
      <c r="H33" s="175" t="n"/>
      <c r="I33" s="159" t="inlineStr">
        <is>
          <t>REP. FRENOS</t>
        </is>
      </c>
      <c r="J33" s="175" t="n"/>
      <c r="K33" s="159" t="inlineStr">
        <is>
          <t>MOTOR</t>
        </is>
      </c>
      <c r="L33" s="175" t="n"/>
      <c r="M33" s="159" t="inlineStr">
        <is>
          <t>TRANSMISION</t>
        </is>
      </c>
      <c r="N33" s="175" t="n"/>
      <c r="O33" s="159" t="inlineStr">
        <is>
          <t>DIFERENCIAL</t>
        </is>
      </c>
      <c r="P33" s="175" t="n"/>
    </row>
    <row r="34">
      <c r="E34" s="7" t="inlineStr">
        <is>
          <t>No</t>
        </is>
      </c>
      <c r="F34" s="7" t="inlineStr">
        <is>
          <t>COSTO</t>
        </is>
      </c>
      <c r="G34" s="7" t="inlineStr">
        <is>
          <t>No</t>
        </is>
      </c>
      <c r="H34" s="7" t="inlineStr">
        <is>
          <t>COSTO</t>
        </is>
      </c>
      <c r="I34" s="7" t="inlineStr">
        <is>
          <t>No</t>
        </is>
      </c>
      <c r="J34" s="7" t="inlineStr">
        <is>
          <t>COSTO</t>
        </is>
      </c>
      <c r="K34" s="7" t="inlineStr">
        <is>
          <t>No</t>
        </is>
      </c>
      <c r="L34" s="7" t="inlineStr">
        <is>
          <t>COSTO</t>
        </is>
      </c>
      <c r="M34" s="7" t="inlineStr">
        <is>
          <t>No</t>
        </is>
      </c>
      <c r="N34" s="7" t="inlineStr">
        <is>
          <t>COSTO</t>
        </is>
      </c>
      <c r="O34" s="7" t="inlineStr">
        <is>
          <t>No</t>
        </is>
      </c>
      <c r="P34" s="7" t="inlineStr">
        <is>
          <t>COSTO</t>
        </is>
      </c>
    </row>
    <row r="35">
      <c r="E35" s="93">
        <f>LLANTAS!E35</f>
        <v/>
      </c>
      <c r="F35" s="93">
        <f>LLANTAS!F35</f>
        <v/>
      </c>
      <c r="G35" s="78">
        <f>'SIST ELECT'!G35</f>
        <v/>
      </c>
      <c r="H35" s="78">
        <f>'SIST ELECT'!H35</f>
        <v/>
      </c>
      <c r="I35" s="78">
        <f>FRENOS!I35</f>
        <v/>
      </c>
      <c r="J35" s="78">
        <f>FRENOS!J35</f>
        <v/>
      </c>
      <c r="K35" s="78">
        <f>MOTOR!K35</f>
        <v/>
      </c>
      <c r="L35" s="78">
        <f>MOTOR!L35</f>
        <v/>
      </c>
      <c r="M35" s="78">
        <f>TRANSMISION!M35</f>
        <v/>
      </c>
      <c r="N35" s="78">
        <f>TRANSMISION!N35</f>
        <v/>
      </c>
      <c r="O35" s="78">
        <f>E10</f>
        <v/>
      </c>
      <c r="P35" s="78">
        <f>F10</f>
        <v/>
      </c>
    </row>
    <row r="36">
      <c r="E36" s="68">
        <f>LLANTAS!E36</f>
        <v/>
      </c>
      <c r="F36" s="68">
        <f>LLANTAS!F36</f>
        <v/>
      </c>
      <c r="G36" s="99">
        <f>'SIST ELECT'!G36</f>
        <v/>
      </c>
      <c r="H36" s="99">
        <f>'SIST ELECT'!H36</f>
        <v/>
      </c>
      <c r="I36" s="87">
        <f>FRENOS!I36</f>
        <v/>
      </c>
      <c r="J36" s="87">
        <f>FRENOS!J36</f>
        <v/>
      </c>
      <c r="K36" s="87">
        <f>MOTOR!K36</f>
        <v/>
      </c>
      <c r="L36" s="87">
        <f>MOTOR!L36</f>
        <v/>
      </c>
      <c r="M36" s="87">
        <f>TRANSMISION!M36</f>
        <v/>
      </c>
      <c r="N36" s="87">
        <f>TRANSMISION!N36</f>
        <v/>
      </c>
      <c r="O36" s="87">
        <f>E12</f>
        <v/>
      </c>
      <c r="P36" s="87">
        <f>F12</f>
        <v/>
      </c>
    </row>
    <row r="37">
      <c r="E37" s="68">
        <f>LLANTAS!E37</f>
        <v/>
      </c>
      <c r="F37" s="68">
        <f>LLANTAS!F37</f>
        <v/>
      </c>
      <c r="G37" s="99">
        <f>'SIST ELECT'!G37</f>
        <v/>
      </c>
      <c r="H37" s="99">
        <f>'SIST ELECT'!H37</f>
        <v/>
      </c>
      <c r="I37" s="87">
        <f>FRENOS!I37</f>
        <v/>
      </c>
      <c r="J37" s="87">
        <f>FRENOS!J37</f>
        <v/>
      </c>
      <c r="K37" s="87">
        <f>MOTOR!K37</f>
        <v/>
      </c>
      <c r="L37" s="87">
        <f>MOTOR!L37</f>
        <v/>
      </c>
      <c r="M37" s="87">
        <f>TRANSMISION!M37</f>
        <v/>
      </c>
      <c r="N37" s="87">
        <f>TRANSMISION!N37</f>
        <v/>
      </c>
      <c r="O37" s="87">
        <f>E13</f>
        <v/>
      </c>
      <c r="P37" s="87">
        <f>F13</f>
        <v/>
      </c>
    </row>
    <row r="38">
      <c r="E38" s="68">
        <f>LLANTAS!E38</f>
        <v/>
      </c>
      <c r="F38" s="68">
        <f>LLANTAS!F38</f>
        <v/>
      </c>
      <c r="G38" s="99">
        <f>'SIST ELECT'!G38</f>
        <v/>
      </c>
      <c r="H38" s="99">
        <f>'SIST ELECT'!H38</f>
        <v/>
      </c>
      <c r="I38" s="87">
        <f>FRENOS!I38</f>
        <v/>
      </c>
      <c r="J38" s="87">
        <f>FRENOS!J38</f>
        <v/>
      </c>
      <c r="K38" s="87">
        <f>MOTOR!K38</f>
        <v/>
      </c>
      <c r="L38" s="87">
        <f>MOTOR!L38</f>
        <v/>
      </c>
      <c r="M38" s="87">
        <f>TRANSMISION!M38</f>
        <v/>
      </c>
      <c r="N38" s="87">
        <f>TRANSMISION!N38</f>
        <v/>
      </c>
      <c r="O38" s="87">
        <f>E14</f>
        <v/>
      </c>
      <c r="P38" s="87">
        <f>F14</f>
        <v/>
      </c>
    </row>
    <row r="39">
      <c r="E39" s="68">
        <f>LLANTAS!E39</f>
        <v/>
      </c>
      <c r="F39" s="68">
        <f>LLANTAS!F39</f>
        <v/>
      </c>
      <c r="G39" s="99">
        <f>'SIST ELECT'!G39</f>
        <v/>
      </c>
      <c r="H39" s="99">
        <f>'SIST ELECT'!H39</f>
        <v/>
      </c>
      <c r="I39" s="87">
        <f>FRENOS!I39</f>
        <v/>
      </c>
      <c r="J39" s="87">
        <f>FRENOS!J39</f>
        <v/>
      </c>
      <c r="K39" s="87">
        <f>MOTOR!K39</f>
        <v/>
      </c>
      <c r="L39" s="87">
        <f>MOTOR!L39</f>
        <v/>
      </c>
      <c r="M39" s="87">
        <f>TRANSMISION!M39</f>
        <v/>
      </c>
      <c r="N39" s="87">
        <f>TRANSMISION!N39</f>
        <v/>
      </c>
      <c r="O39" s="87">
        <f>E15</f>
        <v/>
      </c>
      <c r="P39" s="87">
        <f>F15</f>
        <v/>
      </c>
    </row>
    <row r="40">
      <c r="E40" s="68">
        <f>LLANTAS!E40</f>
        <v/>
      </c>
      <c r="F40" s="68">
        <f>LLANTAS!F40</f>
        <v/>
      </c>
      <c r="G40" s="99">
        <f>'SIST ELECT'!G40</f>
        <v/>
      </c>
      <c r="H40" s="99">
        <f>'SIST ELECT'!H40</f>
        <v/>
      </c>
      <c r="I40" s="87">
        <f>FRENOS!I40</f>
        <v/>
      </c>
      <c r="J40" s="87">
        <f>FRENOS!J40</f>
        <v/>
      </c>
      <c r="K40" s="87">
        <f>MOTOR!K40</f>
        <v/>
      </c>
      <c r="L40" s="87">
        <f>MOTOR!L40</f>
        <v/>
      </c>
      <c r="M40" s="87">
        <f>TRANSMISION!M40</f>
        <v/>
      </c>
      <c r="N40" s="87">
        <f>TRANSMISION!N40</f>
        <v/>
      </c>
      <c r="O40" s="87">
        <f>E16</f>
        <v/>
      </c>
      <c r="P40" s="87">
        <f>F16</f>
        <v/>
      </c>
    </row>
    <row r="41">
      <c r="E41" s="68">
        <f>LLANTAS!E41</f>
        <v/>
      </c>
      <c r="F41" s="68">
        <f>LLANTAS!F41</f>
        <v/>
      </c>
      <c r="G41" s="99">
        <f>'SIST ELECT'!G41</f>
        <v/>
      </c>
      <c r="H41" s="99">
        <f>'SIST ELECT'!H41</f>
        <v/>
      </c>
      <c r="I41" s="87">
        <f>FRENOS!I41</f>
        <v/>
      </c>
      <c r="J41" s="87">
        <f>FRENOS!J41</f>
        <v/>
      </c>
      <c r="K41" s="87">
        <f>MOTOR!K41</f>
        <v/>
      </c>
      <c r="L41" s="87">
        <f>MOTOR!L41</f>
        <v/>
      </c>
      <c r="M41" s="87">
        <f>TRANSMISION!M41</f>
        <v/>
      </c>
      <c r="N41" s="87">
        <f>TRANSMISION!N41</f>
        <v/>
      </c>
      <c r="O41" s="87">
        <f>E17</f>
        <v/>
      </c>
      <c r="P41" s="87">
        <f>F17</f>
        <v/>
      </c>
    </row>
    <row r="42">
      <c r="E42" s="68">
        <f>LLANTAS!E42</f>
        <v/>
      </c>
      <c r="F42" s="68">
        <f>LLANTAS!F42</f>
        <v/>
      </c>
      <c r="G42" s="99">
        <f>'SIST ELECT'!G42</f>
        <v/>
      </c>
      <c r="H42" s="99">
        <f>'SIST ELECT'!H42</f>
        <v/>
      </c>
      <c r="I42" s="87">
        <f>FRENOS!I42</f>
        <v/>
      </c>
      <c r="J42" s="87">
        <f>FRENOS!J42</f>
        <v/>
      </c>
      <c r="K42" s="87">
        <f>MOTOR!K42</f>
        <v/>
      </c>
      <c r="L42" s="87">
        <f>MOTOR!L42</f>
        <v/>
      </c>
      <c r="M42" s="87">
        <f>TRANSMISION!M42</f>
        <v/>
      </c>
      <c r="N42" s="87">
        <f>TRANSMISION!N42</f>
        <v/>
      </c>
      <c r="O42" s="87">
        <f>E19</f>
        <v/>
      </c>
      <c r="P42" s="87">
        <f>F19</f>
        <v/>
      </c>
    </row>
    <row r="43">
      <c r="E43" s="68">
        <f>LLANTAS!E43</f>
        <v/>
      </c>
      <c r="F43" s="68">
        <f>LLANTAS!F43</f>
        <v/>
      </c>
      <c r="G43" s="99">
        <f>'SIST ELECT'!G43</f>
        <v/>
      </c>
      <c r="H43" s="99">
        <f>'SIST ELECT'!H43</f>
        <v/>
      </c>
      <c r="I43" s="87">
        <f>FRENOS!I43</f>
        <v/>
      </c>
      <c r="J43" s="87">
        <f>FRENOS!J43</f>
        <v/>
      </c>
      <c r="K43" s="87">
        <f>MOTOR!K43</f>
        <v/>
      </c>
      <c r="L43" s="87">
        <f>MOTOR!L43</f>
        <v/>
      </c>
      <c r="M43" s="87">
        <f>TRANSMISION!M43</f>
        <v/>
      </c>
      <c r="N43" s="87">
        <f>TRANSMISION!N43</f>
        <v/>
      </c>
      <c r="O43" s="87">
        <f>E20</f>
        <v/>
      </c>
      <c r="P43" s="87">
        <f>F20</f>
        <v/>
      </c>
    </row>
    <row r="44">
      <c r="E44" s="68">
        <f>LLANTAS!E44</f>
        <v/>
      </c>
      <c r="F44" s="68">
        <f>LLANTAS!F44</f>
        <v/>
      </c>
      <c r="G44" s="99">
        <f>'SIST ELECT'!G44</f>
        <v/>
      </c>
      <c r="H44" s="99">
        <f>'SIST ELECT'!H44</f>
        <v/>
      </c>
      <c r="I44" s="87">
        <f>FRENOS!I44</f>
        <v/>
      </c>
      <c r="J44" s="87">
        <f>FRENOS!J44</f>
        <v/>
      </c>
      <c r="K44" s="87">
        <f>MOTOR!K44</f>
        <v/>
      </c>
      <c r="L44" s="87">
        <f>MOTOR!L44</f>
        <v/>
      </c>
      <c r="M44" s="87">
        <f>TRANSMISION!M44</f>
        <v/>
      </c>
      <c r="N44" s="87">
        <f>TRANSMISION!N44</f>
        <v/>
      </c>
      <c r="O44" s="87">
        <f>E21</f>
        <v/>
      </c>
      <c r="P44" s="87">
        <f>F21</f>
        <v/>
      </c>
    </row>
    <row r="45">
      <c r="E45" s="68">
        <f>LLANTAS!E45</f>
        <v/>
      </c>
      <c r="F45" s="68">
        <f>LLANTAS!F45</f>
        <v/>
      </c>
      <c r="G45" s="99">
        <f>'SIST ELECT'!G45</f>
        <v/>
      </c>
      <c r="H45" s="99">
        <f>'SIST ELECT'!H45</f>
        <v/>
      </c>
      <c r="I45" s="87">
        <f>FRENOS!I45</f>
        <v/>
      </c>
      <c r="J45" s="87">
        <f>FRENOS!J45</f>
        <v/>
      </c>
      <c r="K45" s="87">
        <f>MOTOR!K45</f>
        <v/>
      </c>
      <c r="L45" s="87">
        <f>MOTOR!L45</f>
        <v/>
      </c>
      <c r="M45" s="87">
        <f>TRANSMISION!M45</f>
        <v/>
      </c>
      <c r="N45" s="87">
        <f>TRANSMISION!N45</f>
        <v/>
      </c>
      <c r="O45" s="87">
        <f>E23</f>
        <v/>
      </c>
      <c r="P45" s="87">
        <f>F23</f>
        <v/>
      </c>
    </row>
    <row r="46">
      <c r="E46" s="68">
        <f>LLANTAS!E46</f>
        <v/>
      </c>
      <c r="F46" s="68">
        <f>LLANTAS!F46</f>
        <v/>
      </c>
      <c r="G46" s="99">
        <f>'SIST ELECT'!G46</f>
        <v/>
      </c>
      <c r="H46" s="99">
        <f>'SIST ELECT'!H46</f>
        <v/>
      </c>
      <c r="I46" s="87">
        <f>FRENOS!I46</f>
        <v/>
      </c>
      <c r="J46" s="87">
        <f>FRENOS!J46</f>
        <v/>
      </c>
      <c r="K46" s="87">
        <f>MOTOR!K46</f>
        <v/>
      </c>
      <c r="L46" s="87">
        <f>MOTOR!L46</f>
        <v/>
      </c>
      <c r="M46" s="87">
        <f>TRANSMISION!M46</f>
        <v/>
      </c>
      <c r="N46" s="87">
        <f>TRANSMISION!N46</f>
        <v/>
      </c>
      <c r="O46" s="87">
        <f>E27</f>
        <v/>
      </c>
      <c r="P46" s="87">
        <f>F27</f>
        <v/>
      </c>
    </row>
  </sheetData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G1" activePane="topRight" state="frozen"/>
      <selection pane="topRight" activeCell="L20" sqref="L2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6" customWidth="1" style="81" min="6" max="6"/>
    <col width="10.88671875" customWidth="1" style="81" min="7" max="7"/>
    <col width="11.33203125" customWidth="1" style="81" min="8" max="8"/>
    <col width="11.88671875" customWidth="1" style="81" min="9" max="9"/>
    <col width="10.6640625" customWidth="1" style="81" min="10" max="10"/>
    <col width="10.33203125" customWidth="1" style="81" min="11" max="11"/>
    <col width="11" customWidth="1" style="81" min="12" max="12"/>
    <col width="9.5546875" customWidth="1" style="81" min="13" max="13"/>
    <col width="11.109375" customWidth="1" style="81" min="14" max="14"/>
    <col width="9.5546875" customWidth="1" style="81" min="15" max="15"/>
    <col width="11" customWidth="1" style="81" min="16" max="16"/>
    <col width="9.5546875" customWidth="1" style="81" min="17" max="18"/>
    <col width="11.109375" customWidth="1" style="81" min="19" max="19"/>
    <col width="10.6640625" customWidth="1" style="81" min="20" max="20"/>
    <col width="8.88671875" customWidth="1" style="81" min="21" max="21"/>
    <col width="9.109375" customWidth="1" style="81" min="22" max="22"/>
    <col width="9.5546875" customWidth="1" style="81" min="23" max="23"/>
    <col width="10.44140625" customWidth="1" style="81" min="24" max="24"/>
    <col width="9.5546875" customWidth="1" style="81" min="25" max="25"/>
    <col width="9.109375" customWidth="1" style="81" min="26" max="26"/>
    <col width="11" customWidth="1" style="81" min="27" max="27"/>
    <col width="8.88671875" customWidth="1" style="81" min="28" max="28"/>
    <col width="9.5546875" customWidth="1" style="81" min="29" max="29"/>
    <col width="8" customWidth="1" style="81" min="30" max="30"/>
    <col width="13" customWidth="1" style="81" min="31" max="31"/>
    <col width="12.44140625" customWidth="1" style="81" min="32" max="32"/>
  </cols>
  <sheetData>
    <row r="7">
      <c r="E7" s="166" t="inlineStr">
        <is>
          <t>HOJALATERIA</t>
        </is>
      </c>
      <c r="F7" s="178" t="n"/>
      <c r="G7" s="159" t="inlineStr">
        <is>
          <t>ENERO</t>
        </is>
      </c>
      <c r="H7" s="175" t="n"/>
      <c r="I7" s="159" t="inlineStr">
        <is>
          <t>FEBRERO</t>
        </is>
      </c>
      <c r="J7" s="175" t="n"/>
      <c r="K7" s="159" t="inlineStr">
        <is>
          <t>MARZO</t>
        </is>
      </c>
      <c r="L7" s="175" t="n"/>
      <c r="M7" s="159" t="inlineStr">
        <is>
          <t>ABRIL</t>
        </is>
      </c>
      <c r="N7" s="175" t="n"/>
      <c r="O7" s="159" t="inlineStr">
        <is>
          <t>MAYO</t>
        </is>
      </c>
      <c r="P7" s="175" t="n"/>
      <c r="Q7" s="159" t="inlineStr">
        <is>
          <t>JUNIO</t>
        </is>
      </c>
      <c r="R7" s="175" t="n"/>
      <c r="S7" s="159" t="inlineStr">
        <is>
          <t>JULIO</t>
        </is>
      </c>
      <c r="T7" s="175" t="n"/>
      <c r="U7" s="159" t="inlineStr">
        <is>
          <t>AGOSTO</t>
        </is>
      </c>
      <c r="V7" s="175" t="n"/>
      <c r="W7" s="159" t="inlineStr">
        <is>
          <t>SEPTIEMBRE</t>
        </is>
      </c>
      <c r="X7" s="175" t="n"/>
      <c r="Y7" s="159" t="inlineStr">
        <is>
          <t>OCTUBRE</t>
        </is>
      </c>
      <c r="Z7" s="175" t="n"/>
      <c r="AA7" s="159" t="inlineStr">
        <is>
          <t>NOVIEMBRE</t>
        </is>
      </c>
      <c r="AB7" s="175" t="n"/>
      <c r="AC7" s="159" t="inlineStr">
        <is>
          <t>DICIEMBRE</t>
        </is>
      </c>
      <c r="AD7" s="175" t="n"/>
      <c r="AE7" s="159" t="inlineStr">
        <is>
          <t>TOTALES</t>
        </is>
      </c>
      <c r="AF7" s="175" t="n"/>
    </row>
    <row r="8">
      <c r="B8" s="2" t="inlineStr">
        <is>
          <t xml:space="preserve">UNIDAD </t>
        </is>
      </c>
      <c r="C8" s="166" t="inlineStr">
        <is>
          <t>KMS. REC.</t>
        </is>
      </c>
      <c r="D8" s="166" t="inlineStr">
        <is>
          <t>PROM.</t>
        </is>
      </c>
      <c r="E8" s="160" t="inlineStr">
        <is>
          <t>Y PINTURA</t>
        </is>
      </c>
      <c r="F8" s="176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11" t="inlineStr">
        <is>
          <t>POR AÑO</t>
        </is>
      </c>
      <c r="D9" s="11" t="inlineStr">
        <is>
          <t>POR MES</t>
        </is>
      </c>
      <c r="E9" s="7" t="inlineStr">
        <is>
          <t>No</t>
        </is>
      </c>
      <c r="F9" s="117" t="inlineStr">
        <is>
          <t>COSTO</t>
        </is>
      </c>
      <c r="G9" s="11" t="inlineStr">
        <is>
          <t>OBRA</t>
        </is>
      </c>
      <c r="H9" s="12" t="inlineStr">
        <is>
          <t>CIONES</t>
        </is>
      </c>
      <c r="I9" s="11" t="inlineStr">
        <is>
          <t>OBRA</t>
        </is>
      </c>
      <c r="J9" s="12" t="inlineStr">
        <is>
          <t>CIONES</t>
        </is>
      </c>
      <c r="K9" s="11" t="inlineStr">
        <is>
          <t>OBRA</t>
        </is>
      </c>
      <c r="L9" s="12" t="inlineStr">
        <is>
          <t>CIONES</t>
        </is>
      </c>
      <c r="M9" s="11" t="inlineStr">
        <is>
          <t>OBRA</t>
        </is>
      </c>
      <c r="N9" s="12" t="inlineStr">
        <is>
          <t>CIONES</t>
        </is>
      </c>
      <c r="O9" s="11" t="inlineStr">
        <is>
          <t>OBRA</t>
        </is>
      </c>
      <c r="P9" s="12" t="inlineStr">
        <is>
          <t>CIONES</t>
        </is>
      </c>
      <c r="Q9" s="11" t="inlineStr">
        <is>
          <t>OBRA</t>
        </is>
      </c>
      <c r="R9" s="12" t="inlineStr">
        <is>
          <t>CIONES</t>
        </is>
      </c>
      <c r="S9" s="11" t="inlineStr">
        <is>
          <t>OBRA</t>
        </is>
      </c>
      <c r="T9" s="12" t="inlineStr">
        <is>
          <t>CIONES</t>
        </is>
      </c>
      <c r="U9" s="11" t="inlineStr">
        <is>
          <t>OBRA</t>
        </is>
      </c>
      <c r="V9" s="12" t="inlineStr">
        <is>
          <t>CIONES</t>
        </is>
      </c>
      <c r="W9" s="11" t="inlineStr">
        <is>
          <t>OBRA</t>
        </is>
      </c>
      <c r="X9" s="12" t="inlineStr">
        <is>
          <t>CIONES</t>
        </is>
      </c>
      <c r="Y9" s="11" t="inlineStr">
        <is>
          <t>OBRA</t>
        </is>
      </c>
      <c r="Z9" s="12" t="inlineStr">
        <is>
          <t>CIONES</t>
        </is>
      </c>
      <c r="AA9" s="11" t="inlineStr">
        <is>
          <t>OBRA</t>
        </is>
      </c>
      <c r="AB9" s="12" t="inlineStr">
        <is>
          <t>CIONES</t>
        </is>
      </c>
      <c r="AC9" s="11" t="inlineStr">
        <is>
          <t>OBRA</t>
        </is>
      </c>
      <c r="AD9" s="12" t="inlineStr">
        <is>
          <t>CIONES</t>
        </is>
      </c>
      <c r="AE9" s="11" t="inlineStr">
        <is>
          <t>OBRA</t>
        </is>
      </c>
      <c r="AF9" s="12" t="inlineStr">
        <is>
          <t>CIONES</t>
        </is>
      </c>
    </row>
    <row r="10">
      <c r="B10" s="108">
        <f>'SERV. PREVENTIVOS'!B10</f>
        <v/>
      </c>
      <c r="C10" s="33">
        <f>'SERV. PREVENTIVOS'!C10</f>
        <v/>
      </c>
      <c r="D10" s="15">
        <f>'SERV. PREVENTIVOS'!D10</f>
        <v/>
      </c>
      <c r="E10" s="62" t="n"/>
      <c r="F10" s="118">
        <f>AF10+AE10</f>
        <v/>
      </c>
      <c r="G10" s="64" t="n">
        <v>428</v>
      </c>
      <c r="H10" s="64" t="n">
        <v>505.04</v>
      </c>
      <c r="I10" s="64" t="n"/>
      <c r="J10" s="64" t="n"/>
      <c r="K10" s="64" t="n"/>
      <c r="L10" s="64" t="n">
        <v>0</v>
      </c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>
        <f>G10+I10+K10+M10+O10+Q10+S10+U10+W10+Y10+AA10+AC10</f>
        <v/>
      </c>
      <c r="AF10" s="23">
        <f>SUM(H10+J10+L10+N10+P10+R10+T10+V10+X10+Z10+AB10+AD10)</f>
        <v/>
      </c>
    </row>
    <row r="11">
      <c r="B11" s="108">
        <f>'SERV. PREVENTIVOS'!B11</f>
        <v/>
      </c>
      <c r="C11" s="33">
        <f>'SERV. PREVENTIVOS'!C11</f>
        <v/>
      </c>
      <c r="D11" s="15">
        <f>'SERV. PREVENTIVOS'!D11</f>
        <v/>
      </c>
      <c r="E11" s="65" t="n"/>
      <c r="F11" s="118">
        <f>AF11+AE11</f>
        <v/>
      </c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>
        <v>2140</v>
      </c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64">
        <f>G11+I11+K11+M11+O11+Q11+S11+U11+W11+Y11+AA11+AC11</f>
        <v/>
      </c>
      <c r="AF11" s="23">
        <f>SUM(H11+J11+L11+N11+P11+R11+T11+V11+X11+Z11+AB11+AD11)</f>
        <v/>
      </c>
    </row>
    <row r="12">
      <c r="B12" s="108">
        <f>'SERV. PREVENTIVOS'!B12</f>
        <v/>
      </c>
      <c r="C12" s="33">
        <f>'SERV. PREVENTIVOS'!C12</f>
        <v/>
      </c>
      <c r="D12" s="15">
        <f>'SERV. PREVENTIVOS'!D12</f>
        <v/>
      </c>
      <c r="E12" s="68" t="n"/>
      <c r="F12" s="118">
        <f>AF12+AE12</f>
        <v/>
      </c>
      <c r="G12" s="73" t="n"/>
      <c r="H12" s="73" t="n"/>
      <c r="I12" s="73" t="n"/>
      <c r="J12" s="73" t="n"/>
      <c r="K12" s="73" t="n">
        <v>428</v>
      </c>
      <c r="L12" s="73" t="n">
        <v>505.04</v>
      </c>
      <c r="M12" s="73" t="n"/>
      <c r="N12" s="73" t="n"/>
      <c r="O12" s="73" t="n"/>
      <c r="P12" s="73" t="n"/>
      <c r="Q12" s="73" t="n"/>
      <c r="R12" s="73" t="n"/>
      <c r="S12" s="73" t="n"/>
      <c r="T12" s="73" t="n"/>
      <c r="U12" s="73" t="n"/>
      <c r="V12" s="73" t="n"/>
      <c r="W12" s="73" t="n"/>
      <c r="X12" s="73" t="n"/>
      <c r="Y12" s="73" t="n"/>
      <c r="Z12" s="73" t="n"/>
      <c r="AA12" s="73" t="n"/>
      <c r="AB12" s="73" t="n"/>
      <c r="AC12" s="73" t="n"/>
      <c r="AD12" s="73" t="n"/>
      <c r="AE12" s="64">
        <f>G12+I12+K12+M12+O12+Q12+S12+U12+W12+Y12+AA12+AC12</f>
        <v/>
      </c>
      <c r="AF12" s="23">
        <f>SUM(H12+J12+L12+N12+P12+R12+T12+V12+X12+Z12+AB12+AD12)</f>
        <v/>
      </c>
    </row>
    <row r="13">
      <c r="B13" s="108">
        <f>'SERV. PREVENTIVOS'!B13</f>
        <v/>
      </c>
      <c r="C13" s="33">
        <f>'SERV. PREVENTIVOS'!C13</f>
        <v/>
      </c>
      <c r="D13" s="15">
        <f>'SERV. PREVENTIVOS'!D13</f>
        <v/>
      </c>
      <c r="E13" s="68" t="n"/>
      <c r="F13" s="118">
        <f>AF13+AE13</f>
        <v/>
      </c>
      <c r="G13" s="73" t="n"/>
      <c r="H13" s="73" t="n"/>
      <c r="I13" s="73" t="n"/>
      <c r="J13" s="73" t="n"/>
      <c r="K13" s="73" t="n">
        <v>428</v>
      </c>
      <c r="L13" s="73" t="n">
        <v>505.04</v>
      </c>
      <c r="M13" s="73" t="n"/>
      <c r="N13" s="73" t="n"/>
      <c r="O13" s="73" t="n"/>
      <c r="P13" s="73" t="n"/>
      <c r="Q13" s="73" t="n"/>
      <c r="R13" s="73" t="n"/>
      <c r="S13" s="73" t="n"/>
      <c r="T13" s="73" t="n"/>
      <c r="U13" s="73" t="n"/>
      <c r="V13" s="73" t="n"/>
      <c r="W13" s="73" t="n"/>
      <c r="X13" s="73" t="n"/>
      <c r="Y13" s="73" t="n"/>
      <c r="Z13" s="73" t="n"/>
      <c r="AA13" s="73" t="n"/>
      <c r="AB13" s="73" t="n"/>
      <c r="AC13" s="73" t="n"/>
      <c r="AD13" s="73" t="n"/>
      <c r="AE13" s="64">
        <f>G13+I13+K13+M13+O13+Q13+S13+U13+W13+Y13+AA13+AC13</f>
        <v/>
      </c>
      <c r="AF13" s="23">
        <f>SUM(H13+J13+L13+N13+P13+R13+T13+V13+X13+Z13+AB13+AD13)</f>
        <v/>
      </c>
    </row>
    <row r="14">
      <c r="B14" s="108">
        <f>'SERV. PREVENTIVOS'!B14</f>
        <v/>
      </c>
      <c r="C14" s="33">
        <f>'SERV. PREVENTIVOS'!C14</f>
        <v/>
      </c>
      <c r="D14" s="15">
        <f>'SERV. PREVENTIVOS'!D14</f>
        <v/>
      </c>
      <c r="E14" s="68" t="n"/>
      <c r="F14" s="118">
        <f>AF14+AE14</f>
        <v/>
      </c>
      <c r="G14" s="73" t="n">
        <v>4280</v>
      </c>
      <c r="H14" s="73" t="n">
        <v>1605</v>
      </c>
      <c r="I14" s="73" t="n"/>
      <c r="J14" s="73" t="n"/>
      <c r="K14" s="73" t="n"/>
      <c r="L14" s="73" t="n"/>
      <c r="M14" s="73" t="n"/>
      <c r="N14" s="73" t="n"/>
      <c r="O14" s="73" t="n"/>
      <c r="P14" s="73" t="n"/>
      <c r="Q14" s="73" t="n"/>
      <c r="R14" s="73" t="n"/>
      <c r="S14" s="73" t="n"/>
      <c r="T14" s="73" t="n"/>
      <c r="U14" s="73" t="n"/>
      <c r="V14" s="73" t="n"/>
      <c r="W14" s="73" t="n"/>
      <c r="X14" s="73" t="n"/>
      <c r="Y14" s="73" t="n"/>
      <c r="Z14" s="73" t="n"/>
      <c r="AA14" s="73" t="n"/>
      <c r="AB14" s="73" t="n"/>
      <c r="AC14" s="73" t="n"/>
      <c r="AD14" s="73" t="n"/>
      <c r="AE14" s="64">
        <f>G14+I14+K14+M14+O14+Q14+S14+U14+W14+Y14+AA14+AC14</f>
        <v/>
      </c>
      <c r="AF14" s="23">
        <f>SUM(H14+J14+L14+N14+P14+R14+T14+V14+X14+Z14+AB14+AD14)</f>
        <v/>
      </c>
    </row>
    <row r="15">
      <c r="B15" s="108">
        <f>'SERV. PREVENTIVOS'!B15</f>
        <v/>
      </c>
      <c r="C15" s="33">
        <f>'SERV. PREVENTIVOS'!C15</f>
        <v/>
      </c>
      <c r="D15" s="15">
        <f>'SERV. PREVENTIVOS'!D15</f>
        <v/>
      </c>
      <c r="E15" s="68" t="n"/>
      <c r="F15" s="118">
        <f>AF15+AE15</f>
        <v/>
      </c>
      <c r="G15" s="73" t="n"/>
      <c r="H15" s="73" t="n"/>
      <c r="I15" s="73" t="n"/>
      <c r="J15" s="73" t="n"/>
      <c r="K15" s="73" t="n"/>
      <c r="L15" s="73" t="n"/>
      <c r="M15" s="73" t="n"/>
      <c r="N15" s="73" t="n"/>
      <c r="O15" s="73" t="n"/>
      <c r="P15" s="73" t="n"/>
      <c r="Q15" s="73" t="n"/>
      <c r="R15" s="73" t="n"/>
      <c r="S15" s="73" t="n"/>
      <c r="T15" s="73" t="n"/>
      <c r="U15" s="73" t="n"/>
      <c r="V15" s="73" t="n"/>
      <c r="W15" s="73" t="n"/>
      <c r="X15" s="73" t="n"/>
      <c r="Y15" s="73" t="n"/>
      <c r="Z15" s="73" t="n"/>
      <c r="AA15" s="73" t="n"/>
      <c r="AB15" s="73" t="n"/>
      <c r="AC15" s="73" t="n"/>
      <c r="AD15" s="73" t="n"/>
      <c r="AE15" s="64">
        <f>G15+I15+K15+M15+O15+Q15+S15+U15+W15+Y15+AA15+AC15</f>
        <v/>
      </c>
      <c r="AF15" s="23">
        <f>SUM(H15+J15+L15+N15+P15+R15+T15+V15+X15+Z15+AB15+AD15)</f>
        <v/>
      </c>
    </row>
    <row r="16">
      <c r="B16" s="108">
        <f>'SERV. PREVENTIVOS'!B16</f>
        <v/>
      </c>
      <c r="C16" s="33">
        <f>'SERV. PREVENTIVOS'!C16</f>
        <v/>
      </c>
      <c r="D16" s="15">
        <f>'SERV. PREVENTIVOS'!D16</f>
        <v/>
      </c>
      <c r="E16" s="68" t="n"/>
      <c r="F16" s="118">
        <f>AF16+AE16</f>
        <v/>
      </c>
      <c r="G16" s="73" t="n"/>
      <c r="H16" s="73" t="n"/>
      <c r="I16" s="73" t="n"/>
      <c r="J16" s="73" t="n"/>
      <c r="K16" s="73" t="n"/>
      <c r="L16" s="73" t="n"/>
      <c r="M16" s="73" t="n"/>
      <c r="N16" s="73" t="n"/>
      <c r="O16" s="73" t="n"/>
      <c r="P16" s="73" t="n"/>
      <c r="Q16" s="73" t="n"/>
      <c r="R16" s="73" t="n"/>
      <c r="S16" s="73" t="n"/>
      <c r="T16" s="73" t="n"/>
      <c r="U16" s="73" t="n"/>
      <c r="V16" s="73" t="n"/>
      <c r="W16" s="73" t="n"/>
      <c r="X16" s="73" t="n"/>
      <c r="Y16" s="73" t="n"/>
      <c r="Z16" s="73" t="n"/>
      <c r="AA16" s="73" t="n"/>
      <c r="AB16" s="73" t="n"/>
      <c r="AC16" s="73" t="n"/>
      <c r="AD16" s="73" t="n"/>
      <c r="AE16" s="64">
        <f>G16+I16+K16+M16+O16+Q16+S16+U16+W16+Y16+AA16+AC16</f>
        <v/>
      </c>
      <c r="AF16" s="23">
        <f>SUM(H16+J16+L16+N16+P16+R16+T16+V16+X16+Z16+AB16+AD16)</f>
        <v/>
      </c>
    </row>
    <row r="17">
      <c r="B17" s="108">
        <f>'SERV. PREVENTIVOS'!B17</f>
        <v/>
      </c>
      <c r="C17" s="33">
        <f>'SERV. PREVENTIVOS'!C17</f>
        <v/>
      </c>
      <c r="D17" s="15">
        <f>'SERV. PREVENTIVOS'!D17</f>
        <v/>
      </c>
      <c r="E17" s="68" t="n"/>
      <c r="F17" s="118">
        <f>AF17+AE17</f>
        <v/>
      </c>
      <c r="G17" s="73" t="n"/>
      <c r="H17" s="73" t="n"/>
      <c r="I17" s="73" t="n"/>
      <c r="J17" s="73" t="n"/>
      <c r="K17" s="73" t="n"/>
      <c r="L17" s="73" t="n"/>
      <c r="M17" s="73" t="n"/>
      <c r="N17" s="73" t="n"/>
      <c r="O17" s="73" t="n"/>
      <c r="P17" s="73" t="n"/>
      <c r="Q17" s="73" t="n">
        <v>428</v>
      </c>
      <c r="R17" s="73" t="n">
        <v>505.04</v>
      </c>
      <c r="S17" s="73" t="n"/>
      <c r="T17" s="73" t="n"/>
      <c r="U17" s="73" t="n"/>
      <c r="V17" s="73" t="n"/>
      <c r="W17" s="73" t="n"/>
      <c r="X17" s="73" t="n"/>
      <c r="Y17" s="73" t="n"/>
      <c r="Z17" s="73" t="n"/>
      <c r="AA17" s="73" t="n"/>
      <c r="AB17" s="73" t="n"/>
      <c r="AC17" s="73" t="n"/>
      <c r="AD17" s="73" t="n"/>
      <c r="AE17" s="64">
        <f>G17+I17+K17+M17+O17+Q17+S17+U17+W17+Y17+AA17+AC17</f>
        <v/>
      </c>
      <c r="AF17" s="23">
        <f>SUM(H17+J17+L17+N17+P17+R17+T17+V17+X17+Z17+AB17+AD17)</f>
        <v/>
      </c>
    </row>
    <row r="18">
      <c r="B18" s="108">
        <f>'SERV. PREVENTIVOS'!B18</f>
        <v/>
      </c>
      <c r="C18" s="33">
        <f>'SERV. PREVENTIVOS'!C18</f>
        <v/>
      </c>
      <c r="D18" s="15">
        <f>'SERV. PREVENTIVOS'!D18</f>
        <v/>
      </c>
      <c r="E18" s="68" t="n"/>
      <c r="F18" s="118">
        <f>AF18+AE18</f>
        <v/>
      </c>
      <c r="G18" s="73" t="n"/>
      <c r="H18" s="73" t="n"/>
      <c r="I18" s="73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  <c r="S18" s="73" t="n"/>
      <c r="T18" s="73" t="n"/>
      <c r="U18" s="73" t="n"/>
      <c r="V18" s="73" t="n"/>
      <c r="W18" s="73" t="n"/>
      <c r="X18" s="73" t="n"/>
      <c r="Y18" s="73" t="n"/>
      <c r="Z18" s="73" t="n"/>
      <c r="AA18" s="73" t="n">
        <v>428</v>
      </c>
      <c r="AB18" s="73" t="n">
        <v>505.04</v>
      </c>
      <c r="AC18" s="73" t="n"/>
      <c r="AD18" s="73" t="n"/>
      <c r="AE18" s="64">
        <f>G18+I18+K18+M18+O18+Q18+S18+U18+W18+Y18+AA18+AC18</f>
        <v/>
      </c>
      <c r="AF18" s="23">
        <f>SUM(H18+J18+L18+N18+P18+R18+T18+V18+X18+Z18+AB18+AD18)</f>
        <v/>
      </c>
    </row>
    <row r="19">
      <c r="B19" s="108">
        <f>'SERV. PREVENTIVOS'!B19</f>
        <v/>
      </c>
      <c r="C19" s="33">
        <f>'SERV. PREVENTIVOS'!C19</f>
        <v/>
      </c>
      <c r="D19" s="15">
        <f>'SERV. PREVENTIVOS'!D19</f>
        <v/>
      </c>
      <c r="E19" s="68" t="n"/>
      <c r="F19" s="118">
        <f>AF19+AE19</f>
        <v/>
      </c>
      <c r="G19" s="73" t="n"/>
      <c r="H19" s="73" t="n"/>
      <c r="I19" s="73" t="n"/>
      <c r="J19" s="73" t="n"/>
      <c r="K19" s="73" t="n">
        <v>4280</v>
      </c>
      <c r="L19" s="73" t="n">
        <v>2140</v>
      </c>
      <c r="M19" s="73" t="n"/>
      <c r="N19" s="73" t="n"/>
      <c r="O19" s="73" t="n"/>
      <c r="P19" s="73" t="n"/>
      <c r="Q19" s="73" t="n"/>
      <c r="R19" s="73" t="n"/>
      <c r="S19" s="73" t="n"/>
      <c r="T19" s="73" t="n"/>
      <c r="U19" s="73" t="n"/>
      <c r="V19" s="73" t="n"/>
      <c r="W19" s="73" t="n"/>
      <c r="X19" s="73" t="n"/>
      <c r="Y19" s="73" t="n"/>
      <c r="Z19" s="73" t="n"/>
      <c r="AA19" s="73" t="n"/>
      <c r="AB19" s="73" t="n"/>
      <c r="AC19" s="73" t="n"/>
      <c r="AD19" s="73" t="n"/>
      <c r="AE19" s="64">
        <f>G19+I19+K19+M19+O19+Q19+S19+U19+W19+Y19+AA19+AC19</f>
        <v/>
      </c>
      <c r="AF19" s="23">
        <f>SUM(H19+J19+L19+N19+P19+R19+T19+V19+X19+Z19+AB19+AD19)</f>
        <v/>
      </c>
    </row>
    <row r="20">
      <c r="B20" s="108">
        <f>'SERV. PREVENTIVOS'!B20</f>
        <v/>
      </c>
      <c r="C20" s="33">
        <f>'SERV. PREVENTIVOS'!C20</f>
        <v/>
      </c>
      <c r="D20" s="15">
        <f>'SERV. PREVENTIVOS'!D20</f>
        <v/>
      </c>
      <c r="E20" s="68" t="n"/>
      <c r="F20" s="118">
        <f>AF20+AE20</f>
        <v/>
      </c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>
        <v>428</v>
      </c>
      <c r="V20" s="73" t="n">
        <v>505.04</v>
      </c>
      <c r="W20" s="73" t="n"/>
      <c r="X20" s="73" t="n"/>
      <c r="Y20" s="73" t="n"/>
      <c r="Z20" s="73" t="n"/>
      <c r="AA20" s="73" t="n"/>
      <c r="AB20" s="73" t="n"/>
      <c r="AC20" s="73" t="n"/>
      <c r="AD20" s="73" t="n"/>
      <c r="AE20" s="64">
        <f>G20+I20+K20+M20+O20+Q20+S20+U20+W20+Y20+AA20+AC20</f>
        <v/>
      </c>
      <c r="AF20" s="23">
        <f>SUM(H20+J20+L20+N20+P20+R20+T20+V20+X20+Z20+AB20+AD20)</f>
        <v/>
      </c>
    </row>
    <row r="21">
      <c r="B21" s="108">
        <f>'SERV. PREVENTIVOS'!B21</f>
        <v/>
      </c>
      <c r="C21" s="33">
        <f>'SERV. PREVENTIVOS'!C21</f>
        <v/>
      </c>
      <c r="D21" s="15">
        <f>'SERV. PREVENTIVOS'!D21</f>
        <v/>
      </c>
      <c r="E21" s="68" t="n"/>
      <c r="F21" s="118">
        <f>AF21+AE21</f>
        <v/>
      </c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>
        <v>428</v>
      </c>
      <c r="Z21" s="73" t="n">
        <v>505.04</v>
      </c>
      <c r="AA21" s="73" t="n"/>
      <c r="AB21" s="73" t="n"/>
      <c r="AC21" s="73" t="n"/>
      <c r="AD21" s="73" t="n"/>
      <c r="AE21" s="64">
        <f>G21+I21+K21+M21+O21+Q21+S21+U21+W21+Y21+AA21+AC21</f>
        <v/>
      </c>
      <c r="AF21" s="23">
        <f>SUM(H21+J21+L21+N21+P21+R21+T21+V21+X21+Z21+AB21+AD21)</f>
        <v/>
      </c>
    </row>
    <row r="22">
      <c r="B22" s="108">
        <f>'SERV. PREVENTIVOS'!B22</f>
        <v/>
      </c>
      <c r="C22" s="33">
        <f>'SERV. PREVENTIVOS'!C22</f>
        <v/>
      </c>
      <c r="D22" s="15">
        <f>'SERV. PREVENTIVOS'!D22</f>
        <v/>
      </c>
      <c r="E22" s="68" t="n"/>
      <c r="F22" s="118">
        <f>AF22+AE22</f>
        <v/>
      </c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  <c r="AD22" s="73" t="n"/>
      <c r="AE22" s="64">
        <f>G22+I22+K22+M22+O22+Q22+S22+U22+W22+Y22+AA22+AC22</f>
        <v/>
      </c>
      <c r="AF22" s="23">
        <f>SUM(H22+J22+L22+N22+P22+R22+T22+V22+X22+Z22+AB22+AD22)</f>
        <v/>
      </c>
    </row>
    <row r="23">
      <c r="B23" s="89">
        <f>'SERV. PREVENTIVOS'!B23</f>
        <v/>
      </c>
      <c r="C23" s="42">
        <f>'SERV. PREVENTIVOS'!C23</f>
        <v/>
      </c>
      <c r="D23" s="42">
        <f>'SERV. PREVENTIVOS'!D23</f>
        <v/>
      </c>
      <c r="E23" s="70" t="n"/>
      <c r="F23" s="118">
        <f>AF23+AE23</f>
        <v/>
      </c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>
        <f>G23+I23+K23+M23+O23+Q23+S23+U23+W23+Y23+AA23+AC23</f>
        <v/>
      </c>
      <c r="AF23" s="116">
        <f>SUM(H23+J23+L23+N23+P23+R23+T23+V23+X23+Z23+AB23+AD23)</f>
        <v/>
      </c>
    </row>
    <row r="24">
      <c r="B24" s="89">
        <f>'SERV. PREVENTIVOS'!B24</f>
        <v/>
      </c>
      <c r="C24" s="42">
        <f>'SERV. PREVENTIVOS'!C24</f>
        <v/>
      </c>
      <c r="D24" s="42">
        <f>'SERV. PREVENTIVOS'!D24</f>
        <v/>
      </c>
      <c r="E24" s="70" t="n"/>
      <c r="F24" s="118">
        <f>AF24+AE24</f>
        <v/>
      </c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>
        <f>G24+I24+K24+M24+O24+Q24+S24+U24+W24+Y24+AA24+AC24</f>
        <v/>
      </c>
      <c r="AF24" s="116">
        <f>SUM(H24+J24+L24+N24+P24+R24+T24+V24+X24+Z24+AB24+AD24)</f>
        <v/>
      </c>
    </row>
    <row r="25">
      <c r="B25" s="89">
        <f>'SERV. PREVENTIVOS'!B25</f>
        <v/>
      </c>
      <c r="C25" s="42">
        <f>'SERV. PREVENTIVOS'!C25</f>
        <v/>
      </c>
      <c r="D25" s="42">
        <f>'SERV. PREVENTIVOS'!D25</f>
        <v/>
      </c>
      <c r="E25" s="70" t="n"/>
      <c r="F25" s="118">
        <f>AF25+AE25</f>
        <v/>
      </c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>
        <f>G25+I25+K25+M25+O25+Q25+S25+U25+W25+Y25+AA25+AC25</f>
        <v/>
      </c>
      <c r="AF25" s="116">
        <f>SUM(H25+J25+L25+N25+P25+R25+T25+V25+X25+Z25+AB25+AD25)</f>
        <v/>
      </c>
    </row>
    <row r="26">
      <c r="B26" s="89">
        <f>'SERV. PREVENTIVOS'!B26</f>
        <v/>
      </c>
      <c r="C26" s="42">
        <f>'SERV. PREVENTIVOS'!C26</f>
        <v/>
      </c>
      <c r="D26" s="42">
        <f>'SERV. PREVENTIVOS'!D26</f>
        <v/>
      </c>
      <c r="E26" s="70" t="n"/>
      <c r="F26" s="118">
        <f>AF26+AE26</f>
        <v/>
      </c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>
        <f>G26+I26+K26+M26+O26+Q26+S26+U26+W26+Y26+AA26+AC26</f>
        <v/>
      </c>
      <c r="AF26" s="116">
        <f>SUM(H26+J26+L26+N26+P26+R26+T26+V26+X26+Z26+AB26+AD26)</f>
        <v/>
      </c>
    </row>
    <row r="27">
      <c r="B27" s="89">
        <f>'SERV. PREVENTIVOS'!B27</f>
        <v/>
      </c>
      <c r="C27" s="42">
        <f>'SERV. PREVENTIVOS'!C27</f>
        <v/>
      </c>
      <c r="D27" s="42">
        <f>'SERV. PREVENTIVOS'!D27</f>
        <v/>
      </c>
      <c r="E27" s="70" t="n"/>
      <c r="F27" s="118">
        <f>AF27+AE27</f>
        <v/>
      </c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>
        <f>G27+I27+K27+M27+O27+Q27+S27+U27+W27+Y27+AA27+AC27</f>
        <v/>
      </c>
      <c r="AF27" s="116">
        <f>SUM(H27+J27+L27+N27+P27+R27+T27+V27+X27+Z27+AB27+AD27)</f>
        <v/>
      </c>
    </row>
    <row r="28">
      <c r="B28" s="89">
        <f>'SERV. PREVENTIVOS'!B28</f>
        <v/>
      </c>
      <c r="C28" s="42">
        <f>'SERV. PREVENTIVOS'!C28</f>
        <v/>
      </c>
      <c r="D28" s="42">
        <f>'SERV. PREVENTIVOS'!D28</f>
        <v/>
      </c>
      <c r="E28" s="72" t="n"/>
      <c r="F28" s="118">
        <f>AF28+AE28</f>
        <v/>
      </c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4" t="n">
        <v>428</v>
      </c>
      <c r="X28" s="44" t="n">
        <v>505.04</v>
      </c>
      <c r="Y28" s="49" t="n"/>
      <c r="Z28" s="49" t="n"/>
      <c r="AA28" s="49" t="n"/>
      <c r="AB28" s="49" t="n"/>
      <c r="AC28" s="49" t="n"/>
      <c r="AD28" s="49" t="n"/>
      <c r="AE28" s="44">
        <f>G28+I28+K28+M28+O28+Q28+S28+U28+W28+Y28+AA28+AC28</f>
        <v/>
      </c>
      <c r="AF28" s="116">
        <f>SUM(H28+J28+L28+N28+P28+R28+T28+V28+X28+Z28+AB28+AD28)</f>
        <v/>
      </c>
    </row>
    <row r="29">
      <c r="B29" s="53" t="inlineStr">
        <is>
          <t>TOTALES</t>
        </is>
      </c>
      <c r="C29" s="74" t="n"/>
      <c r="D29" s="55" t="n"/>
      <c r="E29" s="55" t="n"/>
      <c r="F29" s="56">
        <f>SUM(F10:F28)</f>
        <v/>
      </c>
      <c r="G29" s="56">
        <f>SUM(G10:G28)</f>
        <v/>
      </c>
      <c r="H29" s="56">
        <f>SUM(H10:H28)</f>
        <v/>
      </c>
      <c r="I29" s="56">
        <f>SUM(I10:I28)</f>
        <v/>
      </c>
      <c r="J29" s="56">
        <f>SUM(J10:J28)</f>
        <v/>
      </c>
      <c r="K29" s="56">
        <f>SUM(K10:K28)</f>
        <v/>
      </c>
      <c r="L29" s="56">
        <f>SUM(L10:L28)</f>
        <v/>
      </c>
      <c r="M29" s="56">
        <f>SUM(M10:M28)</f>
        <v/>
      </c>
      <c r="N29" s="56">
        <f>SUM(N10:N28)</f>
        <v/>
      </c>
      <c r="O29" s="56">
        <f>SUM(O10:O28)</f>
        <v/>
      </c>
      <c r="P29" s="56">
        <f>SUM(P10:P28)</f>
        <v/>
      </c>
      <c r="Q29" s="56">
        <f>SUM(Q10:Q28)</f>
        <v/>
      </c>
      <c r="R29" s="56">
        <f>SUM(R10:R28)</f>
        <v/>
      </c>
      <c r="S29" s="56">
        <f>SUM(S10:S28)</f>
        <v/>
      </c>
      <c r="T29" s="56">
        <f>SUM(T10:T28)</f>
        <v/>
      </c>
      <c r="U29" s="56">
        <f>SUM(U10:U28)</f>
        <v/>
      </c>
      <c r="V29" s="56">
        <f>SUM(V10:V28)</f>
        <v/>
      </c>
      <c r="W29" s="56">
        <f>SUM(W10:W28)</f>
        <v/>
      </c>
      <c r="X29" s="56">
        <f>SUM(X10:X28)</f>
        <v/>
      </c>
      <c r="Y29" s="56">
        <f>SUM(Y10:Y28)</f>
        <v/>
      </c>
      <c r="Z29" s="56">
        <f>SUM(Z10:Z28)</f>
        <v/>
      </c>
      <c r="AA29" s="56">
        <f>SUM(AA10:AA28)</f>
        <v/>
      </c>
      <c r="AB29" s="56">
        <f>SUM(AB10:AB28)</f>
        <v/>
      </c>
      <c r="AC29" s="56">
        <f>SUM(AC10:AC28)</f>
        <v/>
      </c>
      <c r="AD29" s="56">
        <f>SUM(AD10:AD28)</f>
        <v/>
      </c>
      <c r="AE29" s="56">
        <f>SUM(AE10:AE28)</f>
        <v/>
      </c>
      <c r="AF29" s="56">
        <f>SUM(AF10:AF28)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2021-11-22T03:24:28Z</dcterms:created>
  <dcterms:modified xsi:type="dcterms:W3CDTF">2021-11-22T03:52:13Z</dcterms:modified>
  <cp:lastModifiedBy>David</cp:lastModifiedBy>
</cp:coreProperties>
</file>